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3.xml" ContentType="application/vnd.openxmlformats-officedocument.spreadsheetml.chartsheet+xml"/>
  <Override PartName="/xl/worksheets/sheet7.xml" ContentType="application/vnd.openxmlformats-officedocument.spreadsheetml.work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3.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drawings/drawing13.xml" ContentType="application/vnd.openxmlformats-officedocument.drawing+xml"/>
  <Override PartName="/xl/charts/chart5.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drawings/drawing16.xml" ContentType="application/vnd.openxmlformats-officedocument.drawing+xml"/>
  <Override PartName="/xl/charts/chart6.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7.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8.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9.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0" windowWidth="18315" windowHeight="11880"/>
  </bookViews>
  <sheets>
    <sheet name="PIO-NETの操作" sheetId="67" r:id="rId1"/>
    <sheet name="素データ" sheetId="68" r:id="rId2"/>
    <sheet name="人口" sheetId="69" r:id="rId3"/>
    <sheet name="地域別3-D折線グラフ" sheetId="73" r:id="rId4"/>
    <sheet name="件数合計の地域別グラフ" sheetId="74" r:id="rId5"/>
    <sheet name="件数合計3Dバブル地図" sheetId="75" r:id="rId6"/>
    <sheet name="3Dバブル地図（データ手動コピー）" sheetId="76" r:id="rId7"/>
    <sheet name="データ加工" sheetId="36" r:id="rId8"/>
    <sheet name="検定統計量Z値のグラフ" sheetId="72" r:id="rId9"/>
    <sheet name="データ検定" sheetId="70" r:id="rId10"/>
    <sheet name="相談件数プロット" sheetId="62" r:id="rId11"/>
    <sheet name="相談件数レーダー" sheetId="66" r:id="rId12"/>
    <sheet name="全国比プロット" sheetId="61" r:id="rId13"/>
    <sheet name="全国比レーダー" sheetId="63" r:id="rId14"/>
    <sheet name="データ選択" sheetId="54" r:id="rId15"/>
    <sheet name="プログラム" sheetId="59" r:id="rId16"/>
    <sheet name="スカイライン図" sheetId="57" r:id="rId17"/>
    <sheet name="扇形バブル散布図" sheetId="58" r:id="rId18"/>
  </sheets>
  <calcPr calcId="145621"/>
</workbook>
</file>

<file path=xl/calcChain.xml><?xml version="1.0" encoding="utf-8"?>
<calcChain xmlns="http://schemas.openxmlformats.org/spreadsheetml/2006/main">
  <c r="Q4" i="75" l="1"/>
  <c r="D4" i="75"/>
  <c r="E4" i="75"/>
  <c r="F4" i="75"/>
  <c r="G4" i="75"/>
  <c r="H4" i="75"/>
  <c r="I4" i="75"/>
  <c r="J4" i="75"/>
  <c r="K4" i="75"/>
  <c r="L4" i="75"/>
  <c r="M4" i="75"/>
  <c r="N4" i="75"/>
  <c r="O4" i="75"/>
  <c r="C4" i="75"/>
  <c r="B4" i="75"/>
  <c r="B55" i="70" l="1"/>
  <c r="B54" i="70"/>
  <c r="B51" i="70"/>
  <c r="B52" i="70"/>
  <c r="B53" i="70"/>
  <c r="B6" i="70"/>
  <c r="B7" i="70"/>
  <c r="B8" i="70"/>
  <c r="B9" i="70"/>
  <c r="B10" i="70"/>
  <c r="B11" i="70"/>
  <c r="B12" i="70"/>
  <c r="B13" i="70"/>
  <c r="B14" i="70"/>
  <c r="B15" i="70"/>
  <c r="B16" i="70"/>
  <c r="B17" i="70"/>
  <c r="B18" i="70"/>
  <c r="B19" i="70"/>
  <c r="B20" i="70"/>
  <c r="B21" i="70"/>
  <c r="B22" i="70"/>
  <c r="B23" i="70"/>
  <c r="B24" i="70"/>
  <c r="B25" i="70"/>
  <c r="B26" i="70"/>
  <c r="B27" i="70"/>
  <c r="B28" i="70"/>
  <c r="B29" i="70"/>
  <c r="B30" i="70"/>
  <c r="B31" i="70"/>
  <c r="B32" i="70"/>
  <c r="B33" i="70"/>
  <c r="B34" i="70"/>
  <c r="B35" i="70"/>
  <c r="B36" i="70"/>
  <c r="B37" i="70"/>
  <c r="B38" i="70"/>
  <c r="B39" i="70"/>
  <c r="B40" i="70"/>
  <c r="B41" i="70"/>
  <c r="B42" i="70"/>
  <c r="B43" i="70"/>
  <c r="B44" i="70"/>
  <c r="B45" i="70"/>
  <c r="B46" i="70"/>
  <c r="B47" i="70"/>
  <c r="B48" i="70"/>
  <c r="B49" i="70"/>
  <c r="B50" i="70"/>
  <c r="B5" i="70"/>
  <c r="G1" i="70" l="1"/>
  <c r="C1" i="70"/>
  <c r="G2" i="70"/>
  <c r="C2" i="70"/>
  <c r="A2" i="70"/>
  <c r="Q60" i="70" l="1"/>
  <c r="D60" i="70"/>
  <c r="E60" i="70"/>
  <c r="F60" i="70"/>
  <c r="G60" i="70"/>
  <c r="H60" i="70"/>
  <c r="I60" i="70"/>
  <c r="J60" i="70"/>
  <c r="K60" i="70"/>
  <c r="L60" i="70"/>
  <c r="M60" i="70"/>
  <c r="N60" i="70"/>
  <c r="O60" i="70"/>
  <c r="C60" i="70"/>
  <c r="B60" i="70"/>
  <c r="C6" i="70"/>
  <c r="D6" i="70"/>
  <c r="E6" i="70"/>
  <c r="F6" i="70"/>
  <c r="G6" i="70"/>
  <c r="H6" i="70"/>
  <c r="H66" i="70" s="1"/>
  <c r="I6" i="70"/>
  <c r="I66" i="70" s="1"/>
  <c r="J6" i="70"/>
  <c r="K6" i="70"/>
  <c r="K66" i="70" s="1"/>
  <c r="L6" i="70"/>
  <c r="L66" i="70" s="1"/>
  <c r="M6" i="70"/>
  <c r="M66" i="70" s="1"/>
  <c r="N6" i="70"/>
  <c r="O6" i="70"/>
  <c r="O66" i="70" s="1"/>
  <c r="P6" i="70"/>
  <c r="Q6" i="70"/>
  <c r="C7" i="70"/>
  <c r="D7" i="70"/>
  <c r="D67" i="70" s="1"/>
  <c r="E7" i="70"/>
  <c r="E67" i="70" s="1"/>
  <c r="F7" i="70"/>
  <c r="G7" i="70"/>
  <c r="H7" i="70"/>
  <c r="I7" i="70"/>
  <c r="I67" i="70" s="1"/>
  <c r="J7" i="70"/>
  <c r="K7" i="70"/>
  <c r="L7" i="70"/>
  <c r="L67" i="70" s="1"/>
  <c r="M7" i="70"/>
  <c r="N7" i="70"/>
  <c r="O7" i="70"/>
  <c r="P7" i="70"/>
  <c r="Q7" i="70"/>
  <c r="C8" i="70"/>
  <c r="D8" i="70"/>
  <c r="E8" i="70"/>
  <c r="E68" i="70" s="1"/>
  <c r="F8" i="70"/>
  <c r="F68" i="70" s="1"/>
  <c r="G8" i="70"/>
  <c r="H8" i="70"/>
  <c r="I8" i="70"/>
  <c r="I68" i="70" s="1"/>
  <c r="J8" i="70"/>
  <c r="K8" i="70"/>
  <c r="L8" i="70"/>
  <c r="M8" i="70"/>
  <c r="M68" i="70" s="1"/>
  <c r="N8" i="70"/>
  <c r="O8" i="70"/>
  <c r="P8" i="70"/>
  <c r="Q8" i="70"/>
  <c r="C9" i="70"/>
  <c r="D9" i="70"/>
  <c r="D69" i="70" s="1"/>
  <c r="E9" i="70"/>
  <c r="F9" i="70"/>
  <c r="G9" i="70"/>
  <c r="H9" i="70"/>
  <c r="I9" i="70"/>
  <c r="J9" i="70"/>
  <c r="K9" i="70"/>
  <c r="L9" i="70"/>
  <c r="L69" i="70" s="1"/>
  <c r="M9" i="70"/>
  <c r="M69" i="70" s="1"/>
  <c r="N9" i="70"/>
  <c r="O9" i="70"/>
  <c r="P9" i="70"/>
  <c r="Q9" i="70"/>
  <c r="C10" i="70"/>
  <c r="C70" i="70" s="1"/>
  <c r="D10" i="70"/>
  <c r="E10" i="70"/>
  <c r="E70" i="70" s="1"/>
  <c r="F10" i="70"/>
  <c r="G10" i="70"/>
  <c r="H10" i="70"/>
  <c r="I10" i="70"/>
  <c r="J10" i="70"/>
  <c r="K10" i="70"/>
  <c r="K70" i="70" s="1"/>
  <c r="L10" i="70"/>
  <c r="L70" i="70" s="1"/>
  <c r="M10" i="70"/>
  <c r="M70" i="70" s="1"/>
  <c r="N10" i="70"/>
  <c r="O10" i="70"/>
  <c r="O70" i="70" s="1"/>
  <c r="P10" i="70"/>
  <c r="Q10" i="70"/>
  <c r="C11" i="70"/>
  <c r="D11" i="70"/>
  <c r="E11" i="70"/>
  <c r="E71" i="70" s="1"/>
  <c r="F11" i="70"/>
  <c r="G11" i="70"/>
  <c r="H11" i="70"/>
  <c r="I11" i="70"/>
  <c r="I71" i="70" s="1"/>
  <c r="J11" i="70"/>
  <c r="K11" i="70"/>
  <c r="L11" i="70"/>
  <c r="L71" i="70" s="1"/>
  <c r="M11" i="70"/>
  <c r="N11" i="70"/>
  <c r="O11" i="70"/>
  <c r="P11" i="70"/>
  <c r="Q11" i="70"/>
  <c r="C12" i="70"/>
  <c r="D12" i="70"/>
  <c r="E12" i="70"/>
  <c r="E72" i="70" s="1"/>
  <c r="F12" i="70"/>
  <c r="G12" i="70"/>
  <c r="H12" i="70"/>
  <c r="H72" i="70" s="1"/>
  <c r="I12" i="70"/>
  <c r="I72" i="70" s="1"/>
  <c r="J12" i="70"/>
  <c r="K12" i="70"/>
  <c r="L12" i="70"/>
  <c r="M12" i="70"/>
  <c r="M72" i="70" s="1"/>
  <c r="N12" i="70"/>
  <c r="N72" i="70" s="1"/>
  <c r="O12" i="70"/>
  <c r="P12" i="70"/>
  <c r="Q12" i="70"/>
  <c r="C13" i="70"/>
  <c r="D13" i="70"/>
  <c r="E13" i="70"/>
  <c r="F13" i="70"/>
  <c r="G13" i="70"/>
  <c r="H13" i="70"/>
  <c r="H73" i="70" s="1"/>
  <c r="I13" i="70"/>
  <c r="J13" i="70"/>
  <c r="K13" i="70"/>
  <c r="L13" i="70"/>
  <c r="M13" i="70"/>
  <c r="N13" i="70"/>
  <c r="O13" i="70"/>
  <c r="P13" i="70"/>
  <c r="Q13" i="70"/>
  <c r="C14" i="70"/>
  <c r="D14" i="70"/>
  <c r="D74" i="70" s="1"/>
  <c r="E14" i="70"/>
  <c r="E74" i="70" s="1"/>
  <c r="F14" i="70"/>
  <c r="G14" i="70"/>
  <c r="G74" i="70" s="1"/>
  <c r="H14" i="70"/>
  <c r="H74" i="70" s="1"/>
  <c r="I14" i="70"/>
  <c r="J14" i="70"/>
  <c r="K14" i="70"/>
  <c r="K74" i="70" s="1"/>
  <c r="L14" i="70"/>
  <c r="M14" i="70"/>
  <c r="N14" i="70"/>
  <c r="O14" i="70"/>
  <c r="O74" i="70" s="1"/>
  <c r="P14" i="70"/>
  <c r="Q14" i="70"/>
  <c r="C15" i="70"/>
  <c r="D15" i="70"/>
  <c r="D75" i="70" s="1"/>
  <c r="E15" i="70"/>
  <c r="F15" i="70"/>
  <c r="G15" i="70"/>
  <c r="H15" i="70"/>
  <c r="H75" i="70" s="1"/>
  <c r="I15" i="70"/>
  <c r="I75" i="70" s="1"/>
  <c r="J15" i="70"/>
  <c r="J75" i="70" s="1"/>
  <c r="K15" i="70"/>
  <c r="L15" i="70"/>
  <c r="L75" i="70" s="1"/>
  <c r="M15" i="70"/>
  <c r="M75" i="70" s="1"/>
  <c r="N15" i="70"/>
  <c r="O15" i="70"/>
  <c r="P15" i="70"/>
  <c r="Q15" i="70"/>
  <c r="C16" i="70"/>
  <c r="C76" i="70" s="1"/>
  <c r="D16" i="70"/>
  <c r="E16" i="70"/>
  <c r="E76" i="70" s="1"/>
  <c r="F16" i="70"/>
  <c r="G16" i="70"/>
  <c r="H16" i="70"/>
  <c r="I16" i="70"/>
  <c r="I76" i="70" s="1"/>
  <c r="J16" i="70"/>
  <c r="J76" i="70" s="1"/>
  <c r="K16" i="70"/>
  <c r="L16" i="70"/>
  <c r="L76" i="70" s="1"/>
  <c r="M16" i="70"/>
  <c r="M76" i="70" s="1"/>
  <c r="N16" i="70"/>
  <c r="O16" i="70"/>
  <c r="P16" i="70"/>
  <c r="Q16" i="70"/>
  <c r="C17" i="70"/>
  <c r="D17" i="70"/>
  <c r="D77" i="70" s="1"/>
  <c r="E17" i="70"/>
  <c r="F17" i="70"/>
  <c r="G17" i="70"/>
  <c r="H17" i="70"/>
  <c r="I17" i="70"/>
  <c r="I77" i="70" s="1"/>
  <c r="J17" i="70"/>
  <c r="K17" i="70"/>
  <c r="L17" i="70"/>
  <c r="L77" i="70" s="1"/>
  <c r="M17" i="70"/>
  <c r="N17" i="70"/>
  <c r="N77" i="70" s="1"/>
  <c r="O17" i="70"/>
  <c r="P17" i="70"/>
  <c r="Q17" i="70"/>
  <c r="C18" i="70"/>
  <c r="D18" i="70"/>
  <c r="E18" i="70"/>
  <c r="E78" i="70" s="1"/>
  <c r="F18" i="70"/>
  <c r="G18" i="70"/>
  <c r="G78" i="70" s="1"/>
  <c r="H18" i="70"/>
  <c r="H78" i="70" s="1"/>
  <c r="I18" i="70"/>
  <c r="I78" i="70" s="1"/>
  <c r="J18" i="70"/>
  <c r="K18" i="70"/>
  <c r="K78" i="70" s="1"/>
  <c r="L18" i="70"/>
  <c r="M18" i="70"/>
  <c r="N18" i="70"/>
  <c r="O18" i="70"/>
  <c r="O78" i="70" s="1"/>
  <c r="P18" i="70"/>
  <c r="Q18" i="70"/>
  <c r="C19" i="70"/>
  <c r="D19" i="70"/>
  <c r="E19" i="70"/>
  <c r="E79" i="70" s="1"/>
  <c r="F19" i="70"/>
  <c r="F79" i="70" s="1"/>
  <c r="G19" i="70"/>
  <c r="H19" i="70"/>
  <c r="I19" i="70"/>
  <c r="I79" i="70" s="1"/>
  <c r="J19" i="70"/>
  <c r="K19" i="70"/>
  <c r="L19" i="70"/>
  <c r="L79" i="70" s="1"/>
  <c r="M19" i="70"/>
  <c r="N19" i="70"/>
  <c r="N79" i="70" s="1"/>
  <c r="O19" i="70"/>
  <c r="P19" i="70"/>
  <c r="Q19" i="70"/>
  <c r="C20" i="70"/>
  <c r="C80" i="70" s="1"/>
  <c r="D20" i="70"/>
  <c r="E20" i="70"/>
  <c r="E80" i="70" s="1"/>
  <c r="F20" i="70"/>
  <c r="F80" i="70" s="1"/>
  <c r="G20" i="70"/>
  <c r="H20" i="70"/>
  <c r="H80" i="70" s="1"/>
  <c r="I20" i="70"/>
  <c r="I80" i="70" s="1"/>
  <c r="J20" i="70"/>
  <c r="K20" i="70"/>
  <c r="L20" i="70"/>
  <c r="M20" i="70"/>
  <c r="M80" i="70" s="1"/>
  <c r="N20" i="70"/>
  <c r="N80" i="70" s="1"/>
  <c r="O20" i="70"/>
  <c r="P20" i="70"/>
  <c r="Q20" i="70"/>
  <c r="C21" i="70"/>
  <c r="D21" i="70"/>
  <c r="E21" i="70"/>
  <c r="E81" i="70" s="1"/>
  <c r="F21" i="70"/>
  <c r="G21" i="70"/>
  <c r="H21" i="70"/>
  <c r="H81" i="70" s="1"/>
  <c r="I21" i="70"/>
  <c r="J21" i="70"/>
  <c r="K21" i="70"/>
  <c r="L21" i="70"/>
  <c r="M21" i="70"/>
  <c r="N21" i="70"/>
  <c r="O21" i="70"/>
  <c r="P21" i="70"/>
  <c r="Q21" i="70"/>
  <c r="C22" i="70"/>
  <c r="D22" i="70"/>
  <c r="E22" i="70"/>
  <c r="F22" i="70"/>
  <c r="G22" i="70"/>
  <c r="G82" i="70" s="1"/>
  <c r="H22" i="70"/>
  <c r="H82" i="70" s="1"/>
  <c r="I22" i="70"/>
  <c r="J22" i="70"/>
  <c r="K22" i="70"/>
  <c r="K82" i="70" s="1"/>
  <c r="L22" i="70"/>
  <c r="M22" i="70"/>
  <c r="M82" i="70" s="1"/>
  <c r="N22" i="70"/>
  <c r="O22" i="70"/>
  <c r="O82" i="70" s="1"/>
  <c r="P22" i="70"/>
  <c r="Q22" i="70"/>
  <c r="C23" i="70"/>
  <c r="C83" i="70" s="1"/>
  <c r="D23" i="70"/>
  <c r="D83" i="70" s="1"/>
  <c r="E23" i="70"/>
  <c r="F23" i="70"/>
  <c r="G23" i="70"/>
  <c r="H23" i="70"/>
  <c r="I23" i="70"/>
  <c r="I83" i="70" s="1"/>
  <c r="J23" i="70"/>
  <c r="K23" i="70"/>
  <c r="L23" i="70"/>
  <c r="M23" i="70"/>
  <c r="M83" i="70" s="1"/>
  <c r="N23" i="70"/>
  <c r="O23" i="70"/>
  <c r="P23" i="70"/>
  <c r="Q23" i="70"/>
  <c r="C24" i="70"/>
  <c r="D24" i="70"/>
  <c r="E24" i="70"/>
  <c r="E84" i="70" s="1"/>
  <c r="F24" i="70"/>
  <c r="G24" i="70"/>
  <c r="H24" i="70"/>
  <c r="I24" i="70"/>
  <c r="I84" i="70" s="1"/>
  <c r="J24" i="70"/>
  <c r="K24" i="70"/>
  <c r="L24" i="70"/>
  <c r="L84" i="70" s="1"/>
  <c r="M24" i="70"/>
  <c r="M84" i="70" s="1"/>
  <c r="N24" i="70"/>
  <c r="N84" i="70" s="1"/>
  <c r="O24" i="70"/>
  <c r="P24" i="70"/>
  <c r="Q24" i="70"/>
  <c r="C25" i="70"/>
  <c r="D25" i="70"/>
  <c r="D85" i="70" s="1"/>
  <c r="E25" i="70"/>
  <c r="F25" i="70"/>
  <c r="G25" i="70"/>
  <c r="H25" i="70"/>
  <c r="I25" i="70"/>
  <c r="J25" i="70"/>
  <c r="K25" i="70"/>
  <c r="L25" i="70"/>
  <c r="M25" i="70"/>
  <c r="N25" i="70"/>
  <c r="O25" i="70"/>
  <c r="P25" i="70"/>
  <c r="Q25" i="70"/>
  <c r="C26" i="70"/>
  <c r="C86" i="70" s="1"/>
  <c r="D26" i="70"/>
  <c r="E26" i="70"/>
  <c r="F26" i="70"/>
  <c r="G26" i="70"/>
  <c r="G86" i="70" s="1"/>
  <c r="H26" i="70"/>
  <c r="H86" i="70" s="1"/>
  <c r="I26" i="70"/>
  <c r="I86" i="70" s="1"/>
  <c r="J26" i="70"/>
  <c r="K26" i="70"/>
  <c r="K86" i="70" s="1"/>
  <c r="L26" i="70"/>
  <c r="M26" i="70"/>
  <c r="N26" i="70"/>
  <c r="O26" i="70"/>
  <c r="O86" i="70" s="1"/>
  <c r="P26" i="70"/>
  <c r="Q26" i="70"/>
  <c r="C27" i="70"/>
  <c r="D27" i="70"/>
  <c r="D87" i="70" s="1"/>
  <c r="E27" i="70"/>
  <c r="E87" i="70" s="1"/>
  <c r="F27" i="70"/>
  <c r="G27" i="70"/>
  <c r="H27" i="70"/>
  <c r="H87" i="70" s="1"/>
  <c r="I27" i="70"/>
  <c r="J27" i="70"/>
  <c r="J87" i="70" s="1"/>
  <c r="K27" i="70"/>
  <c r="L27" i="70"/>
  <c r="L87" i="70" s="1"/>
  <c r="M27" i="70"/>
  <c r="M87" i="70" s="1"/>
  <c r="N27" i="70"/>
  <c r="O27" i="70"/>
  <c r="P27" i="70"/>
  <c r="Q27" i="70"/>
  <c r="C28" i="70"/>
  <c r="D28" i="70"/>
  <c r="E28" i="70"/>
  <c r="E88" i="70" s="1"/>
  <c r="F28" i="70"/>
  <c r="G28" i="70"/>
  <c r="H28" i="70"/>
  <c r="H88" i="70" s="1"/>
  <c r="I28" i="70"/>
  <c r="I88" i="70" s="1"/>
  <c r="J28" i="70"/>
  <c r="K28" i="70"/>
  <c r="L28" i="70"/>
  <c r="L88" i="70" s="1"/>
  <c r="M28" i="70"/>
  <c r="M88" i="70" s="1"/>
  <c r="N28" i="70"/>
  <c r="O28" i="70"/>
  <c r="P28" i="70"/>
  <c r="Q28" i="70"/>
  <c r="C29" i="70"/>
  <c r="C89" i="70" s="1"/>
  <c r="D29" i="70"/>
  <c r="D89" i="70" s="1"/>
  <c r="E29" i="70"/>
  <c r="F29" i="70"/>
  <c r="F89" i="70" s="1"/>
  <c r="G29" i="70"/>
  <c r="H29" i="70"/>
  <c r="I29" i="70"/>
  <c r="J29" i="70"/>
  <c r="K29" i="70"/>
  <c r="L29" i="70"/>
  <c r="L89" i="70" s="1"/>
  <c r="M29" i="70"/>
  <c r="N29" i="70"/>
  <c r="O29" i="70"/>
  <c r="P29" i="70"/>
  <c r="Q29" i="70"/>
  <c r="C30" i="70"/>
  <c r="D30" i="70"/>
  <c r="D90" i="70" s="1"/>
  <c r="E30" i="70"/>
  <c r="E90" i="70" s="1"/>
  <c r="F30" i="70"/>
  <c r="F90" i="70" s="1"/>
  <c r="G30" i="70"/>
  <c r="G90" i="70" s="1"/>
  <c r="H30" i="70"/>
  <c r="I30" i="70"/>
  <c r="J30" i="70"/>
  <c r="K30" i="70"/>
  <c r="K90" i="70" s="1"/>
  <c r="L30" i="70"/>
  <c r="M30" i="70"/>
  <c r="M90" i="70" s="1"/>
  <c r="N30" i="70"/>
  <c r="O30" i="70"/>
  <c r="O90" i="70" s="1"/>
  <c r="P30" i="70"/>
  <c r="Q30" i="70"/>
  <c r="C31" i="70"/>
  <c r="D31" i="70"/>
  <c r="D91" i="70" s="1"/>
  <c r="E31" i="70"/>
  <c r="F31" i="70"/>
  <c r="G31" i="70"/>
  <c r="H31" i="70"/>
  <c r="I31" i="70"/>
  <c r="I91" i="70" s="1"/>
  <c r="J31" i="70"/>
  <c r="K31" i="70"/>
  <c r="L31" i="70"/>
  <c r="L91" i="70" s="1"/>
  <c r="M31" i="70"/>
  <c r="N31" i="70"/>
  <c r="N91" i="70" s="1"/>
  <c r="O31" i="70"/>
  <c r="P31" i="70"/>
  <c r="Q31" i="70"/>
  <c r="C32" i="70"/>
  <c r="D32" i="70"/>
  <c r="E32" i="70"/>
  <c r="E92" i="70" s="1"/>
  <c r="F32" i="70"/>
  <c r="F92" i="70" s="1"/>
  <c r="G32" i="70"/>
  <c r="G92" i="70" s="1"/>
  <c r="H32" i="70"/>
  <c r="I32" i="70"/>
  <c r="I92" i="70" s="1"/>
  <c r="J32" i="70"/>
  <c r="K32" i="70"/>
  <c r="L32" i="70"/>
  <c r="M32" i="70"/>
  <c r="M92" i="70" s="1"/>
  <c r="N32" i="70"/>
  <c r="N92" i="70" s="1"/>
  <c r="O32" i="70"/>
  <c r="P32" i="70"/>
  <c r="Q32" i="70"/>
  <c r="C33" i="70"/>
  <c r="D33" i="70"/>
  <c r="D93" i="70" s="1"/>
  <c r="E33" i="70"/>
  <c r="F33" i="70"/>
  <c r="G33" i="70"/>
  <c r="H33" i="70"/>
  <c r="I33" i="70"/>
  <c r="J33" i="70"/>
  <c r="K33" i="70"/>
  <c r="L33" i="70"/>
  <c r="M33" i="70"/>
  <c r="N33" i="70"/>
  <c r="O33" i="70"/>
  <c r="P33" i="70"/>
  <c r="Q33" i="70"/>
  <c r="C34" i="70"/>
  <c r="D34" i="70"/>
  <c r="D94" i="70" s="1"/>
  <c r="E34" i="70"/>
  <c r="F34" i="70"/>
  <c r="G34" i="70"/>
  <c r="G94" i="70" s="1"/>
  <c r="H34" i="70"/>
  <c r="I34" i="70"/>
  <c r="I94" i="70" s="1"/>
  <c r="J34" i="70"/>
  <c r="K34" i="70"/>
  <c r="K94" i="70" s="1"/>
  <c r="L34" i="70"/>
  <c r="M34" i="70"/>
  <c r="M94" i="70" s="1"/>
  <c r="N34" i="70"/>
  <c r="O34" i="70"/>
  <c r="O94" i="70" s="1"/>
  <c r="P34" i="70"/>
  <c r="Q34" i="70"/>
  <c r="C35" i="70"/>
  <c r="D35" i="70"/>
  <c r="D95" i="70" s="1"/>
  <c r="E35" i="70"/>
  <c r="F35" i="70"/>
  <c r="G35" i="70"/>
  <c r="H35" i="70"/>
  <c r="H95" i="70" s="1"/>
  <c r="I35" i="70"/>
  <c r="I95" i="70" s="1"/>
  <c r="J35" i="70"/>
  <c r="J95" i="70" s="1"/>
  <c r="K35" i="70"/>
  <c r="L35" i="70"/>
  <c r="L95" i="70" s="1"/>
  <c r="M35" i="70"/>
  <c r="N35" i="70"/>
  <c r="O35" i="70"/>
  <c r="P35" i="70"/>
  <c r="Q35" i="70"/>
  <c r="C36" i="70"/>
  <c r="D36" i="70"/>
  <c r="E36" i="70"/>
  <c r="E96" i="70" s="1"/>
  <c r="F36" i="70"/>
  <c r="G36" i="70"/>
  <c r="H36" i="70"/>
  <c r="I36" i="70"/>
  <c r="I96" i="70" s="1"/>
  <c r="J36" i="70"/>
  <c r="K36" i="70"/>
  <c r="L36" i="70"/>
  <c r="M36" i="70"/>
  <c r="M96" i="70" s="1"/>
  <c r="N36" i="70"/>
  <c r="O36" i="70"/>
  <c r="P36" i="70"/>
  <c r="Q36" i="70"/>
  <c r="Q96" i="70" s="1"/>
  <c r="Q164" i="70" s="1"/>
  <c r="C37" i="70"/>
  <c r="D37" i="70"/>
  <c r="E37" i="70"/>
  <c r="F37" i="70"/>
  <c r="G37" i="70"/>
  <c r="H37" i="70"/>
  <c r="I37" i="70"/>
  <c r="J37" i="70"/>
  <c r="K37" i="70"/>
  <c r="L37" i="70"/>
  <c r="M37" i="70"/>
  <c r="N37" i="70"/>
  <c r="O37" i="70"/>
  <c r="P37" i="70"/>
  <c r="Q37" i="70"/>
  <c r="C38" i="70"/>
  <c r="D38" i="70"/>
  <c r="E38" i="70"/>
  <c r="F38" i="70"/>
  <c r="G38" i="70"/>
  <c r="G98" i="70" s="1"/>
  <c r="H38" i="70"/>
  <c r="I38" i="70"/>
  <c r="J38" i="70"/>
  <c r="K38" i="70"/>
  <c r="K98" i="70" s="1"/>
  <c r="L38" i="70"/>
  <c r="M38" i="70"/>
  <c r="M98" i="70" s="1"/>
  <c r="N38" i="70"/>
  <c r="O38" i="70"/>
  <c r="P38" i="70"/>
  <c r="Q38" i="70"/>
  <c r="C39" i="70"/>
  <c r="D39" i="70"/>
  <c r="D99" i="70" s="1"/>
  <c r="E39" i="70"/>
  <c r="F39" i="70"/>
  <c r="F99" i="70" s="1"/>
  <c r="G39" i="70"/>
  <c r="H39" i="70"/>
  <c r="H99" i="70" s="1"/>
  <c r="I39" i="70"/>
  <c r="I99" i="70" s="1"/>
  <c r="J39" i="70"/>
  <c r="K39" i="70"/>
  <c r="L39" i="70"/>
  <c r="L99" i="70" s="1"/>
  <c r="M39" i="70"/>
  <c r="N39" i="70"/>
  <c r="O39" i="70"/>
  <c r="P39" i="70"/>
  <c r="Q39" i="70"/>
  <c r="C40" i="70"/>
  <c r="C100" i="70" s="1"/>
  <c r="D40" i="70"/>
  <c r="E40" i="70"/>
  <c r="E100" i="70" s="1"/>
  <c r="F40" i="70"/>
  <c r="G40" i="70"/>
  <c r="H40" i="70"/>
  <c r="I40" i="70"/>
  <c r="I100" i="70" s="1"/>
  <c r="J40" i="70"/>
  <c r="K40" i="70"/>
  <c r="L40" i="70"/>
  <c r="M40" i="70"/>
  <c r="M100" i="70" s="1"/>
  <c r="N40" i="70"/>
  <c r="O40" i="70"/>
  <c r="P40" i="70"/>
  <c r="Q40" i="70"/>
  <c r="C41" i="70"/>
  <c r="D41" i="70"/>
  <c r="D101" i="70" s="1"/>
  <c r="E41" i="70"/>
  <c r="F41" i="70"/>
  <c r="G41" i="70"/>
  <c r="H41" i="70"/>
  <c r="I41" i="70"/>
  <c r="J41" i="70"/>
  <c r="K41" i="70"/>
  <c r="L41" i="70"/>
  <c r="L101" i="70" s="1"/>
  <c r="M41" i="70"/>
  <c r="N41" i="70"/>
  <c r="O41" i="70"/>
  <c r="P41" i="70"/>
  <c r="Q41" i="70"/>
  <c r="C42" i="70"/>
  <c r="D42" i="70"/>
  <c r="E42" i="70"/>
  <c r="E102" i="70" s="1"/>
  <c r="F42" i="70"/>
  <c r="G42" i="70"/>
  <c r="G102" i="70" s="1"/>
  <c r="H42" i="70"/>
  <c r="I42" i="70"/>
  <c r="J42" i="70"/>
  <c r="K42" i="70"/>
  <c r="K102" i="70" s="1"/>
  <c r="L42" i="70"/>
  <c r="M42" i="70"/>
  <c r="N42" i="70"/>
  <c r="O42" i="70"/>
  <c r="O102" i="70" s="1"/>
  <c r="P42" i="70"/>
  <c r="Q42" i="70"/>
  <c r="C43" i="70"/>
  <c r="D43" i="70"/>
  <c r="D103" i="70" s="1"/>
  <c r="E43" i="70"/>
  <c r="F43" i="70"/>
  <c r="G43" i="70"/>
  <c r="H43" i="70"/>
  <c r="H103" i="70" s="1"/>
  <c r="I43" i="70"/>
  <c r="I103" i="70" s="1"/>
  <c r="J43" i="70"/>
  <c r="K43" i="70"/>
  <c r="L43" i="70"/>
  <c r="L103" i="70" s="1"/>
  <c r="M43" i="70"/>
  <c r="N43" i="70"/>
  <c r="O43" i="70"/>
  <c r="P43" i="70"/>
  <c r="Q43" i="70"/>
  <c r="C44" i="70"/>
  <c r="C104" i="70" s="1"/>
  <c r="D44" i="70"/>
  <c r="E44" i="70"/>
  <c r="E104" i="70" s="1"/>
  <c r="F44" i="70"/>
  <c r="F104" i="70" s="1"/>
  <c r="G44" i="70"/>
  <c r="H44" i="70"/>
  <c r="I44" i="70"/>
  <c r="J44" i="70"/>
  <c r="K44" i="70"/>
  <c r="L44" i="70"/>
  <c r="M44" i="70"/>
  <c r="M104" i="70" s="1"/>
  <c r="N44" i="70"/>
  <c r="O44" i="70"/>
  <c r="P44" i="70"/>
  <c r="Q44" i="70"/>
  <c r="C45" i="70"/>
  <c r="D45" i="70"/>
  <c r="D105" i="70" s="1"/>
  <c r="E45" i="70"/>
  <c r="F45" i="70"/>
  <c r="G45" i="70"/>
  <c r="H45" i="70"/>
  <c r="I45" i="70"/>
  <c r="J45" i="70"/>
  <c r="K45" i="70"/>
  <c r="L45" i="70"/>
  <c r="L105" i="70" s="1"/>
  <c r="M45" i="70"/>
  <c r="N45" i="70"/>
  <c r="O45" i="70"/>
  <c r="P45" i="70"/>
  <c r="Q45" i="70"/>
  <c r="C46" i="70"/>
  <c r="D46" i="70"/>
  <c r="E46" i="70"/>
  <c r="F46" i="70"/>
  <c r="G46" i="70"/>
  <c r="G106" i="70" s="1"/>
  <c r="H46" i="70"/>
  <c r="I46" i="70"/>
  <c r="I106" i="70" s="1"/>
  <c r="J46" i="70"/>
  <c r="K46" i="70"/>
  <c r="K106" i="70" s="1"/>
  <c r="L46" i="70"/>
  <c r="M46" i="70"/>
  <c r="N46" i="70"/>
  <c r="O46" i="70"/>
  <c r="P46" i="70"/>
  <c r="Q46" i="70"/>
  <c r="C47" i="70"/>
  <c r="D47" i="70"/>
  <c r="D107" i="70" s="1"/>
  <c r="E47" i="70"/>
  <c r="F47" i="70"/>
  <c r="G47" i="70"/>
  <c r="H47" i="70"/>
  <c r="H107" i="70" s="1"/>
  <c r="I47" i="70"/>
  <c r="J47" i="70"/>
  <c r="J107" i="70" s="1"/>
  <c r="K47" i="70"/>
  <c r="L47" i="70"/>
  <c r="L107" i="70" s="1"/>
  <c r="M47" i="70"/>
  <c r="M107" i="70" s="1"/>
  <c r="N47" i="70"/>
  <c r="O47" i="70"/>
  <c r="P47" i="70"/>
  <c r="Q47" i="70"/>
  <c r="C48" i="70"/>
  <c r="C108" i="70" s="1"/>
  <c r="D48" i="70"/>
  <c r="E48" i="70"/>
  <c r="E108" i="70" s="1"/>
  <c r="F48" i="70"/>
  <c r="G48" i="70"/>
  <c r="H48" i="70"/>
  <c r="I48" i="70"/>
  <c r="I108" i="70" s="1"/>
  <c r="J48" i="70"/>
  <c r="K48" i="70"/>
  <c r="L48" i="70"/>
  <c r="M48" i="70"/>
  <c r="M108" i="70" s="1"/>
  <c r="N48" i="70"/>
  <c r="O48" i="70"/>
  <c r="P48" i="70"/>
  <c r="Q48" i="70"/>
  <c r="C49" i="70"/>
  <c r="D49" i="70"/>
  <c r="E49" i="70"/>
  <c r="F49" i="70"/>
  <c r="G49" i="70"/>
  <c r="H49" i="70"/>
  <c r="H109" i="70" s="1"/>
  <c r="I49" i="70"/>
  <c r="J49" i="70"/>
  <c r="J109" i="70" s="1"/>
  <c r="K49" i="70"/>
  <c r="L49" i="70"/>
  <c r="M49" i="70"/>
  <c r="N49" i="70"/>
  <c r="O49" i="70"/>
  <c r="P49" i="70"/>
  <c r="Q49" i="70"/>
  <c r="C50" i="70"/>
  <c r="D50" i="70"/>
  <c r="E50" i="70"/>
  <c r="F50" i="70"/>
  <c r="G50" i="70"/>
  <c r="G110" i="70" s="1"/>
  <c r="H50" i="70"/>
  <c r="I50" i="70"/>
  <c r="J50" i="70"/>
  <c r="K50" i="70"/>
  <c r="K110" i="70" s="1"/>
  <c r="L50" i="70"/>
  <c r="L110" i="70" s="1"/>
  <c r="M50" i="70"/>
  <c r="N50" i="70"/>
  <c r="O50" i="70"/>
  <c r="O110" i="70" s="1"/>
  <c r="P50" i="70"/>
  <c r="Q50" i="70"/>
  <c r="C51" i="70"/>
  <c r="D51" i="70"/>
  <c r="D111" i="70" s="1"/>
  <c r="E51" i="70"/>
  <c r="F51" i="70"/>
  <c r="G51" i="70"/>
  <c r="H51" i="70"/>
  <c r="H111" i="70" s="1"/>
  <c r="I51" i="70"/>
  <c r="J51" i="70"/>
  <c r="K51" i="70"/>
  <c r="L51" i="70"/>
  <c r="L111" i="70" s="1"/>
  <c r="M51" i="70"/>
  <c r="N51" i="70"/>
  <c r="O51" i="70"/>
  <c r="P51" i="70"/>
  <c r="Q51" i="70"/>
  <c r="C52" i="70"/>
  <c r="C112" i="70" s="1"/>
  <c r="D52" i="70"/>
  <c r="E52" i="70"/>
  <c r="E112" i="70" s="1"/>
  <c r="F52" i="70"/>
  <c r="G52" i="70"/>
  <c r="H52" i="70"/>
  <c r="I52" i="70"/>
  <c r="J52" i="70"/>
  <c r="K52" i="70"/>
  <c r="L52" i="70"/>
  <c r="M52" i="70"/>
  <c r="M112" i="70" s="1"/>
  <c r="N52" i="70"/>
  <c r="O52" i="70"/>
  <c r="P52" i="70"/>
  <c r="Q52" i="70"/>
  <c r="C53" i="70"/>
  <c r="D53" i="70"/>
  <c r="D113" i="70" s="1"/>
  <c r="E53" i="70"/>
  <c r="F53" i="70"/>
  <c r="G53" i="70"/>
  <c r="H53" i="70"/>
  <c r="I53" i="70"/>
  <c r="J53" i="70"/>
  <c r="K53" i="70"/>
  <c r="L53" i="70"/>
  <c r="M53" i="70"/>
  <c r="N53" i="70"/>
  <c r="O53" i="70"/>
  <c r="P53" i="70"/>
  <c r="Q53" i="70"/>
  <c r="C54" i="70"/>
  <c r="D54" i="70"/>
  <c r="E54" i="70"/>
  <c r="E114" i="70" s="1"/>
  <c r="F54" i="70"/>
  <c r="G54" i="70"/>
  <c r="G114" i="70" s="1"/>
  <c r="H54" i="70"/>
  <c r="I54" i="70"/>
  <c r="I114" i="70" s="1"/>
  <c r="J54" i="70"/>
  <c r="K54" i="70"/>
  <c r="K114" i="70" s="1"/>
  <c r="L54" i="70"/>
  <c r="M54" i="70"/>
  <c r="N54" i="70"/>
  <c r="O54" i="70"/>
  <c r="P54" i="70"/>
  <c r="Q54" i="70"/>
  <c r="C55" i="70"/>
  <c r="D55" i="70"/>
  <c r="D115" i="70" s="1"/>
  <c r="E55" i="70"/>
  <c r="E115" i="70" s="1"/>
  <c r="F55" i="70"/>
  <c r="G55" i="70"/>
  <c r="H55" i="70"/>
  <c r="H115" i="70" s="1"/>
  <c r="I55" i="70"/>
  <c r="J55" i="70"/>
  <c r="K55" i="70"/>
  <c r="L55" i="70"/>
  <c r="L115" i="70" s="1"/>
  <c r="M55" i="70"/>
  <c r="N55" i="70"/>
  <c r="N115" i="70" s="1"/>
  <c r="O55" i="70"/>
  <c r="P55" i="70"/>
  <c r="Q55" i="70"/>
  <c r="Q115" i="70" s="1"/>
  <c r="Q183" i="70" s="1"/>
  <c r="D5" i="70"/>
  <c r="E5" i="70"/>
  <c r="E65" i="70" s="1"/>
  <c r="F5" i="70"/>
  <c r="G5" i="70"/>
  <c r="H5" i="70"/>
  <c r="H65" i="70" s="1"/>
  <c r="I5" i="70"/>
  <c r="I65" i="70" s="1"/>
  <c r="J5" i="70"/>
  <c r="K5" i="70"/>
  <c r="L5" i="70"/>
  <c r="M5" i="70"/>
  <c r="M65" i="70" s="1"/>
  <c r="N5" i="70"/>
  <c r="O5" i="70"/>
  <c r="P5" i="70"/>
  <c r="Q5" i="70"/>
  <c r="C5" i="70"/>
  <c r="C65" i="70" s="1"/>
  <c r="AE130" i="70"/>
  <c r="AD130" i="70"/>
  <c r="AC130" i="70"/>
  <c r="AB130" i="70"/>
  <c r="M111" i="70"/>
  <c r="E111" i="70"/>
  <c r="E106" i="70"/>
  <c r="H104" i="70"/>
  <c r="M103" i="70"/>
  <c r="E95" i="70"/>
  <c r="I87" i="70"/>
  <c r="Q70" i="70"/>
  <c r="Q138" i="70" s="1"/>
  <c r="D66" i="70"/>
  <c r="V60" i="70"/>
  <c r="M115" i="70"/>
  <c r="H114" i="70"/>
  <c r="D114" i="70"/>
  <c r="L113" i="70"/>
  <c r="B113" i="70"/>
  <c r="N112" i="70"/>
  <c r="D112" i="70"/>
  <c r="J111" i="70"/>
  <c r="I111" i="70"/>
  <c r="M110" i="70"/>
  <c r="S178" i="70"/>
  <c r="J108" i="70"/>
  <c r="G107" i="70"/>
  <c r="E107" i="70"/>
  <c r="H106" i="70"/>
  <c r="G105" i="70"/>
  <c r="N104" i="70"/>
  <c r="L104" i="70"/>
  <c r="J104" i="70"/>
  <c r="D104" i="70"/>
  <c r="J103" i="70"/>
  <c r="M102" i="70"/>
  <c r="L102" i="70"/>
  <c r="D102" i="70"/>
  <c r="S170" i="70"/>
  <c r="M101" i="70"/>
  <c r="J100" i="70"/>
  <c r="M99" i="70"/>
  <c r="E99" i="70"/>
  <c r="L98" i="70"/>
  <c r="I98" i="70"/>
  <c r="D98" i="70"/>
  <c r="H97" i="70"/>
  <c r="C97" i="70"/>
  <c r="J96" i="70"/>
  <c r="D96" i="70"/>
  <c r="N95" i="70"/>
  <c r="C95" i="70"/>
  <c r="E94" i="70"/>
  <c r="S162" i="70"/>
  <c r="L93" i="70"/>
  <c r="F91" i="70"/>
  <c r="S91" i="70"/>
  <c r="L90" i="70"/>
  <c r="J88" i="70"/>
  <c r="M86" i="70"/>
  <c r="E86" i="70"/>
  <c r="S154" i="70"/>
  <c r="L85" i="70"/>
  <c r="E83" i="70"/>
  <c r="I82" i="70"/>
  <c r="S149" i="70"/>
  <c r="O80" i="70"/>
  <c r="M79" i="70"/>
  <c r="M78" i="70"/>
  <c r="D78" i="70"/>
  <c r="S78" i="70"/>
  <c r="K77" i="70"/>
  <c r="S145" i="70"/>
  <c r="G76" i="70"/>
  <c r="B76" i="70"/>
  <c r="E75" i="70"/>
  <c r="S143" i="70"/>
  <c r="I74" i="70"/>
  <c r="B74" i="70"/>
  <c r="L73" i="70"/>
  <c r="D73" i="70"/>
  <c r="S141" i="70"/>
  <c r="L72" i="70"/>
  <c r="B72" i="70"/>
  <c r="N71" i="70"/>
  <c r="M71" i="70"/>
  <c r="G71" i="70"/>
  <c r="J70" i="70"/>
  <c r="D70" i="70"/>
  <c r="S70" i="70"/>
  <c r="H69" i="70"/>
  <c r="C69" i="70"/>
  <c r="S137" i="70"/>
  <c r="N68" i="70"/>
  <c r="D68" i="70"/>
  <c r="C68" i="70"/>
  <c r="B68" i="70"/>
  <c r="N67" i="70"/>
  <c r="M67" i="70"/>
  <c r="F67" i="70"/>
  <c r="O65" i="70"/>
  <c r="S133" i="70"/>
  <c r="C92" i="70" l="1"/>
  <c r="G112" i="70"/>
  <c r="Q107" i="70"/>
  <c r="Q175" i="70" s="1"/>
  <c r="L86" i="70"/>
  <c r="AC60" i="70"/>
  <c r="AC83" i="70" s="1"/>
  <c r="Q83" i="70"/>
  <c r="Q151" i="70" s="1"/>
  <c r="Q67" i="70"/>
  <c r="Q135" i="70" s="1"/>
  <c r="Q78" i="70"/>
  <c r="Q146" i="70" s="1"/>
  <c r="Q91" i="70"/>
  <c r="Q159" i="70" s="1"/>
  <c r="U60" i="70"/>
  <c r="Q75" i="70"/>
  <c r="Q143" i="70" s="1"/>
  <c r="Q99" i="70"/>
  <c r="Q167" i="70" s="1"/>
  <c r="G66" i="70"/>
  <c r="O106" i="70"/>
  <c r="O67" i="70"/>
  <c r="O135" i="70" s="1"/>
  <c r="O101" i="70"/>
  <c r="O100" i="70"/>
  <c r="O97" i="70"/>
  <c r="O92" i="70"/>
  <c r="O77" i="70"/>
  <c r="O112" i="70"/>
  <c r="AF60" i="70"/>
  <c r="AF85" i="70" s="1"/>
  <c r="O113" i="70"/>
  <c r="O104" i="70"/>
  <c r="O99" i="70"/>
  <c r="O95" i="70"/>
  <c r="O93" i="70"/>
  <c r="O89" i="70"/>
  <c r="O88" i="70"/>
  <c r="O84" i="70"/>
  <c r="O76" i="70"/>
  <c r="K105" i="70"/>
  <c r="K104" i="70"/>
  <c r="K96" i="70"/>
  <c r="K164" i="70" s="1"/>
  <c r="K85" i="70"/>
  <c r="K84" i="70"/>
  <c r="K112" i="70"/>
  <c r="K109" i="70"/>
  <c r="K87" i="70"/>
  <c r="K81" i="70"/>
  <c r="K80" i="70"/>
  <c r="G69" i="70"/>
  <c r="G73" i="70"/>
  <c r="O85" i="70"/>
  <c r="K93" i="70"/>
  <c r="O96" i="70"/>
  <c r="O164" i="70" s="1"/>
  <c r="K100" i="70"/>
  <c r="O98" i="70"/>
  <c r="K65" i="70"/>
  <c r="G68" i="70"/>
  <c r="G70" i="70"/>
  <c r="G138" i="70" s="1"/>
  <c r="O72" i="70"/>
  <c r="K76" i="70"/>
  <c r="G77" i="70"/>
  <c r="G79" i="70"/>
  <c r="G84" i="70"/>
  <c r="O87" i="70"/>
  <c r="K89" i="70"/>
  <c r="G96" i="70"/>
  <c r="O103" i="70"/>
  <c r="O105" i="70"/>
  <c r="K108" i="70"/>
  <c r="O111" i="70"/>
  <c r="K113" i="70"/>
  <c r="AB60" i="70"/>
  <c r="L82" i="70"/>
  <c r="G104" i="70"/>
  <c r="G88" i="70"/>
  <c r="G97" i="70"/>
  <c r="X60" i="70"/>
  <c r="G113" i="70"/>
  <c r="G108" i="70"/>
  <c r="G101" i="70"/>
  <c r="G93" i="70"/>
  <c r="G89" i="70"/>
  <c r="O68" i="70"/>
  <c r="O69" i="70"/>
  <c r="G72" i="70"/>
  <c r="O73" i="70"/>
  <c r="G80" i="70"/>
  <c r="O81" i="70"/>
  <c r="K88" i="70"/>
  <c r="O91" i="70"/>
  <c r="K92" i="70"/>
  <c r="G109" i="70"/>
  <c r="K68" i="70"/>
  <c r="K69" i="70"/>
  <c r="K72" i="70"/>
  <c r="K73" i="70"/>
  <c r="G81" i="70"/>
  <c r="G85" i="70"/>
  <c r="K97" i="70"/>
  <c r="G99" i="70"/>
  <c r="G100" i="70"/>
  <c r="K101" i="70"/>
  <c r="O107" i="70"/>
  <c r="O175" i="70" s="1"/>
  <c r="O108" i="70"/>
  <c r="O109" i="70"/>
  <c r="O114" i="70"/>
  <c r="G65" i="70"/>
  <c r="L114" i="70"/>
  <c r="L109" i="70"/>
  <c r="L94" i="70"/>
  <c r="L81" i="70"/>
  <c r="L78" i="70"/>
  <c r="L74" i="70"/>
  <c r="L106" i="70"/>
  <c r="L97" i="70"/>
  <c r="Y60" i="70"/>
  <c r="H113" i="70"/>
  <c r="H110" i="70"/>
  <c r="H102" i="70"/>
  <c r="H101" i="70"/>
  <c r="H93" i="70"/>
  <c r="H90" i="70"/>
  <c r="H89" i="70"/>
  <c r="H91" i="70"/>
  <c r="H70" i="70"/>
  <c r="H138" i="70" s="1"/>
  <c r="H105" i="70"/>
  <c r="H98" i="70"/>
  <c r="H94" i="70"/>
  <c r="H85" i="70"/>
  <c r="H84" i="70"/>
  <c r="H77" i="70"/>
  <c r="D82" i="70"/>
  <c r="D109" i="70"/>
  <c r="D106" i="70"/>
  <c r="D86" i="70"/>
  <c r="D71" i="70"/>
  <c r="D110" i="70"/>
  <c r="D97" i="70"/>
  <c r="D88" i="70"/>
  <c r="D81" i="70"/>
  <c r="D80" i="70"/>
  <c r="O115" i="70"/>
  <c r="O183" i="70" s="1"/>
  <c r="K115" i="70"/>
  <c r="K183" i="70" s="1"/>
  <c r="G115" i="70"/>
  <c r="L112" i="70"/>
  <c r="L180" i="70" s="1"/>
  <c r="H112" i="70"/>
  <c r="K111" i="70"/>
  <c r="G111" i="70"/>
  <c r="L108" i="70"/>
  <c r="H108" i="70"/>
  <c r="D108" i="70"/>
  <c r="K107" i="70"/>
  <c r="K103" i="70"/>
  <c r="G103" i="70"/>
  <c r="L100" i="70"/>
  <c r="H100" i="70"/>
  <c r="D100" i="70"/>
  <c r="K99" i="70"/>
  <c r="L96" i="70"/>
  <c r="L164" i="70" s="1"/>
  <c r="H96" i="70"/>
  <c r="K95" i="70"/>
  <c r="G95" i="70"/>
  <c r="L92" i="70"/>
  <c r="H92" i="70"/>
  <c r="D92" i="70"/>
  <c r="K91" i="70"/>
  <c r="K159" i="70" s="1"/>
  <c r="G91" i="70"/>
  <c r="G159" i="70" s="1"/>
  <c r="G87" i="70"/>
  <c r="D84" i="70"/>
  <c r="O83" i="70"/>
  <c r="K83" i="70"/>
  <c r="G83" i="70"/>
  <c r="L80" i="70"/>
  <c r="O79" i="70"/>
  <c r="K79" i="70"/>
  <c r="H76" i="70"/>
  <c r="D76" i="70"/>
  <c r="O75" i="70"/>
  <c r="O143" i="70" s="1"/>
  <c r="K75" i="70"/>
  <c r="G75" i="70"/>
  <c r="D72" i="70"/>
  <c r="O71" i="70"/>
  <c r="K71" i="70"/>
  <c r="L68" i="70"/>
  <c r="H68" i="70"/>
  <c r="K67" i="70"/>
  <c r="G67" i="70"/>
  <c r="L65" i="70"/>
  <c r="D65" i="70"/>
  <c r="C75" i="70"/>
  <c r="C81" i="70"/>
  <c r="C84" i="70"/>
  <c r="C85" i="70"/>
  <c r="C88" i="70"/>
  <c r="C99" i="70"/>
  <c r="C167" i="70" s="1"/>
  <c r="C101" i="70"/>
  <c r="C105" i="70"/>
  <c r="C113" i="70"/>
  <c r="C114" i="70"/>
  <c r="C110" i="70"/>
  <c r="C106" i="70"/>
  <c r="C102" i="70"/>
  <c r="C98" i="70"/>
  <c r="C94" i="70"/>
  <c r="C90" i="70"/>
  <c r="C82" i="70"/>
  <c r="C78" i="70"/>
  <c r="C74" i="70"/>
  <c r="C66" i="70"/>
  <c r="C72" i="70"/>
  <c r="C73" i="70"/>
  <c r="C77" i="70"/>
  <c r="C87" i="70"/>
  <c r="C93" i="70"/>
  <c r="C96" i="70"/>
  <c r="C164" i="70" s="1"/>
  <c r="C107" i="70"/>
  <c r="C109" i="70"/>
  <c r="C115" i="70"/>
  <c r="T60" i="70"/>
  <c r="T89" i="70" s="1"/>
  <c r="C111" i="70"/>
  <c r="C103" i="70"/>
  <c r="C91" i="70"/>
  <c r="C159" i="70" s="1"/>
  <c r="C79" i="70"/>
  <c r="C71" i="70"/>
  <c r="C67" i="70"/>
  <c r="V95" i="70"/>
  <c r="V79" i="70"/>
  <c r="V74" i="70"/>
  <c r="V111" i="70"/>
  <c r="V87" i="70"/>
  <c r="V82" i="70"/>
  <c r="V66" i="70"/>
  <c r="V71" i="70"/>
  <c r="AE60" i="70"/>
  <c r="AE65" i="70" s="1"/>
  <c r="N111" i="70"/>
  <c r="N88" i="70"/>
  <c r="N83" i="70"/>
  <c r="N151" i="70" s="1"/>
  <c r="N93" i="70"/>
  <c r="J101" i="70"/>
  <c r="AA60" i="70"/>
  <c r="AA73" i="70" s="1"/>
  <c r="J112" i="70"/>
  <c r="J99" i="70"/>
  <c r="J80" i="70"/>
  <c r="J65" i="70"/>
  <c r="J72" i="70"/>
  <c r="J74" i="70"/>
  <c r="J78" i="70"/>
  <c r="J146" i="70" s="1"/>
  <c r="J84" i="70"/>
  <c r="J94" i="70"/>
  <c r="N103" i="70"/>
  <c r="N107" i="70"/>
  <c r="N175" i="70" s="1"/>
  <c r="F108" i="70"/>
  <c r="N108" i="70"/>
  <c r="F111" i="70"/>
  <c r="F112" i="70"/>
  <c r="J114" i="70"/>
  <c r="N113" i="70"/>
  <c r="J113" i="70"/>
  <c r="F113" i="70"/>
  <c r="N109" i="70"/>
  <c r="F109" i="70"/>
  <c r="N105" i="70"/>
  <c r="J105" i="70"/>
  <c r="F105" i="70"/>
  <c r="N101" i="70"/>
  <c r="F101" i="70"/>
  <c r="AC100" i="70"/>
  <c r="N97" i="70"/>
  <c r="J97" i="70"/>
  <c r="F97" i="70"/>
  <c r="J93" i="70"/>
  <c r="F93" i="70"/>
  <c r="V92" i="70"/>
  <c r="N89" i="70"/>
  <c r="J89" i="70"/>
  <c r="Y88" i="70"/>
  <c r="N85" i="70"/>
  <c r="J85" i="70"/>
  <c r="F85" i="70"/>
  <c r="AF84" i="70"/>
  <c r="Y83" i="70"/>
  <c r="AB80" i="70"/>
  <c r="Y79" i="70"/>
  <c r="AF76" i="70"/>
  <c r="F73" i="70"/>
  <c r="AB72" i="70"/>
  <c r="Y71" i="70"/>
  <c r="U71" i="70"/>
  <c r="N69" i="70"/>
  <c r="AF68" i="70"/>
  <c r="M109" i="70"/>
  <c r="M91" i="70"/>
  <c r="M159" i="70" s="1"/>
  <c r="M114" i="70"/>
  <c r="M106" i="70"/>
  <c r="M95" i="70"/>
  <c r="M74" i="70"/>
  <c r="AD60" i="70"/>
  <c r="AD75" i="70" s="1"/>
  <c r="I112" i="70"/>
  <c r="I115" i="70"/>
  <c r="I183" i="70" s="1"/>
  <c r="I110" i="70"/>
  <c r="I107" i="70"/>
  <c r="I175" i="70" s="1"/>
  <c r="I90" i="70"/>
  <c r="I85" i="70"/>
  <c r="I104" i="70"/>
  <c r="I102" i="70"/>
  <c r="I70" i="70"/>
  <c r="I138" i="70" s="1"/>
  <c r="Z60" i="70"/>
  <c r="Z88" i="70" s="1"/>
  <c r="E103" i="70"/>
  <c r="E98" i="70"/>
  <c r="E69" i="70"/>
  <c r="E66" i="70"/>
  <c r="E110" i="70"/>
  <c r="E91" i="70"/>
  <c r="E159" i="70" s="1"/>
  <c r="E82" i="70"/>
  <c r="F65" i="70"/>
  <c r="F81" i="70"/>
  <c r="W60" i="70"/>
  <c r="W77" i="70" s="1"/>
  <c r="F115" i="70"/>
  <c r="F183" i="70" s="1"/>
  <c r="F103" i="70"/>
  <c r="F95" i="70"/>
  <c r="F88" i="70"/>
  <c r="F86" i="70"/>
  <c r="F83" i="70"/>
  <c r="J71" i="70"/>
  <c r="F76" i="70"/>
  <c r="N82" i="70"/>
  <c r="J92" i="70"/>
  <c r="N100" i="70"/>
  <c r="F107" i="70"/>
  <c r="F175" i="70" s="1"/>
  <c r="J67" i="70"/>
  <c r="J135" i="70" s="1"/>
  <c r="J68" i="70"/>
  <c r="N70" i="70"/>
  <c r="N138" i="70" s="1"/>
  <c r="F71" i="70"/>
  <c r="F72" i="70"/>
  <c r="F75" i="70"/>
  <c r="N75" i="70"/>
  <c r="N76" i="70"/>
  <c r="J79" i="70"/>
  <c r="J83" i="70"/>
  <c r="F84" i="70"/>
  <c r="F87" i="70"/>
  <c r="N87" i="70"/>
  <c r="N90" i="70"/>
  <c r="J91" i="70"/>
  <c r="J159" i="70" s="1"/>
  <c r="F96" i="70"/>
  <c r="F164" i="70" s="1"/>
  <c r="N96" i="70"/>
  <c r="N164" i="70" s="1"/>
  <c r="N99" i="70"/>
  <c r="N167" i="70" s="1"/>
  <c r="F100" i="70"/>
  <c r="J115" i="70"/>
  <c r="J183" i="70" s="1"/>
  <c r="V103" i="70"/>
  <c r="N114" i="70"/>
  <c r="M113" i="70"/>
  <c r="I113" i="70"/>
  <c r="E113" i="70"/>
  <c r="N110" i="70"/>
  <c r="J110" i="70"/>
  <c r="F110" i="70"/>
  <c r="I109" i="70"/>
  <c r="E109" i="70"/>
  <c r="J106" i="70"/>
  <c r="F106" i="70"/>
  <c r="M105" i="70"/>
  <c r="I105" i="70"/>
  <c r="E105" i="70"/>
  <c r="N102" i="70"/>
  <c r="J102" i="70"/>
  <c r="F102" i="70"/>
  <c r="I101" i="70"/>
  <c r="E101" i="70"/>
  <c r="N98" i="70"/>
  <c r="J98" i="70"/>
  <c r="F98" i="70"/>
  <c r="M97" i="70"/>
  <c r="I97" i="70"/>
  <c r="E97" i="70"/>
  <c r="N94" i="70"/>
  <c r="F94" i="70"/>
  <c r="AF93" i="70"/>
  <c r="M93" i="70"/>
  <c r="I93" i="70"/>
  <c r="E93" i="70"/>
  <c r="J90" i="70"/>
  <c r="M89" i="70"/>
  <c r="I89" i="70"/>
  <c r="E89" i="70"/>
  <c r="N86" i="70"/>
  <c r="J86" i="70"/>
  <c r="M85" i="70"/>
  <c r="E85" i="70"/>
  <c r="J82" i="70"/>
  <c r="F82" i="70"/>
  <c r="M81" i="70"/>
  <c r="I81" i="70"/>
  <c r="N78" i="70"/>
  <c r="F78" i="70"/>
  <c r="F146" i="70" s="1"/>
  <c r="M77" i="70"/>
  <c r="E77" i="70"/>
  <c r="N74" i="70"/>
  <c r="F74" i="70"/>
  <c r="M73" i="70"/>
  <c r="I73" i="70"/>
  <c r="E73" i="70"/>
  <c r="F70" i="70"/>
  <c r="F138" i="70" s="1"/>
  <c r="I69" i="70"/>
  <c r="N66" i="70"/>
  <c r="J66" i="70"/>
  <c r="F66" i="70"/>
  <c r="V108" i="70"/>
  <c r="U79" i="70"/>
  <c r="D79" i="70"/>
  <c r="Y75" i="70"/>
  <c r="H71" i="70"/>
  <c r="U105" i="70"/>
  <c r="Y101" i="70"/>
  <c r="AC113" i="70"/>
  <c r="Y104" i="70"/>
  <c r="H67" i="70"/>
  <c r="Y67" i="70"/>
  <c r="H79" i="70"/>
  <c r="U92" i="70"/>
  <c r="X80" i="70"/>
  <c r="AB105" i="70"/>
  <c r="AF101" i="70"/>
  <c r="N65" i="70"/>
  <c r="J69" i="70"/>
  <c r="N73" i="70"/>
  <c r="J77" i="70"/>
  <c r="N81" i="70"/>
  <c r="X86" i="70"/>
  <c r="AC92" i="70"/>
  <c r="AC79" i="70"/>
  <c r="H83" i="70"/>
  <c r="AC75" i="70"/>
  <c r="AC71" i="70"/>
  <c r="L83" i="70"/>
  <c r="V100" i="70"/>
  <c r="Q104" i="70"/>
  <c r="Q172" i="70" s="1"/>
  <c r="U108" i="70"/>
  <c r="Q112" i="70"/>
  <c r="Q180" i="70" s="1"/>
  <c r="AC67" i="70"/>
  <c r="S196" i="70"/>
  <c r="B136" i="70"/>
  <c r="S200" i="70"/>
  <c r="B140" i="70"/>
  <c r="G164" i="70"/>
  <c r="D138" i="70"/>
  <c r="L138" i="70"/>
  <c r="B144" i="70"/>
  <c r="S204" i="70"/>
  <c r="S241" i="70"/>
  <c r="B181" i="70"/>
  <c r="E138" i="70"/>
  <c r="M138" i="70"/>
  <c r="I159" i="70"/>
  <c r="S134" i="70"/>
  <c r="B66" i="70"/>
  <c r="B67" i="70"/>
  <c r="S135" i="70"/>
  <c r="S67" i="70"/>
  <c r="S139" i="70"/>
  <c r="B71" i="70"/>
  <c r="S71" i="70"/>
  <c r="S148" i="70"/>
  <c r="S80" i="70"/>
  <c r="S150" i="70"/>
  <c r="B82" i="70"/>
  <c r="B83" i="70"/>
  <c r="S151" i="70"/>
  <c r="S83" i="70"/>
  <c r="S152" i="70"/>
  <c r="S84" i="70"/>
  <c r="S153" i="70"/>
  <c r="S85" i="70"/>
  <c r="S155" i="70"/>
  <c r="B87" i="70"/>
  <c r="S87" i="70"/>
  <c r="S156" i="70"/>
  <c r="B88" i="70"/>
  <c r="S88" i="70"/>
  <c r="S157" i="70"/>
  <c r="S89" i="70"/>
  <c r="F159" i="70"/>
  <c r="N159" i="70"/>
  <c r="S160" i="70"/>
  <c r="B92" i="70"/>
  <c r="S92" i="70"/>
  <c r="S164" i="70"/>
  <c r="B96" i="70"/>
  <c r="S96" i="70"/>
  <c r="J164" i="70"/>
  <c r="S165" i="70"/>
  <c r="S97" i="70"/>
  <c r="S166" i="70"/>
  <c r="B98" i="70"/>
  <c r="S98" i="70"/>
  <c r="S167" i="70"/>
  <c r="B99" i="70"/>
  <c r="S171" i="70"/>
  <c r="B103" i="70"/>
  <c r="S103" i="70"/>
  <c r="S172" i="70"/>
  <c r="B104" i="70"/>
  <c r="S104" i="70"/>
  <c r="S173" i="70"/>
  <c r="S105" i="70"/>
  <c r="S174" i="70"/>
  <c r="B106" i="70"/>
  <c r="S106" i="70"/>
  <c r="S175" i="70"/>
  <c r="B107" i="70"/>
  <c r="J175" i="70"/>
  <c r="S176" i="70"/>
  <c r="B108" i="70"/>
  <c r="S108" i="70"/>
  <c r="S177" i="70"/>
  <c r="S109" i="70"/>
  <c r="B109" i="70"/>
  <c r="S179" i="70"/>
  <c r="B111" i="70"/>
  <c r="S111" i="70"/>
  <c r="N180" i="70"/>
  <c r="S183" i="70"/>
  <c r="B115" i="70"/>
  <c r="N183" i="70"/>
  <c r="S65" i="70"/>
  <c r="AB68" i="70"/>
  <c r="AF72" i="70"/>
  <c r="S73" i="70"/>
  <c r="AB76" i="70"/>
  <c r="AF80" i="70"/>
  <c r="S81" i="70"/>
  <c r="AA85" i="70"/>
  <c r="AB89" i="70"/>
  <c r="X93" i="70"/>
  <c r="AA94" i="70"/>
  <c r="B97" i="70"/>
  <c r="S102" i="70"/>
  <c r="X109" i="70"/>
  <c r="AA110" i="70"/>
  <c r="H183" i="70"/>
  <c r="C138" i="70"/>
  <c r="K138" i="70"/>
  <c r="C175" i="70"/>
  <c r="K175" i="70"/>
  <c r="C180" i="70"/>
  <c r="G183" i="70"/>
  <c r="B65" i="70"/>
  <c r="T65" i="70"/>
  <c r="AB65" i="70"/>
  <c r="AC68" i="70"/>
  <c r="F69" i="70"/>
  <c r="X69" i="70"/>
  <c r="Y72" i="70"/>
  <c r="B73" i="70"/>
  <c r="J73" i="70"/>
  <c r="AB73" i="70"/>
  <c r="U76" i="70"/>
  <c r="AC76" i="70"/>
  <c r="F77" i="70"/>
  <c r="X77" i="70"/>
  <c r="AF77" i="70"/>
  <c r="AA78" i="70"/>
  <c r="B81" i="70"/>
  <c r="J81" i="70"/>
  <c r="AB81" i="70"/>
  <c r="W82" i="70"/>
  <c r="U84" i="70"/>
  <c r="AC84" i="70"/>
  <c r="AB85" i="70"/>
  <c r="AC89" i="70"/>
  <c r="AF90" i="70"/>
  <c r="Y93" i="70"/>
  <c r="AB94" i="70"/>
  <c r="U97" i="70"/>
  <c r="X98" i="70"/>
  <c r="B102" i="70"/>
  <c r="AC105" i="70"/>
  <c r="N106" i="70"/>
  <c r="AF106" i="70"/>
  <c r="S107" i="70"/>
  <c r="Y109" i="70"/>
  <c r="AB110" i="70"/>
  <c r="U113" i="70"/>
  <c r="F114" i="70"/>
  <c r="X114" i="70"/>
  <c r="AA115" i="70"/>
  <c r="S142" i="70"/>
  <c r="D159" i="70"/>
  <c r="L159" i="70"/>
  <c r="D164" i="70"/>
  <c r="D175" i="70"/>
  <c r="L175" i="70"/>
  <c r="D180" i="70"/>
  <c r="D183" i="70"/>
  <c r="L183" i="70"/>
  <c r="Q66" i="70"/>
  <c r="Q134" i="70" s="1"/>
  <c r="U67" i="70"/>
  <c r="X68" i="70"/>
  <c r="S69" i="70"/>
  <c r="V70" i="70"/>
  <c r="V138" i="70" s="1"/>
  <c r="V198" i="70" s="1"/>
  <c r="Q74" i="70"/>
  <c r="U75" i="70"/>
  <c r="X76" i="70"/>
  <c r="S77" i="70"/>
  <c r="V78" i="70"/>
  <c r="B80" i="70"/>
  <c r="Q82" i="70"/>
  <c r="Q150" i="70" s="1"/>
  <c r="U83" i="70"/>
  <c r="X84" i="70"/>
  <c r="U85" i="70"/>
  <c r="B89" i="70"/>
  <c r="H159" i="70"/>
  <c r="S94" i="70"/>
  <c r="Y96" i="70"/>
  <c r="Y164" i="70" s="1"/>
  <c r="Y224" i="70" s="1"/>
  <c r="AB97" i="70"/>
  <c r="U100" i="70"/>
  <c r="X101" i="70"/>
  <c r="AA102" i="70"/>
  <c r="B105" i="70"/>
  <c r="H175" i="70"/>
  <c r="AC108" i="70"/>
  <c r="AF109" i="70"/>
  <c r="S110" i="70"/>
  <c r="Y112" i="70"/>
  <c r="Y180" i="70" s="1"/>
  <c r="Y240" i="70" s="1"/>
  <c r="AB113" i="70"/>
  <c r="S136" i="70"/>
  <c r="S68" i="70"/>
  <c r="S138" i="70"/>
  <c r="B70" i="70"/>
  <c r="J138" i="70"/>
  <c r="S140" i="70"/>
  <c r="S72" i="70"/>
  <c r="S202" i="70"/>
  <c r="B142" i="70"/>
  <c r="B75" i="70"/>
  <c r="S75" i="70"/>
  <c r="S144" i="70"/>
  <c r="S76" i="70"/>
  <c r="S146" i="70"/>
  <c r="B78" i="70"/>
  <c r="S147" i="70"/>
  <c r="B79" i="70"/>
  <c r="S79" i="70"/>
  <c r="B90" i="70"/>
  <c r="S158" i="70"/>
  <c r="S90" i="70"/>
  <c r="S159" i="70"/>
  <c r="B91" i="70"/>
  <c r="S161" i="70"/>
  <c r="S93" i="70"/>
  <c r="B93" i="70"/>
  <c r="S163" i="70"/>
  <c r="B95" i="70"/>
  <c r="S95" i="70"/>
  <c r="S168" i="70"/>
  <c r="B100" i="70"/>
  <c r="S100" i="70"/>
  <c r="S169" i="70"/>
  <c r="S101" i="70"/>
  <c r="B101" i="70"/>
  <c r="S180" i="70"/>
  <c r="B112" i="70"/>
  <c r="S112" i="70"/>
  <c r="S181" i="70"/>
  <c r="S113" i="70"/>
  <c r="S182" i="70"/>
  <c r="B114" i="70"/>
  <c r="S114" i="70"/>
  <c r="AA65" i="70"/>
  <c r="X72" i="70"/>
  <c r="B84" i="70"/>
  <c r="AB84" i="70"/>
  <c r="S86" i="70"/>
  <c r="O138" i="70"/>
  <c r="G175" i="70"/>
  <c r="C183" i="70"/>
  <c r="U68" i="70"/>
  <c r="AF69" i="70"/>
  <c r="Y80" i="70"/>
  <c r="V65" i="70"/>
  <c r="Q65" i="70"/>
  <c r="Q133" i="70" s="1"/>
  <c r="AC65" i="70"/>
  <c r="Y65" i="70"/>
  <c r="U65" i="70"/>
  <c r="AC66" i="70"/>
  <c r="Y66" i="70"/>
  <c r="U66" i="70"/>
  <c r="AF66" i="70"/>
  <c r="AB66" i="70"/>
  <c r="X66" i="70"/>
  <c r="E135" i="70"/>
  <c r="AF67" i="70"/>
  <c r="AB67" i="70"/>
  <c r="X67" i="70"/>
  <c r="AA67" i="70"/>
  <c r="AA68" i="70"/>
  <c r="V68" i="70"/>
  <c r="Q68" i="70"/>
  <c r="C136" i="70" s="1"/>
  <c r="V69" i="70"/>
  <c r="Q69" i="70"/>
  <c r="C137" i="70" s="1"/>
  <c r="AC69" i="70"/>
  <c r="Y69" i="70"/>
  <c r="U69" i="70"/>
  <c r="AC70" i="70"/>
  <c r="AC138" i="70" s="1"/>
  <c r="AC198" i="70" s="1"/>
  <c r="Y70" i="70"/>
  <c r="U70" i="70"/>
  <c r="U138" i="70" s="1"/>
  <c r="U198" i="70" s="1"/>
  <c r="AF70" i="70"/>
  <c r="AF138" i="70" s="1"/>
  <c r="AF198" i="70" s="1"/>
  <c r="AB70" i="70"/>
  <c r="AB138" i="70" s="1"/>
  <c r="AB198" i="70" s="1"/>
  <c r="X70" i="70"/>
  <c r="AF71" i="70"/>
  <c r="AB71" i="70"/>
  <c r="X71" i="70"/>
  <c r="V72" i="70"/>
  <c r="Q72" i="70"/>
  <c r="E140" i="70" s="1"/>
  <c r="V73" i="70"/>
  <c r="Q73" i="70"/>
  <c r="D141" i="70" s="1"/>
  <c r="AC73" i="70"/>
  <c r="Y73" i="70"/>
  <c r="U73" i="70"/>
  <c r="AC74" i="70"/>
  <c r="Y74" i="70"/>
  <c r="U74" i="70"/>
  <c r="AF74" i="70"/>
  <c r="AB74" i="70"/>
  <c r="X74" i="70"/>
  <c r="T74" i="70"/>
  <c r="M143" i="70"/>
  <c r="AF75" i="70"/>
  <c r="AB75" i="70"/>
  <c r="X75" i="70"/>
  <c r="AA76" i="70"/>
  <c r="Z76" i="70"/>
  <c r="V76" i="70"/>
  <c r="Q76" i="70"/>
  <c r="Q144" i="70" s="1"/>
  <c r="V77" i="70"/>
  <c r="Q77" i="70"/>
  <c r="Q145" i="70" s="1"/>
  <c r="AC77" i="70"/>
  <c r="Y77" i="70"/>
  <c r="U77" i="70"/>
  <c r="AC78" i="70"/>
  <c r="Y78" i="70"/>
  <c r="U78" i="70"/>
  <c r="AF78" i="70"/>
  <c r="AB78" i="70"/>
  <c r="X78" i="70"/>
  <c r="AF79" i="70"/>
  <c r="AB79" i="70"/>
  <c r="X79" i="70"/>
  <c r="AA79" i="70"/>
  <c r="V80" i="70"/>
  <c r="Q80" i="70"/>
  <c r="V81" i="70"/>
  <c r="Q81" i="70"/>
  <c r="AC81" i="70"/>
  <c r="Y81" i="70"/>
  <c r="U81" i="70"/>
  <c r="AC82" i="70"/>
  <c r="Y82" i="70"/>
  <c r="U82" i="70"/>
  <c r="AF82" i="70"/>
  <c r="AB82" i="70"/>
  <c r="X82" i="70"/>
  <c r="AF83" i="70"/>
  <c r="AB83" i="70"/>
  <c r="X83" i="70"/>
  <c r="AA84" i="70"/>
  <c r="V84" i="70"/>
  <c r="Q84" i="70"/>
  <c r="V85" i="70"/>
  <c r="Q85" i="70"/>
  <c r="Y85" i="70"/>
  <c r="AC85" i="70"/>
  <c r="X85" i="70"/>
  <c r="AC86" i="70"/>
  <c r="Y86" i="70"/>
  <c r="U86" i="70"/>
  <c r="AB86" i="70"/>
  <c r="Q86" i="70"/>
  <c r="Q154" i="70" s="1"/>
  <c r="AF86" i="70"/>
  <c r="AA86" i="70"/>
  <c r="V86" i="70"/>
  <c r="AC87" i="70"/>
  <c r="Y87" i="70"/>
  <c r="AF87" i="70"/>
  <c r="AB87" i="70"/>
  <c r="X87" i="70"/>
  <c r="AA87" i="70"/>
  <c r="U87" i="70"/>
  <c r="AF88" i="70"/>
  <c r="AB88" i="70"/>
  <c r="X88" i="70"/>
  <c r="AA88" i="70"/>
  <c r="AD88" i="70"/>
  <c r="V88" i="70"/>
  <c r="AC88" i="70"/>
  <c r="U88" i="70"/>
  <c r="V89" i="70"/>
  <c r="Q89" i="70"/>
  <c r="Q157" i="70" s="1"/>
  <c r="Y89" i="70"/>
  <c r="AF89" i="70"/>
  <c r="X89" i="70"/>
  <c r="V90" i="70"/>
  <c r="Q90" i="70"/>
  <c r="AC90" i="70"/>
  <c r="Y90" i="70"/>
  <c r="U90" i="70"/>
  <c r="AB90" i="70"/>
  <c r="AB158" i="70" s="1"/>
  <c r="AB218" i="70" s="1"/>
  <c r="AA90" i="70"/>
  <c r="AC91" i="70"/>
  <c r="AC159" i="70" s="1"/>
  <c r="AC219" i="70" s="1"/>
  <c r="Y91" i="70"/>
  <c r="Y159" i="70" s="1"/>
  <c r="Y219" i="70" s="1"/>
  <c r="U91" i="70"/>
  <c r="U159" i="70" s="1"/>
  <c r="U219" i="70" s="1"/>
  <c r="AF91" i="70"/>
  <c r="AB91" i="70"/>
  <c r="X91" i="70"/>
  <c r="V91" i="70"/>
  <c r="AF92" i="70"/>
  <c r="AB92" i="70"/>
  <c r="X92" i="70"/>
  <c r="Q92" i="70"/>
  <c r="C160" i="70" s="1"/>
  <c r="Y92" i="70"/>
  <c r="V93" i="70"/>
  <c r="Q93" i="70"/>
  <c r="Q161" i="70" s="1"/>
  <c r="AC93" i="70"/>
  <c r="U93" i="70"/>
  <c r="AB93" i="70"/>
  <c r="AC96" i="70"/>
  <c r="AF97" i="70"/>
  <c r="AA98" i="70"/>
  <c r="Y100" i="70"/>
  <c r="AB101" i="70"/>
  <c r="AC104" i="70"/>
  <c r="AF105" i="70"/>
  <c r="AA106" i="70"/>
  <c r="E175" i="70"/>
  <c r="M175" i="70"/>
  <c r="Y108" i="70"/>
  <c r="AB109" i="70"/>
  <c r="AE110" i="70"/>
  <c r="AC112" i="70"/>
  <c r="AF113" i="70"/>
  <c r="AA114" i="70"/>
  <c r="E183" i="70"/>
  <c r="M183" i="70"/>
  <c r="X65" i="70"/>
  <c r="AF65" i="70"/>
  <c r="S66" i="70"/>
  <c r="V67" i="70"/>
  <c r="Y68" i="70"/>
  <c r="B69" i="70"/>
  <c r="T69" i="70"/>
  <c r="AB69" i="70"/>
  <c r="Q71" i="70"/>
  <c r="U72" i="70"/>
  <c r="AC72" i="70"/>
  <c r="X73" i="70"/>
  <c r="AF73" i="70"/>
  <c r="S74" i="70"/>
  <c r="AA74" i="70"/>
  <c r="V75" i="70"/>
  <c r="Y76" i="70"/>
  <c r="B77" i="70"/>
  <c r="AB77" i="70"/>
  <c r="Q79" i="70"/>
  <c r="E147" i="70" s="1"/>
  <c r="U80" i="70"/>
  <c r="AC80" i="70"/>
  <c r="X81" i="70"/>
  <c r="AF81" i="70"/>
  <c r="S82" i="70"/>
  <c r="V83" i="70"/>
  <c r="Y84" i="70"/>
  <c r="B85" i="70"/>
  <c r="B86" i="70"/>
  <c r="Q87" i="70"/>
  <c r="Q88" i="70"/>
  <c r="N156" i="70" s="1"/>
  <c r="U89" i="70"/>
  <c r="X90" i="70"/>
  <c r="B94" i="70"/>
  <c r="H164" i="70"/>
  <c r="AC97" i="70"/>
  <c r="AF98" i="70"/>
  <c r="S99" i="70"/>
  <c r="AB102" i="70"/>
  <c r="X106" i="70"/>
  <c r="AA107" i="70"/>
  <c r="AA175" i="70" s="1"/>
  <c r="AA235" i="70" s="1"/>
  <c r="B110" i="70"/>
  <c r="AF114" i="70"/>
  <c r="S115" i="70"/>
  <c r="Q95" i="70"/>
  <c r="N163" i="70" s="1"/>
  <c r="U96" i="70"/>
  <c r="U164" i="70" s="1"/>
  <c r="U224" i="70" s="1"/>
  <c r="X97" i="70"/>
  <c r="V99" i="70"/>
  <c r="Q103" i="70"/>
  <c r="M171" i="70" s="1"/>
  <c r="U104" i="70"/>
  <c r="X105" i="70"/>
  <c r="V107" i="70"/>
  <c r="V175" i="70" s="1"/>
  <c r="V235" i="70" s="1"/>
  <c r="Q111" i="70"/>
  <c r="U112" i="70"/>
  <c r="U180" i="70" s="1"/>
  <c r="U240" i="70" s="1"/>
  <c r="X113" i="70"/>
  <c r="V115" i="70"/>
  <c r="V183" i="70" s="1"/>
  <c r="V243" i="70" s="1"/>
  <c r="V94" i="70"/>
  <c r="Q94" i="70"/>
  <c r="AC94" i="70"/>
  <c r="Y94" i="70"/>
  <c r="U94" i="70"/>
  <c r="AC95" i="70"/>
  <c r="Y95" i="70"/>
  <c r="U95" i="70"/>
  <c r="AF95" i="70"/>
  <c r="AB95" i="70"/>
  <c r="X95" i="70"/>
  <c r="E164" i="70"/>
  <c r="I164" i="70"/>
  <c r="M164" i="70"/>
  <c r="AF96" i="70"/>
  <c r="AB96" i="70"/>
  <c r="X96" i="70"/>
  <c r="AA96" i="70"/>
  <c r="AA164" i="70" s="1"/>
  <c r="AA224" i="70" s="1"/>
  <c r="V97" i="70"/>
  <c r="Q97" i="70"/>
  <c r="Q165" i="70" s="1"/>
  <c r="V98" i="70"/>
  <c r="Q98" i="70"/>
  <c r="AC98" i="70"/>
  <c r="Y98" i="70"/>
  <c r="U98" i="70"/>
  <c r="AC99" i="70"/>
  <c r="Y99" i="70"/>
  <c r="U99" i="70"/>
  <c r="AF99" i="70"/>
  <c r="AB99" i="70"/>
  <c r="X99" i="70"/>
  <c r="AF100" i="70"/>
  <c r="AB100" i="70"/>
  <c r="X100" i="70"/>
  <c r="AA101" i="70"/>
  <c r="AD101" i="70"/>
  <c r="V101" i="70"/>
  <c r="Q101" i="70"/>
  <c r="D169" i="70" s="1"/>
  <c r="AD102" i="70"/>
  <c r="V102" i="70"/>
  <c r="Q102" i="70"/>
  <c r="D170" i="70" s="1"/>
  <c r="AC102" i="70"/>
  <c r="Y102" i="70"/>
  <c r="U102" i="70"/>
  <c r="AC103" i="70"/>
  <c r="AC171" i="70" s="1"/>
  <c r="AC231" i="70" s="1"/>
  <c r="Y103" i="70"/>
  <c r="U103" i="70"/>
  <c r="AF103" i="70"/>
  <c r="AB103" i="70"/>
  <c r="X103" i="70"/>
  <c r="AF104" i="70"/>
  <c r="AB104" i="70"/>
  <c r="AB172" i="70" s="1"/>
  <c r="AB232" i="70" s="1"/>
  <c r="X104" i="70"/>
  <c r="AA105" i="70"/>
  <c r="W105" i="70"/>
  <c r="V105" i="70"/>
  <c r="Q105" i="70"/>
  <c r="V106" i="70"/>
  <c r="Q106" i="70"/>
  <c r="AC106" i="70"/>
  <c r="Y106" i="70"/>
  <c r="U106" i="70"/>
  <c r="AC107" i="70"/>
  <c r="AC175" i="70" s="1"/>
  <c r="AC235" i="70" s="1"/>
  <c r="Y107" i="70"/>
  <c r="Y175" i="70" s="1"/>
  <c r="Y235" i="70" s="1"/>
  <c r="U107" i="70"/>
  <c r="U175" i="70" s="1"/>
  <c r="U235" i="70" s="1"/>
  <c r="AF107" i="70"/>
  <c r="AB107" i="70"/>
  <c r="AB175" i="70" s="1"/>
  <c r="AB235" i="70" s="1"/>
  <c r="X107" i="70"/>
  <c r="X175" i="70" s="1"/>
  <c r="X235" i="70" s="1"/>
  <c r="AF108" i="70"/>
  <c r="AB108" i="70"/>
  <c r="X108" i="70"/>
  <c r="Z109" i="70"/>
  <c r="V109" i="70"/>
  <c r="Q109" i="70"/>
  <c r="V110" i="70"/>
  <c r="Q110" i="70"/>
  <c r="M178" i="70" s="1"/>
  <c r="AC110" i="70"/>
  <c r="Y110" i="70"/>
  <c r="U110" i="70"/>
  <c r="AC111" i="70"/>
  <c r="Y111" i="70"/>
  <c r="U111" i="70"/>
  <c r="AF111" i="70"/>
  <c r="AB111" i="70"/>
  <c r="X111" i="70"/>
  <c r="E180" i="70"/>
  <c r="M180" i="70"/>
  <c r="AF112" i="70"/>
  <c r="AB112" i="70"/>
  <c r="AB180" i="70" s="1"/>
  <c r="AB240" i="70" s="1"/>
  <c r="X112" i="70"/>
  <c r="T112" i="70"/>
  <c r="T180" i="70" s="1"/>
  <c r="T240" i="70" s="1"/>
  <c r="AA112" i="70"/>
  <c r="AA113" i="70"/>
  <c r="V113" i="70"/>
  <c r="Q113" i="70"/>
  <c r="Q181" i="70" s="1"/>
  <c r="V114" i="70"/>
  <c r="Q114" i="70"/>
  <c r="Q182" i="70" s="1"/>
  <c r="AC114" i="70"/>
  <c r="Y114" i="70"/>
  <c r="U114" i="70"/>
  <c r="AC115" i="70"/>
  <c r="AC183" i="70" s="1"/>
  <c r="AC243" i="70" s="1"/>
  <c r="Y115" i="70"/>
  <c r="Y183" i="70" s="1"/>
  <c r="Y243" i="70" s="1"/>
  <c r="U115" i="70"/>
  <c r="U183" i="70" s="1"/>
  <c r="U243" i="70" s="1"/>
  <c r="AF115" i="70"/>
  <c r="AF183" i="70" s="1"/>
  <c r="AF243" i="70" s="1"/>
  <c r="AB115" i="70"/>
  <c r="X115" i="70"/>
  <c r="X183" i="70" s="1"/>
  <c r="X243" i="70" s="1"/>
  <c r="X94" i="70"/>
  <c r="AF94" i="70"/>
  <c r="AA95" i="70"/>
  <c r="V96" i="70"/>
  <c r="V164" i="70" s="1"/>
  <c r="V224" i="70" s="1"/>
  <c r="Y97" i="70"/>
  <c r="Y165" i="70" s="1"/>
  <c r="Y225" i="70" s="1"/>
  <c r="AB98" i="70"/>
  <c r="Q100" i="70"/>
  <c r="U101" i="70"/>
  <c r="AC101" i="70"/>
  <c r="X102" i="70"/>
  <c r="AF102" i="70"/>
  <c r="AA103" i="70"/>
  <c r="AA171" i="70" s="1"/>
  <c r="AA231" i="70" s="1"/>
  <c r="V104" i="70"/>
  <c r="Y105" i="70"/>
  <c r="AB106" i="70"/>
  <c r="Q108" i="70"/>
  <c r="U109" i="70"/>
  <c r="AC109" i="70"/>
  <c r="X110" i="70"/>
  <c r="AF110" i="70"/>
  <c r="AA111" i="70"/>
  <c r="V112" i="70"/>
  <c r="Y113" i="70"/>
  <c r="AB114" i="70"/>
  <c r="AE115" i="70"/>
  <c r="AE183" i="70" s="1"/>
  <c r="AE243" i="70" s="1"/>
  <c r="M153" i="70" l="1"/>
  <c r="X150" i="70"/>
  <c r="X210" i="70" s="1"/>
  <c r="Y150" i="70"/>
  <c r="Y210" i="70" s="1"/>
  <c r="L150" i="70"/>
  <c r="AB146" i="70"/>
  <c r="AB206" i="70" s="1"/>
  <c r="AC146" i="70"/>
  <c r="AC206" i="70" s="1"/>
  <c r="F180" i="70"/>
  <c r="V180" i="70"/>
  <c r="V240" i="70" s="1"/>
  <c r="AF180" i="70"/>
  <c r="AF240" i="70" s="1"/>
  <c r="AB171" i="70"/>
  <c r="AB231" i="70" s="1"/>
  <c r="D151" i="70"/>
  <c r="X151" i="70"/>
  <c r="X211" i="70" s="1"/>
  <c r="F167" i="70"/>
  <c r="I146" i="70"/>
  <c r="G167" i="70"/>
  <c r="O180" i="70"/>
  <c r="O159" i="70"/>
  <c r="G180" i="70"/>
  <c r="X180" i="70"/>
  <c r="X240" i="70" s="1"/>
  <c r="I180" i="70"/>
  <c r="F174" i="70"/>
  <c r="AF164" i="70"/>
  <c r="AF224" i="70" s="1"/>
  <c r="AC180" i="70"/>
  <c r="AC240" i="70" s="1"/>
  <c r="U134" i="70"/>
  <c r="U194" i="70" s="1"/>
  <c r="K180" i="70"/>
  <c r="V146" i="70"/>
  <c r="V206" i="70" s="1"/>
  <c r="L172" i="70"/>
  <c r="L146" i="70"/>
  <c r="AB167" i="70"/>
  <c r="AB227" i="70" s="1"/>
  <c r="AC167" i="70"/>
  <c r="AC227" i="70" s="1"/>
  <c r="H166" i="70"/>
  <c r="T137" i="70"/>
  <c r="T197" i="70" s="1"/>
  <c r="E151" i="70"/>
  <c r="U150" i="70"/>
  <c r="U210" i="70" s="1"/>
  <c r="H167" i="70"/>
  <c r="I151" i="70"/>
  <c r="C150" i="70"/>
  <c r="O151" i="70"/>
  <c r="H180" i="70"/>
  <c r="AC179" i="70"/>
  <c r="AC239" i="70" s="1"/>
  <c r="AB164" i="70"/>
  <c r="AB224" i="70" s="1"/>
  <c r="V139" i="70"/>
  <c r="V199" i="70" s="1"/>
  <c r="Y136" i="70"/>
  <c r="Y196" i="70" s="1"/>
  <c r="AB150" i="70"/>
  <c r="AB210" i="70" s="1"/>
  <c r="Y163" i="70"/>
  <c r="Y223" i="70" s="1"/>
  <c r="Y152" i="70"/>
  <c r="Y212" i="70" s="1"/>
  <c r="AC150" i="70"/>
  <c r="AC210" i="70" s="1"/>
  <c r="Y138" i="70"/>
  <c r="Y198" i="70" s="1"/>
  <c r="V136" i="70"/>
  <c r="V196" i="70" s="1"/>
  <c r="U151" i="70"/>
  <c r="U211" i="70" s="1"/>
  <c r="L151" i="70"/>
  <c r="H151" i="70"/>
  <c r="G143" i="70"/>
  <c r="G151" i="70"/>
  <c r="V151" i="70"/>
  <c r="V211" i="70" s="1"/>
  <c r="AC140" i="70"/>
  <c r="AC200" i="70" s="1"/>
  <c r="M151" i="70"/>
  <c r="AF143" i="70"/>
  <c r="AF203" i="70" s="1"/>
  <c r="C151" i="70"/>
  <c r="J151" i="70"/>
  <c r="F151" i="70"/>
  <c r="K151" i="70"/>
  <c r="AA144" i="70"/>
  <c r="AA204" i="70" s="1"/>
  <c r="U141" i="70"/>
  <c r="U201" i="70" s="1"/>
  <c r="AC136" i="70"/>
  <c r="AC196" i="70" s="1"/>
  <c r="Y141" i="70"/>
  <c r="Y201" i="70" s="1"/>
  <c r="U135" i="70"/>
  <c r="U195" i="70" s="1"/>
  <c r="F143" i="70"/>
  <c r="AC135" i="70"/>
  <c r="AC195" i="70" s="1"/>
  <c r="AC143" i="70"/>
  <c r="AC203" i="70" s="1"/>
  <c r="AF148" i="70"/>
  <c r="AF208" i="70" s="1"/>
  <c r="Y143" i="70"/>
  <c r="Y203" i="70" s="1"/>
  <c r="G135" i="70"/>
  <c r="K143" i="70"/>
  <c r="I135" i="70"/>
  <c r="AF167" i="70"/>
  <c r="AF227" i="70" s="1"/>
  <c r="AF146" i="70"/>
  <c r="AF206" i="70" s="1"/>
  <c r="U145" i="70"/>
  <c r="U205" i="70" s="1"/>
  <c r="V140" i="70"/>
  <c r="V200" i="70" s="1"/>
  <c r="T66" i="70"/>
  <c r="T134" i="70" s="1"/>
  <c r="T194" i="70" s="1"/>
  <c r="H146" i="70"/>
  <c r="N172" i="70"/>
  <c r="T105" i="70"/>
  <c r="T173" i="70" s="1"/>
  <c r="T233" i="70" s="1"/>
  <c r="L167" i="70"/>
  <c r="J167" i="70"/>
  <c r="K167" i="70"/>
  <c r="Y181" i="70"/>
  <c r="Y241" i="70" s="1"/>
  <c r="AB174" i="70"/>
  <c r="AB234" i="70" s="1"/>
  <c r="T98" i="70"/>
  <c r="T166" i="70" s="1"/>
  <c r="T226" i="70" s="1"/>
  <c r="T100" i="70"/>
  <c r="T168" i="70" s="1"/>
  <c r="T228" i="70" s="1"/>
  <c r="T99" i="70"/>
  <c r="T167" i="70" s="1"/>
  <c r="T227" i="70" s="1"/>
  <c r="U167" i="70"/>
  <c r="U227" i="70" s="1"/>
  <c r="T110" i="70"/>
  <c r="T178" i="70" s="1"/>
  <c r="T238" i="70" s="1"/>
  <c r="M167" i="70"/>
  <c r="Z92" i="70"/>
  <c r="Z160" i="70" s="1"/>
  <c r="Z220" i="70" s="1"/>
  <c r="AE89" i="70"/>
  <c r="AE157" i="70" s="1"/>
  <c r="AE217" i="70" s="1"/>
  <c r="AB154" i="70"/>
  <c r="AB214" i="70" s="1"/>
  <c r="AE83" i="70"/>
  <c r="AE151" i="70" s="1"/>
  <c r="AE211" i="70" s="1"/>
  <c r="AE80" i="70"/>
  <c r="AE148" i="70" s="1"/>
  <c r="AE208" i="70" s="1"/>
  <c r="U146" i="70"/>
  <c r="U206" i="70" s="1"/>
  <c r="X143" i="70"/>
  <c r="X203" i="70" s="1"/>
  <c r="I143" i="70"/>
  <c r="Z72" i="70"/>
  <c r="Z140" i="70" s="1"/>
  <c r="Z200" i="70" s="1"/>
  <c r="U137" i="70"/>
  <c r="U197" i="70" s="1"/>
  <c r="V137" i="70"/>
  <c r="V197" i="70" s="1"/>
  <c r="C146" i="70"/>
  <c r="D167" i="70"/>
  <c r="AE86" i="70"/>
  <c r="AE154" i="70" s="1"/>
  <c r="AE214" i="70" s="1"/>
  <c r="H143" i="70"/>
  <c r="H135" i="70"/>
  <c r="K172" i="70"/>
  <c r="G146" i="70"/>
  <c r="AE77" i="70"/>
  <c r="AE145" i="70" s="1"/>
  <c r="AE205" i="70" s="1"/>
  <c r="J172" i="70"/>
  <c r="N135" i="70"/>
  <c r="M146" i="70"/>
  <c r="C143" i="70"/>
  <c r="L143" i="70"/>
  <c r="L135" i="70"/>
  <c r="Z104" i="70"/>
  <c r="Z172" i="70" s="1"/>
  <c r="Z232" i="70" s="1"/>
  <c r="AD143" i="70"/>
  <c r="AD203" i="70" s="1"/>
  <c r="J180" i="70"/>
  <c r="AB168" i="70"/>
  <c r="AB228" i="70" s="1"/>
  <c r="V172" i="70"/>
  <c r="V232" i="70" s="1"/>
  <c r="Z113" i="70"/>
  <c r="U172" i="70"/>
  <c r="U232" i="70" s="1"/>
  <c r="U140" i="70"/>
  <c r="U200" i="70" s="1"/>
  <c r="Z89" i="70"/>
  <c r="Z157" i="70" s="1"/>
  <c r="Z217" i="70" s="1"/>
  <c r="Z80" i="70"/>
  <c r="Z148" i="70" s="1"/>
  <c r="Z208" i="70" s="1"/>
  <c r="K146" i="70"/>
  <c r="O146" i="70"/>
  <c r="D146" i="70"/>
  <c r="N146" i="70"/>
  <c r="T106" i="70"/>
  <c r="Z100" i="70"/>
  <c r="X167" i="70"/>
  <c r="X227" i="70" s="1"/>
  <c r="Y167" i="70"/>
  <c r="Y227" i="70" s="1"/>
  <c r="T95" i="70"/>
  <c r="T163" i="70" s="1"/>
  <c r="T223" i="70" s="1"/>
  <c r="V167" i="70"/>
  <c r="V227" i="70" s="1"/>
  <c r="L153" i="70"/>
  <c r="V143" i="70"/>
  <c r="V203" i="70" s="1"/>
  <c r="AB137" i="70"/>
  <c r="AB197" i="70" s="1"/>
  <c r="V135" i="70"/>
  <c r="V195" i="70" s="1"/>
  <c r="E167" i="70"/>
  <c r="AC153" i="70"/>
  <c r="AC213" i="70" s="1"/>
  <c r="X146" i="70"/>
  <c r="X206" i="70" s="1"/>
  <c r="Y146" i="70"/>
  <c r="Y206" i="70" s="1"/>
  <c r="AB143" i="70"/>
  <c r="AB203" i="70" s="1"/>
  <c r="E143" i="70"/>
  <c r="AE72" i="70"/>
  <c r="AE140" i="70" s="1"/>
  <c r="AE200" i="70" s="1"/>
  <c r="AE67" i="70"/>
  <c r="AE135" i="70" s="1"/>
  <c r="AE195" i="70" s="1"/>
  <c r="M135" i="70"/>
  <c r="U136" i="70"/>
  <c r="U196" i="70" s="1"/>
  <c r="J143" i="70"/>
  <c r="U143" i="70"/>
  <c r="U203" i="70" s="1"/>
  <c r="I167" i="70"/>
  <c r="T86" i="70"/>
  <c r="T154" i="70" s="1"/>
  <c r="T214" i="70" s="1"/>
  <c r="O167" i="70"/>
  <c r="F135" i="70"/>
  <c r="E146" i="70"/>
  <c r="C135" i="70"/>
  <c r="D143" i="70"/>
  <c r="D135" i="70"/>
  <c r="K135" i="70"/>
  <c r="N143" i="70"/>
  <c r="Z94" i="70"/>
  <c r="Z162" i="70" s="1"/>
  <c r="Z222" i="70" s="1"/>
  <c r="Z86" i="70"/>
  <c r="Z154" i="70" s="1"/>
  <c r="Z214" i="70" s="1"/>
  <c r="Z81" i="70"/>
  <c r="Z149" i="70" s="1"/>
  <c r="Z209" i="70" s="1"/>
  <c r="Z73" i="70"/>
  <c r="Z141" i="70" s="1"/>
  <c r="Z201" i="70" s="1"/>
  <c r="X135" i="70"/>
  <c r="X195" i="70" s="1"/>
  <c r="AE99" i="70"/>
  <c r="AE167" i="70" s="1"/>
  <c r="AE227" i="70" s="1"/>
  <c r="AF175" i="70"/>
  <c r="AF235" i="70" s="1"/>
  <c r="Z105" i="70"/>
  <c r="Z173" i="70" s="1"/>
  <c r="Z233" i="70" s="1"/>
  <c r="AF171" i="70"/>
  <c r="AF231" i="70" s="1"/>
  <c r="Z98" i="70"/>
  <c r="Z166" i="70" s="1"/>
  <c r="Z226" i="70" s="1"/>
  <c r="X163" i="70"/>
  <c r="X223" i="70" s="1"/>
  <c r="AC151" i="70"/>
  <c r="AC211" i="70" s="1"/>
  <c r="Z79" i="70"/>
  <c r="Z147" i="70" s="1"/>
  <c r="Z207" i="70" s="1"/>
  <c r="AF141" i="70"/>
  <c r="AF201" i="70" s="1"/>
  <c r="Z71" i="70"/>
  <c r="Z139" i="70" s="1"/>
  <c r="Z199" i="70" s="1"/>
  <c r="AB159" i="70"/>
  <c r="AB219" i="70" s="1"/>
  <c r="Z90" i="70"/>
  <c r="Z158" i="70" s="1"/>
  <c r="Z218" i="70" s="1"/>
  <c r="Z87" i="70"/>
  <c r="X153" i="70"/>
  <c r="X213" i="70" s="1"/>
  <c r="Z84" i="70"/>
  <c r="Z152" i="70" s="1"/>
  <c r="Z212" i="70" s="1"/>
  <c r="AB151" i="70"/>
  <c r="AB211" i="70" s="1"/>
  <c r="AE76" i="70"/>
  <c r="AE144" i="70" s="1"/>
  <c r="AE204" i="70" s="1"/>
  <c r="O140" i="70"/>
  <c r="Z69" i="70"/>
  <c r="Z137" i="70" s="1"/>
  <c r="Z197" i="70" s="1"/>
  <c r="AA136" i="70"/>
  <c r="AA196" i="70" s="1"/>
  <c r="AB135" i="70"/>
  <c r="AB195" i="70" s="1"/>
  <c r="Z65" i="70"/>
  <c r="Z133" i="70" s="1"/>
  <c r="Z193" i="70" s="1"/>
  <c r="AA146" i="70"/>
  <c r="AA206" i="70" s="1"/>
  <c r="Y151" i="70"/>
  <c r="Y211" i="70" s="1"/>
  <c r="Z108" i="70"/>
  <c r="Z114" i="70"/>
  <c r="Z182" i="70" s="1"/>
  <c r="Z242" i="70" s="1"/>
  <c r="Z110" i="70"/>
  <c r="Z178" i="70" s="1"/>
  <c r="Z238" i="70" s="1"/>
  <c r="Z97" i="70"/>
  <c r="Z165" i="70" s="1"/>
  <c r="Z225" i="70" s="1"/>
  <c r="Z93" i="70"/>
  <c r="Z161" i="70" s="1"/>
  <c r="Z221" i="70" s="1"/>
  <c r="X159" i="70"/>
  <c r="X219" i="70" s="1"/>
  <c r="Z77" i="70"/>
  <c r="Z68" i="70"/>
  <c r="Z136" i="70" s="1"/>
  <c r="Z196" i="70" s="1"/>
  <c r="AB183" i="70"/>
  <c r="AB243" i="70" s="1"/>
  <c r="Z106" i="70"/>
  <c r="Z102" i="70"/>
  <c r="Z101" i="70"/>
  <c r="X164" i="70"/>
  <c r="X224" i="70" s="1"/>
  <c r="X141" i="70"/>
  <c r="X201" i="70" s="1"/>
  <c r="AC164" i="70"/>
  <c r="AC224" i="70" s="1"/>
  <c r="AF159" i="70"/>
  <c r="AF219" i="70" s="1"/>
  <c r="Z85" i="70"/>
  <c r="AF151" i="70"/>
  <c r="AF211" i="70" s="1"/>
  <c r="AE71" i="70"/>
  <c r="AE139" i="70" s="1"/>
  <c r="AE199" i="70" s="1"/>
  <c r="X138" i="70"/>
  <c r="X198" i="70" s="1"/>
  <c r="AA135" i="70"/>
  <c r="AA195" i="70" s="1"/>
  <c r="AF135" i="70"/>
  <c r="AF195" i="70" s="1"/>
  <c r="AE106" i="70"/>
  <c r="AE174" i="70" s="1"/>
  <c r="AE234" i="70" s="1"/>
  <c r="T114" i="70"/>
  <c r="T182" i="70" s="1"/>
  <c r="T242" i="70" s="1"/>
  <c r="T104" i="70"/>
  <c r="T172" i="70" s="1"/>
  <c r="T232" i="70" s="1"/>
  <c r="T103" i="70"/>
  <c r="T96" i="70"/>
  <c r="T164" i="70" s="1"/>
  <c r="T224" i="70" s="1"/>
  <c r="T109" i="70"/>
  <c r="T177" i="70" s="1"/>
  <c r="T237" i="70" s="1"/>
  <c r="T94" i="70"/>
  <c r="T92" i="70"/>
  <c r="T160" i="70" s="1"/>
  <c r="T220" i="70" s="1"/>
  <c r="T87" i="70"/>
  <c r="T155" i="70" s="1"/>
  <c r="T215" i="70" s="1"/>
  <c r="T85" i="70"/>
  <c r="T153" i="70" s="1"/>
  <c r="T213" i="70" s="1"/>
  <c r="T82" i="70"/>
  <c r="T150" i="70" s="1"/>
  <c r="T210" i="70" s="1"/>
  <c r="T75" i="70"/>
  <c r="T143" i="70" s="1"/>
  <c r="T203" i="70" s="1"/>
  <c r="T72" i="70"/>
  <c r="T140" i="70" s="1"/>
  <c r="T200" i="70" s="1"/>
  <c r="T113" i="70"/>
  <c r="T181" i="70" s="1"/>
  <c r="T241" i="70" s="1"/>
  <c r="T115" i="70"/>
  <c r="T183" i="70" s="1"/>
  <c r="T243" i="70" s="1"/>
  <c r="T101" i="70"/>
  <c r="T91" i="70"/>
  <c r="T159" i="70" s="1"/>
  <c r="T219" i="70" s="1"/>
  <c r="T90" i="70"/>
  <c r="T158" i="70" s="1"/>
  <c r="T218" i="70" s="1"/>
  <c r="T88" i="70"/>
  <c r="T156" i="70" s="1"/>
  <c r="T216" i="70" s="1"/>
  <c r="T67" i="70"/>
  <c r="T135" i="70" s="1"/>
  <c r="T195" i="70" s="1"/>
  <c r="T80" i="70"/>
  <c r="T148" i="70" s="1"/>
  <c r="T208" i="70" s="1"/>
  <c r="T102" i="70"/>
  <c r="T170" i="70" s="1"/>
  <c r="T230" i="70" s="1"/>
  <c r="T81" i="70"/>
  <c r="T149" i="70" s="1"/>
  <c r="T209" i="70" s="1"/>
  <c r="T73" i="70"/>
  <c r="T141" i="70" s="1"/>
  <c r="T201" i="70" s="1"/>
  <c r="T111" i="70"/>
  <c r="T179" i="70" s="1"/>
  <c r="T239" i="70" s="1"/>
  <c r="T108" i="70"/>
  <c r="T176" i="70" s="1"/>
  <c r="T236" i="70" s="1"/>
  <c r="T107" i="70"/>
  <c r="T175" i="70" s="1"/>
  <c r="T235" i="70" s="1"/>
  <c r="T77" i="70"/>
  <c r="T145" i="70" s="1"/>
  <c r="T205" i="70" s="1"/>
  <c r="T93" i="70"/>
  <c r="T161" i="70" s="1"/>
  <c r="T221" i="70" s="1"/>
  <c r="T83" i="70"/>
  <c r="T151" i="70" s="1"/>
  <c r="T211" i="70" s="1"/>
  <c r="T79" i="70"/>
  <c r="T147" i="70" s="1"/>
  <c r="T207" i="70" s="1"/>
  <c r="T78" i="70"/>
  <c r="T146" i="70" s="1"/>
  <c r="T206" i="70" s="1"/>
  <c r="T71" i="70"/>
  <c r="T139" i="70" s="1"/>
  <c r="T199" i="70" s="1"/>
  <c r="T70" i="70"/>
  <c r="T138" i="70" s="1"/>
  <c r="T198" i="70" s="1"/>
  <c r="T76" i="70"/>
  <c r="T144" i="70" s="1"/>
  <c r="T204" i="70" s="1"/>
  <c r="T68" i="70"/>
  <c r="T136" i="70" s="1"/>
  <c r="T196" i="70" s="1"/>
  <c r="T84" i="70"/>
  <c r="T152" i="70" s="1"/>
  <c r="T212" i="70" s="1"/>
  <c r="T97" i="70"/>
  <c r="T165" i="70" s="1"/>
  <c r="T225" i="70" s="1"/>
  <c r="W109" i="70"/>
  <c r="U173" i="70"/>
  <c r="U233" i="70" s="1"/>
  <c r="AD94" i="70"/>
  <c r="AD162" i="70" s="1"/>
  <c r="AD222" i="70" s="1"/>
  <c r="W111" i="70"/>
  <c r="W179" i="70" s="1"/>
  <c r="W239" i="70" s="1"/>
  <c r="W81" i="70"/>
  <c r="W149" i="70" s="1"/>
  <c r="W209" i="70" s="1"/>
  <c r="W74" i="70"/>
  <c r="W142" i="70" s="1"/>
  <c r="W202" i="70" s="1"/>
  <c r="W90" i="70"/>
  <c r="W158" i="70" s="1"/>
  <c r="W218" i="70" s="1"/>
  <c r="AA109" i="70"/>
  <c r="AA177" i="70" s="1"/>
  <c r="AA237" i="70" s="1"/>
  <c r="AA104" i="70"/>
  <c r="AA172" i="70" s="1"/>
  <c r="AA232" i="70" s="1"/>
  <c r="W100" i="70"/>
  <c r="W168" i="70" s="1"/>
  <c r="W228" i="70" s="1"/>
  <c r="AA97" i="70"/>
  <c r="AA165" i="70" s="1"/>
  <c r="AA225" i="70" s="1"/>
  <c r="AA91" i="70"/>
  <c r="AA159" i="70" s="1"/>
  <c r="AA219" i="70" s="1"/>
  <c r="AA93" i="70"/>
  <c r="AA161" i="70" s="1"/>
  <c r="AA221" i="70" s="1"/>
  <c r="AA92" i="70"/>
  <c r="AA160" i="70" s="1"/>
  <c r="AA220" i="70" s="1"/>
  <c r="AA83" i="70"/>
  <c r="AA151" i="70" s="1"/>
  <c r="AA211" i="70" s="1"/>
  <c r="AA80" i="70"/>
  <c r="AA148" i="70" s="1"/>
  <c r="AA208" i="70" s="1"/>
  <c r="AA71" i="70"/>
  <c r="AA139" i="70" s="1"/>
  <c r="AA199" i="70" s="1"/>
  <c r="W106" i="70"/>
  <c r="W174" i="70" s="1"/>
  <c r="W234" i="70" s="1"/>
  <c r="AA99" i="70"/>
  <c r="AA167" i="70" s="1"/>
  <c r="AA227" i="70" s="1"/>
  <c r="AA69" i="70"/>
  <c r="AA137" i="70" s="1"/>
  <c r="AA197" i="70" s="1"/>
  <c r="AA77" i="70"/>
  <c r="AA145" i="70" s="1"/>
  <c r="AA205" i="70" s="1"/>
  <c r="AA180" i="70"/>
  <c r="AA240" i="70" s="1"/>
  <c r="AD98" i="70"/>
  <c r="AD166" i="70" s="1"/>
  <c r="AD226" i="70" s="1"/>
  <c r="AD97" i="70"/>
  <c r="AD165" i="70" s="1"/>
  <c r="AD225" i="70" s="1"/>
  <c r="AD67" i="70"/>
  <c r="AD135" i="70" s="1"/>
  <c r="AD195" i="70" s="1"/>
  <c r="W73" i="70"/>
  <c r="W141" i="70" s="1"/>
  <c r="W201" i="70" s="1"/>
  <c r="W113" i="70"/>
  <c r="W181" i="70" s="1"/>
  <c r="W241" i="70" s="1"/>
  <c r="AA108" i="70"/>
  <c r="AA176" i="70" s="1"/>
  <c r="AA236" i="70" s="1"/>
  <c r="AA100" i="70"/>
  <c r="AA168" i="70" s="1"/>
  <c r="AA228" i="70" s="1"/>
  <c r="W96" i="70"/>
  <c r="W164" i="70" s="1"/>
  <c r="W224" i="70" s="1"/>
  <c r="AA82" i="70"/>
  <c r="AA150" i="70" s="1"/>
  <c r="AA210" i="70" s="1"/>
  <c r="AA66" i="70"/>
  <c r="AA134" i="70" s="1"/>
  <c r="AA194" i="70" s="1"/>
  <c r="V159" i="70"/>
  <c r="V219" i="70" s="1"/>
  <c r="AA89" i="70"/>
  <c r="AA157" i="70" s="1"/>
  <c r="AA217" i="70" s="1"/>
  <c r="AA75" i="70"/>
  <c r="AA143" i="70" s="1"/>
  <c r="AA203" i="70" s="1"/>
  <c r="AA72" i="70"/>
  <c r="AA140" i="70" s="1"/>
  <c r="AA200" i="70" s="1"/>
  <c r="AA70" i="70"/>
  <c r="AA138" i="70" s="1"/>
  <c r="AA198" i="70" s="1"/>
  <c r="AA81" i="70"/>
  <c r="AA149" i="70" s="1"/>
  <c r="AA209" i="70" s="1"/>
  <c r="AD111" i="70"/>
  <c r="AD179" i="70" s="1"/>
  <c r="AD239" i="70" s="1"/>
  <c r="AD82" i="70"/>
  <c r="AD66" i="70"/>
  <c r="AD134" i="70" s="1"/>
  <c r="AD194" i="70" s="1"/>
  <c r="AD115" i="70"/>
  <c r="AD183" i="70" s="1"/>
  <c r="AD243" i="70" s="1"/>
  <c r="AD99" i="70"/>
  <c r="AD167" i="70" s="1"/>
  <c r="AD227" i="70" s="1"/>
  <c r="AD87" i="70"/>
  <c r="AD103" i="70"/>
  <c r="AD171" i="70" s="1"/>
  <c r="AD231" i="70" s="1"/>
  <c r="AD71" i="70"/>
  <c r="AD139" i="70" s="1"/>
  <c r="AD199" i="70" s="1"/>
  <c r="AD95" i="70"/>
  <c r="AD163" i="70" s="1"/>
  <c r="AD223" i="70" s="1"/>
  <c r="AD86" i="70"/>
  <c r="AD154" i="70" s="1"/>
  <c r="AD214" i="70" s="1"/>
  <c r="AD100" i="70"/>
  <c r="AD168" i="70" s="1"/>
  <c r="AD228" i="70" s="1"/>
  <c r="AD79" i="70"/>
  <c r="AD147" i="70" s="1"/>
  <c r="AD207" i="70" s="1"/>
  <c r="AD78" i="70"/>
  <c r="AD146" i="70" s="1"/>
  <c r="AD206" i="70" s="1"/>
  <c r="AD74" i="70"/>
  <c r="AD107" i="70"/>
  <c r="AD175" i="70" s="1"/>
  <c r="AD235" i="70" s="1"/>
  <c r="AD70" i="70"/>
  <c r="AD138" i="70" s="1"/>
  <c r="AD198" i="70" s="1"/>
  <c r="W115" i="70"/>
  <c r="W183" i="70" s="1"/>
  <c r="W243" i="70" s="1"/>
  <c r="AD112" i="70"/>
  <c r="AD180" i="70" s="1"/>
  <c r="AD240" i="70" s="1"/>
  <c r="AE112" i="70"/>
  <c r="AE180" i="70" s="1"/>
  <c r="AE240" i="70" s="1"/>
  <c r="W101" i="70"/>
  <c r="W169" i="70" s="1"/>
  <c r="W229" i="70" s="1"/>
  <c r="W97" i="70"/>
  <c r="W165" i="70" s="1"/>
  <c r="W225" i="70" s="1"/>
  <c r="W110" i="70"/>
  <c r="W178" i="70" s="1"/>
  <c r="W238" i="70" s="1"/>
  <c r="W92" i="70"/>
  <c r="W160" i="70" s="1"/>
  <c r="W220" i="70" s="1"/>
  <c r="AD91" i="70"/>
  <c r="AD159" i="70" s="1"/>
  <c r="AD219" i="70" s="1"/>
  <c r="W88" i="70"/>
  <c r="W156" i="70" s="1"/>
  <c r="W216" i="70" s="1"/>
  <c r="W86" i="70"/>
  <c r="W154" i="70" s="1"/>
  <c r="W214" i="70" s="1"/>
  <c r="AE84" i="70"/>
  <c r="AE152" i="70" s="1"/>
  <c r="AE212" i="70" s="1"/>
  <c r="AD80" i="70"/>
  <c r="AD148" i="70" s="1"/>
  <c r="AD208" i="70" s="1"/>
  <c r="W79" i="70"/>
  <c r="W147" i="70" s="1"/>
  <c r="W207" i="70" s="1"/>
  <c r="AD77" i="70"/>
  <c r="AD145" i="70" s="1"/>
  <c r="AD205" i="70" s="1"/>
  <c r="AD76" i="70"/>
  <c r="AD144" i="70" s="1"/>
  <c r="AD204" i="70" s="1"/>
  <c r="W75" i="70"/>
  <c r="W143" i="70" s="1"/>
  <c r="W203" i="70" s="1"/>
  <c r="AD73" i="70"/>
  <c r="AD141" i="70" s="1"/>
  <c r="AD201" i="70" s="1"/>
  <c r="AD72" i="70"/>
  <c r="AD140" i="70" s="1"/>
  <c r="AD200" i="70" s="1"/>
  <c r="W66" i="70"/>
  <c r="W134" i="70" s="1"/>
  <c r="W194" i="70" s="1"/>
  <c r="AE66" i="70"/>
  <c r="AE134" i="70" s="1"/>
  <c r="AE194" i="70" s="1"/>
  <c r="AE90" i="70"/>
  <c r="AE158" i="70" s="1"/>
  <c r="AE218" i="70" s="1"/>
  <c r="AE73" i="70"/>
  <c r="AD108" i="70"/>
  <c r="AD176" i="70" s="1"/>
  <c r="AD236" i="70" s="1"/>
  <c r="AE107" i="70"/>
  <c r="AE175" i="70" s="1"/>
  <c r="AE235" i="70" s="1"/>
  <c r="AE113" i="70"/>
  <c r="AE181" i="70" s="1"/>
  <c r="AE241" i="70" s="1"/>
  <c r="AE109" i="70"/>
  <c r="AE177" i="70" s="1"/>
  <c r="AE237" i="70" s="1"/>
  <c r="AE105" i="70"/>
  <c r="AE173" i="70" s="1"/>
  <c r="AE233" i="70" s="1"/>
  <c r="AE100" i="70"/>
  <c r="AE168" i="70" s="1"/>
  <c r="AE228" i="70" s="1"/>
  <c r="AE96" i="70"/>
  <c r="AE164" i="70" s="1"/>
  <c r="AE224" i="70" s="1"/>
  <c r="W95" i="70"/>
  <c r="W163" i="70" s="1"/>
  <c r="W223" i="70" s="1"/>
  <c r="AE87" i="70"/>
  <c r="AE155" i="70" s="1"/>
  <c r="AE215" i="70" s="1"/>
  <c r="W85" i="70"/>
  <c r="W153" i="70" s="1"/>
  <c r="W213" i="70" s="1"/>
  <c r="AE78" i="70"/>
  <c r="AE146" i="70" s="1"/>
  <c r="AE206" i="70" s="1"/>
  <c r="AE70" i="70"/>
  <c r="AE138" i="70" s="1"/>
  <c r="AE198" i="70" s="1"/>
  <c r="AE94" i="70"/>
  <c r="AE162" i="70" s="1"/>
  <c r="AE222" i="70" s="1"/>
  <c r="AD93" i="70"/>
  <c r="AD161" i="70" s="1"/>
  <c r="AD221" i="70" s="1"/>
  <c r="W91" i="70"/>
  <c r="W159" i="70" s="1"/>
  <c r="W219" i="70" s="1"/>
  <c r="AD90" i="70"/>
  <c r="AD158" i="70" s="1"/>
  <c r="AD218" i="70" s="1"/>
  <c r="W89" i="70"/>
  <c r="W157" i="70" s="1"/>
  <c r="W217" i="70" s="1"/>
  <c r="AE85" i="70"/>
  <c r="AE153" i="70" s="1"/>
  <c r="AE213" i="70" s="1"/>
  <c r="AD85" i="70"/>
  <c r="AD153" i="70" s="1"/>
  <c r="AD213" i="70" s="1"/>
  <c r="AD84" i="70"/>
  <c r="AD152" i="70" s="1"/>
  <c r="AD212" i="70" s="1"/>
  <c r="W83" i="70"/>
  <c r="W151" i="70" s="1"/>
  <c r="W211" i="70" s="1"/>
  <c r="W80" i="70"/>
  <c r="W148" i="70" s="1"/>
  <c r="W208" i="70" s="1"/>
  <c r="W76" i="70"/>
  <c r="W144" i="70" s="1"/>
  <c r="W204" i="70" s="1"/>
  <c r="W72" i="70"/>
  <c r="W140" i="70" s="1"/>
  <c r="W200" i="70" s="1"/>
  <c r="W71" i="70"/>
  <c r="W139" i="70" s="1"/>
  <c r="W199" i="70" s="1"/>
  <c r="AD69" i="70"/>
  <c r="AD137" i="70" s="1"/>
  <c r="AD197" i="70" s="1"/>
  <c r="AD68" i="70"/>
  <c r="AD136" i="70" s="1"/>
  <c r="AD196" i="70" s="1"/>
  <c r="W67" i="70"/>
  <c r="W135" i="70" s="1"/>
  <c r="W195" i="70" s="1"/>
  <c r="AE98" i="70"/>
  <c r="AE166" i="70" s="1"/>
  <c r="AE226" i="70" s="1"/>
  <c r="W103" i="70"/>
  <c r="W171" i="70" s="1"/>
  <c r="W231" i="70" s="1"/>
  <c r="AE95" i="70"/>
  <c r="AE163" i="70" s="1"/>
  <c r="AE223" i="70" s="1"/>
  <c r="Y135" i="70"/>
  <c r="Y195" i="70" s="1"/>
  <c r="W69" i="70"/>
  <c r="W137" i="70" s="1"/>
  <c r="W197" i="70" s="1"/>
  <c r="Z99" i="70"/>
  <c r="Z167" i="70" s="1"/>
  <c r="Z227" i="70" s="1"/>
  <c r="Z82" i="70"/>
  <c r="Z150" i="70" s="1"/>
  <c r="Z210" i="70" s="1"/>
  <c r="Z96" i="70"/>
  <c r="Z164" i="70" s="1"/>
  <c r="Z224" i="70" s="1"/>
  <c r="Z78" i="70"/>
  <c r="Z146" i="70" s="1"/>
  <c r="Z206" i="70" s="1"/>
  <c r="Z75" i="70"/>
  <c r="Z143" i="70" s="1"/>
  <c r="Z203" i="70" s="1"/>
  <c r="Z67" i="70"/>
  <c r="Z135" i="70" s="1"/>
  <c r="Z195" i="70" s="1"/>
  <c r="Z115" i="70"/>
  <c r="Z183" i="70" s="1"/>
  <c r="Z243" i="70" s="1"/>
  <c r="Z83" i="70"/>
  <c r="Z151" i="70" s="1"/>
  <c r="Z211" i="70" s="1"/>
  <c r="Z70" i="70"/>
  <c r="Z138" i="70" s="1"/>
  <c r="Z198" i="70" s="1"/>
  <c r="Z95" i="70"/>
  <c r="Z163" i="70" s="1"/>
  <c r="Z223" i="70" s="1"/>
  <c r="Z74" i="70"/>
  <c r="Z142" i="70" s="1"/>
  <c r="Z202" i="70" s="1"/>
  <c r="Z66" i="70"/>
  <c r="Z134" i="70" s="1"/>
  <c r="Z194" i="70" s="1"/>
  <c r="Z107" i="70"/>
  <c r="Z175" i="70" s="1"/>
  <c r="Z235" i="70" s="1"/>
  <c r="Z111" i="70"/>
  <c r="Z179" i="70" s="1"/>
  <c r="Z239" i="70" s="1"/>
  <c r="Z91" i="70"/>
  <c r="Z159" i="70" s="1"/>
  <c r="Z219" i="70" s="1"/>
  <c r="Z103" i="70"/>
  <c r="Z171" i="70" s="1"/>
  <c r="Z231" i="70" s="1"/>
  <c r="Z112" i="70"/>
  <c r="Z180" i="70" s="1"/>
  <c r="Z240" i="70" s="1"/>
  <c r="W99" i="70"/>
  <c r="W167" i="70" s="1"/>
  <c r="W227" i="70" s="1"/>
  <c r="AD96" i="70"/>
  <c r="AD164" i="70" s="1"/>
  <c r="AD224" i="70" s="1"/>
  <c r="AE108" i="70"/>
  <c r="AE176" i="70" s="1"/>
  <c r="AE236" i="70" s="1"/>
  <c r="AE104" i="70"/>
  <c r="AE172" i="70" s="1"/>
  <c r="AE232" i="70" s="1"/>
  <c r="W94" i="70"/>
  <c r="W162" i="70" s="1"/>
  <c r="W222" i="70" s="1"/>
  <c r="AD92" i="70"/>
  <c r="AD160" i="70" s="1"/>
  <c r="AD220" i="70" s="1"/>
  <c r="AD83" i="70"/>
  <c r="AD151" i="70" s="1"/>
  <c r="AD211" i="70" s="1"/>
  <c r="AE102" i="70"/>
  <c r="AE170" i="70" s="1"/>
  <c r="AE230" i="70" s="1"/>
  <c r="AE93" i="70"/>
  <c r="AE161" i="70" s="1"/>
  <c r="AE221" i="70" s="1"/>
  <c r="AD89" i="70"/>
  <c r="AD157" i="70" s="1"/>
  <c r="AD217" i="70" s="1"/>
  <c r="AD81" i="70"/>
  <c r="AD149" i="70" s="1"/>
  <c r="AD209" i="70" s="1"/>
  <c r="AE68" i="70"/>
  <c r="AE136" i="70" s="1"/>
  <c r="AE196" i="70" s="1"/>
  <c r="AD65" i="70"/>
  <c r="AD133" i="70" s="1"/>
  <c r="AD193" i="70" s="1"/>
  <c r="AE114" i="70"/>
  <c r="AE182" i="70" s="1"/>
  <c r="AE242" i="70" s="1"/>
  <c r="AA183" i="70"/>
  <c r="AA243" i="70" s="1"/>
  <c r="W98" i="70"/>
  <c r="W166" i="70" s="1"/>
  <c r="W226" i="70" s="1"/>
  <c r="AE69" i="70"/>
  <c r="AE137" i="70" s="1"/>
  <c r="AE197" i="70" s="1"/>
  <c r="AE141" i="70"/>
  <c r="AE201" i="70" s="1"/>
  <c r="AE81" i="70"/>
  <c r="AE149" i="70" s="1"/>
  <c r="AE209" i="70" s="1"/>
  <c r="W114" i="70"/>
  <c r="W182" i="70" s="1"/>
  <c r="W242" i="70" s="1"/>
  <c r="W107" i="70"/>
  <c r="W175" i="70" s="1"/>
  <c r="W235" i="70" s="1"/>
  <c r="AD104" i="70"/>
  <c r="AD172" i="70" s="1"/>
  <c r="AD232" i="70" s="1"/>
  <c r="AD114" i="70"/>
  <c r="AD113" i="70"/>
  <c r="AD181" i="70" s="1"/>
  <c r="AD241" i="70" s="1"/>
  <c r="W112" i="70"/>
  <c r="W180" i="70" s="1"/>
  <c r="W240" i="70" s="1"/>
  <c r="AD110" i="70"/>
  <c r="AD178" i="70" s="1"/>
  <c r="AD238" i="70" s="1"/>
  <c r="AD109" i="70"/>
  <c r="W108" i="70"/>
  <c r="W176" i="70" s="1"/>
  <c r="W236" i="70" s="1"/>
  <c r="AD106" i="70"/>
  <c r="AD174" i="70" s="1"/>
  <c r="AD234" i="70" s="1"/>
  <c r="AD105" i="70"/>
  <c r="AD173" i="70" s="1"/>
  <c r="AD233" i="70" s="1"/>
  <c r="W104" i="70"/>
  <c r="AE101" i="70"/>
  <c r="AE169" i="70" s="1"/>
  <c r="AE229" i="70" s="1"/>
  <c r="AE97" i="70"/>
  <c r="AE165" i="70" s="1"/>
  <c r="AE225" i="70" s="1"/>
  <c r="W102" i="70"/>
  <c r="W170" i="70" s="1"/>
  <c r="W230" i="70" s="1"/>
  <c r="AE103" i="70"/>
  <c r="AE171" i="70" s="1"/>
  <c r="AE231" i="70" s="1"/>
  <c r="W78" i="70"/>
  <c r="W146" i="70" s="1"/>
  <c r="W206" i="70" s="1"/>
  <c r="W70" i="70"/>
  <c r="W138" i="70" s="1"/>
  <c r="W198" i="70" s="1"/>
  <c r="W93" i="70"/>
  <c r="W161" i="70" s="1"/>
  <c r="W221" i="70" s="1"/>
  <c r="AE92" i="70"/>
  <c r="AE160" i="70" s="1"/>
  <c r="AE220" i="70" s="1"/>
  <c r="AE91" i="70"/>
  <c r="AE159" i="70" s="1"/>
  <c r="AE219" i="70" s="1"/>
  <c r="AE88" i="70"/>
  <c r="AE156" i="70" s="1"/>
  <c r="AE216" i="70" s="1"/>
  <c r="AF152" i="70"/>
  <c r="AF212" i="70" s="1"/>
  <c r="W84" i="70"/>
  <c r="W152" i="70" s="1"/>
  <c r="W212" i="70" s="1"/>
  <c r="AE79" i="70"/>
  <c r="AE147" i="70" s="1"/>
  <c r="AE207" i="70" s="1"/>
  <c r="AE75" i="70"/>
  <c r="AE143" i="70" s="1"/>
  <c r="AE203" i="70" s="1"/>
  <c r="V141" i="70"/>
  <c r="V201" i="70" s="1"/>
  <c r="W68" i="70"/>
  <c r="W136" i="70" s="1"/>
  <c r="W196" i="70" s="1"/>
  <c r="W65" i="70"/>
  <c r="W133" i="70" s="1"/>
  <c r="W193" i="70" s="1"/>
  <c r="AE111" i="70"/>
  <c r="W87" i="70"/>
  <c r="W155" i="70" s="1"/>
  <c r="W215" i="70" s="1"/>
  <c r="AE82" i="70"/>
  <c r="AE150" i="70" s="1"/>
  <c r="AE210" i="70" s="1"/>
  <c r="AE74" i="70"/>
  <c r="AE142" i="70" s="1"/>
  <c r="AE202" i="70" s="1"/>
  <c r="X147" i="70"/>
  <c r="X207" i="70" s="1"/>
  <c r="X162" i="70"/>
  <c r="X222" i="70" s="1"/>
  <c r="X165" i="70"/>
  <c r="X225" i="70" s="1"/>
  <c r="D165" i="70"/>
  <c r="AB169" i="70"/>
  <c r="AB229" i="70" s="1"/>
  <c r="Y134" i="70"/>
  <c r="Y194" i="70" s="1"/>
  <c r="D172" i="70"/>
  <c r="H172" i="70"/>
  <c r="C172" i="70"/>
  <c r="Z168" i="70"/>
  <c r="Z228" i="70" s="1"/>
  <c r="AB166" i="70"/>
  <c r="AB226" i="70" s="1"/>
  <c r="M172" i="70"/>
  <c r="T171" i="70"/>
  <c r="T231" i="70" s="1"/>
  <c r="U171" i="70"/>
  <c r="U231" i="70" s="1"/>
  <c r="Y168" i="70"/>
  <c r="Y228" i="70" s="1"/>
  <c r="Y158" i="70"/>
  <c r="Y218" i="70" s="1"/>
  <c r="X157" i="70"/>
  <c r="X217" i="70" s="1"/>
  <c r="V156" i="70"/>
  <c r="V216" i="70" s="1"/>
  <c r="AF156" i="70"/>
  <c r="AF216" i="70" s="1"/>
  <c r="U154" i="70"/>
  <c r="U214" i="70" s="1"/>
  <c r="AF150" i="70"/>
  <c r="AF210" i="70" s="1"/>
  <c r="V148" i="70"/>
  <c r="V208" i="70" s="1"/>
  <c r="AB142" i="70"/>
  <c r="AB202" i="70" s="1"/>
  <c r="AC142" i="70"/>
  <c r="AC202" i="70" s="1"/>
  <c r="AB134" i="70"/>
  <c r="AB194" i="70" s="1"/>
  <c r="AC134" i="70"/>
  <c r="AC194" i="70" s="1"/>
  <c r="E134" i="70"/>
  <c r="F171" i="70"/>
  <c r="F165" i="70"/>
  <c r="Y172" i="70"/>
  <c r="Y232" i="70" s="1"/>
  <c r="X145" i="70"/>
  <c r="X205" i="70" s="1"/>
  <c r="AB157" i="70"/>
  <c r="AB217" i="70" s="1"/>
  <c r="AB144" i="70"/>
  <c r="AB204" i="70" s="1"/>
  <c r="O172" i="70"/>
  <c r="X156" i="70"/>
  <c r="X216" i="70" s="1"/>
  <c r="AF172" i="70"/>
  <c r="AF232" i="70" s="1"/>
  <c r="E172" i="70"/>
  <c r="F172" i="70"/>
  <c r="W172" i="70"/>
  <c r="W232" i="70" s="1"/>
  <c r="X172" i="70"/>
  <c r="X232" i="70" s="1"/>
  <c r="I172" i="70"/>
  <c r="AC162" i="70"/>
  <c r="AC222" i="70" s="1"/>
  <c r="U157" i="70"/>
  <c r="U217" i="70" s="1"/>
  <c r="AF149" i="70"/>
  <c r="AF209" i="70" s="1"/>
  <c r="AC172" i="70"/>
  <c r="AC232" i="70" s="1"/>
  <c r="V147" i="70"/>
  <c r="V207" i="70" s="1"/>
  <c r="AF142" i="70"/>
  <c r="AF202" i="70" s="1"/>
  <c r="AF134" i="70"/>
  <c r="AF194" i="70" s="1"/>
  <c r="N150" i="70"/>
  <c r="AC157" i="70"/>
  <c r="AC217" i="70" s="1"/>
  <c r="AB153" i="70"/>
  <c r="AB213" i="70" s="1"/>
  <c r="G172" i="70"/>
  <c r="N139" i="70"/>
  <c r="AF133" i="70"/>
  <c r="AF193" i="70" s="1"/>
  <c r="T169" i="70"/>
  <c r="T229" i="70" s="1"/>
  <c r="X178" i="70"/>
  <c r="X238" i="70" s="1"/>
  <c r="T174" i="70"/>
  <c r="T234" i="70" s="1"/>
  <c r="U169" i="70"/>
  <c r="U229" i="70" s="1"/>
  <c r="U182" i="70"/>
  <c r="U242" i="70" s="1"/>
  <c r="V182" i="70"/>
  <c r="V242" i="70" s="1"/>
  <c r="V181" i="70"/>
  <c r="V241" i="70" s="1"/>
  <c r="AA181" i="70"/>
  <c r="AA241" i="70" s="1"/>
  <c r="U174" i="70"/>
  <c r="U234" i="70" s="1"/>
  <c r="V174" i="70"/>
  <c r="V234" i="70" s="1"/>
  <c r="V173" i="70"/>
  <c r="V233" i="70" s="1"/>
  <c r="AA173" i="70"/>
  <c r="AA233" i="70" s="1"/>
  <c r="L166" i="70"/>
  <c r="AC161" i="70"/>
  <c r="AC221" i="70" s="1"/>
  <c r="AA174" i="70"/>
  <c r="AA234" i="70" s="1"/>
  <c r="I171" i="70"/>
  <c r="AF165" i="70"/>
  <c r="AF225" i="70" s="1"/>
  <c r="AB161" i="70"/>
  <c r="AB221" i="70" s="1"/>
  <c r="V161" i="70"/>
  <c r="V221" i="70" s="1"/>
  <c r="U158" i="70"/>
  <c r="U218" i="70" s="1"/>
  <c r="V158" i="70"/>
  <c r="V218" i="70" s="1"/>
  <c r="E156" i="70"/>
  <c r="AB147" i="70"/>
  <c r="AB207" i="70" s="1"/>
  <c r="AB181" i="70"/>
  <c r="AB241" i="70" s="1"/>
  <c r="U139" i="70"/>
  <c r="U199" i="70" s="1"/>
  <c r="X137" i="70"/>
  <c r="X197" i="70" s="1"/>
  <c r="O142" i="70"/>
  <c r="K140" i="70"/>
  <c r="F150" i="70"/>
  <c r="F141" i="70"/>
  <c r="H139" i="70"/>
  <c r="C165" i="70"/>
  <c r="F158" i="70"/>
  <c r="Y173" i="70"/>
  <c r="Y233" i="70" s="1"/>
  <c r="AF170" i="70"/>
  <c r="AF230" i="70" s="1"/>
  <c r="Y174" i="70"/>
  <c r="Y234" i="70" s="1"/>
  <c r="Z174" i="70"/>
  <c r="Z234" i="70" s="1"/>
  <c r="U166" i="70"/>
  <c r="U226" i="70" s="1"/>
  <c r="V166" i="70"/>
  <c r="V226" i="70" s="1"/>
  <c r="V165" i="70"/>
  <c r="V225" i="70" s="1"/>
  <c r="H174" i="70"/>
  <c r="AC165" i="70"/>
  <c r="AC225" i="70" s="1"/>
  <c r="U161" i="70"/>
  <c r="U221" i="70" s="1"/>
  <c r="U156" i="70"/>
  <c r="U216" i="70" s="1"/>
  <c r="C171" i="70"/>
  <c r="X140" i="70"/>
  <c r="X200" i="70" s="1"/>
  <c r="L141" i="70"/>
  <c r="U152" i="70"/>
  <c r="U212" i="70" s="1"/>
  <c r="W150" i="70"/>
  <c r="W210" i="70" s="1"/>
  <c r="G150" i="70"/>
  <c r="AB136" i="70"/>
  <c r="AB196" i="70" s="1"/>
  <c r="I150" i="70"/>
  <c r="AB140" i="70"/>
  <c r="AB200" i="70" s="1"/>
  <c r="X173" i="70"/>
  <c r="X233" i="70" s="1"/>
  <c r="X171" i="70"/>
  <c r="X231" i="70" s="1"/>
  <c r="Y171" i="70"/>
  <c r="Y231" i="70" s="1"/>
  <c r="AC170" i="70"/>
  <c r="AC230" i="70" s="1"/>
  <c r="AD170" i="70"/>
  <c r="AD230" i="70" s="1"/>
  <c r="AD169" i="70"/>
  <c r="AD229" i="70" s="1"/>
  <c r="I169" i="70"/>
  <c r="Y166" i="70"/>
  <c r="Y226" i="70" s="1"/>
  <c r="D174" i="70"/>
  <c r="L165" i="70"/>
  <c r="T162" i="70"/>
  <c r="T222" i="70" s="1"/>
  <c r="X158" i="70"/>
  <c r="X218" i="70" s="1"/>
  <c r="U148" i="70"/>
  <c r="U208" i="70" s="1"/>
  <c r="AC156" i="70"/>
  <c r="AC216" i="70" s="1"/>
  <c r="AA156" i="70"/>
  <c r="AA216" i="70" s="1"/>
  <c r="AB156" i="70"/>
  <c r="AB216" i="70" s="1"/>
  <c r="AC149" i="70"/>
  <c r="AC209" i="70" s="1"/>
  <c r="X139" i="70"/>
  <c r="X199" i="70" s="1"/>
  <c r="Y137" i="70"/>
  <c r="Y197" i="70" s="1"/>
  <c r="G165" i="70"/>
  <c r="K150" i="70"/>
  <c r="N134" i="70"/>
  <c r="H150" i="70"/>
  <c r="D140" i="70"/>
  <c r="AF158" i="70"/>
  <c r="AF218" i="70" s="1"/>
  <c r="M150" i="70"/>
  <c r="AF145" i="70"/>
  <c r="AF205" i="70" s="1"/>
  <c r="J150" i="70"/>
  <c r="Q176" i="70"/>
  <c r="U176" i="70"/>
  <c r="U236" i="70" s="1"/>
  <c r="J176" i="70"/>
  <c r="H176" i="70"/>
  <c r="O176" i="70"/>
  <c r="Q177" i="70"/>
  <c r="F177" i="70"/>
  <c r="K177" i="70"/>
  <c r="C177" i="70"/>
  <c r="D177" i="70"/>
  <c r="I177" i="70"/>
  <c r="Q155" i="70"/>
  <c r="N155" i="70"/>
  <c r="AD155" i="70"/>
  <c r="AD215" i="70" s="1"/>
  <c r="J155" i="70"/>
  <c r="AF179" i="70"/>
  <c r="AF239" i="70" s="1"/>
  <c r="V178" i="70"/>
  <c r="V238" i="70" s="1"/>
  <c r="X176" i="70"/>
  <c r="X236" i="70" s="1"/>
  <c r="Q170" i="70"/>
  <c r="F170" i="70"/>
  <c r="C170" i="70"/>
  <c r="O170" i="70"/>
  <c r="E170" i="70"/>
  <c r="H170" i="70"/>
  <c r="L170" i="70"/>
  <c r="Q162" i="70"/>
  <c r="J162" i="70"/>
  <c r="O162" i="70"/>
  <c r="M162" i="70"/>
  <c r="D162" i="70"/>
  <c r="H162" i="70"/>
  <c r="L169" i="70"/>
  <c r="V170" i="70"/>
  <c r="V230" i="70" s="1"/>
  <c r="Y155" i="70"/>
  <c r="Y215" i="70" s="1"/>
  <c r="N149" i="70"/>
  <c r="X149" i="70"/>
  <c r="X209" i="70" s="1"/>
  <c r="Q148" i="70"/>
  <c r="F148" i="70"/>
  <c r="L148" i="70"/>
  <c r="AB178" i="70"/>
  <c r="AB238" i="70" s="1"/>
  <c r="F162" i="70"/>
  <c r="AA179" i="70"/>
  <c r="AA239" i="70" s="1"/>
  <c r="X170" i="70"/>
  <c r="X230" i="70" s="1"/>
  <c r="Q168" i="70"/>
  <c r="K168" i="70"/>
  <c r="L168" i="70"/>
  <c r="H168" i="70"/>
  <c r="AC182" i="70"/>
  <c r="AC242" i="70" s="1"/>
  <c r="AD182" i="70"/>
  <c r="AD242" i="70" s="1"/>
  <c r="U179" i="70"/>
  <c r="U239" i="70" s="1"/>
  <c r="Y178" i="70"/>
  <c r="Y238" i="70" s="1"/>
  <c r="AB176" i="70"/>
  <c r="AB236" i="70" s="1"/>
  <c r="AC174" i="70"/>
  <c r="AC234" i="70" s="1"/>
  <c r="I173" i="70"/>
  <c r="U170" i="70"/>
  <c r="U230" i="70" s="1"/>
  <c r="AA169" i="70"/>
  <c r="AA229" i="70" s="1"/>
  <c r="X168" i="70"/>
  <c r="X228" i="70" s="1"/>
  <c r="I168" i="70"/>
  <c r="L177" i="70"/>
  <c r="L155" i="70"/>
  <c r="X174" i="70"/>
  <c r="X234" i="70" s="1"/>
  <c r="X155" i="70"/>
  <c r="X215" i="70" s="1"/>
  <c r="U153" i="70"/>
  <c r="U213" i="70" s="1"/>
  <c r="Q142" i="70"/>
  <c r="G142" i="70"/>
  <c r="V142" i="70"/>
  <c r="V202" i="70" s="1"/>
  <c r="G162" i="70"/>
  <c r="AA162" i="70"/>
  <c r="AA222" i="70" s="1"/>
  <c r="AA153" i="70"/>
  <c r="AA213" i="70" s="1"/>
  <c r="N168" i="70"/>
  <c r="H142" i="70"/>
  <c r="AF177" i="70"/>
  <c r="AF237" i="70" s="1"/>
  <c r="Q178" i="70"/>
  <c r="C178" i="70"/>
  <c r="O178" i="70"/>
  <c r="F178" i="70"/>
  <c r="D178" i="70"/>
  <c r="L178" i="70"/>
  <c r="W177" i="70"/>
  <c r="W237" i="70" s="1"/>
  <c r="M176" i="70"/>
  <c r="Q179" i="70"/>
  <c r="D179" i="70"/>
  <c r="J179" i="70"/>
  <c r="C179" i="70"/>
  <c r="K163" i="70"/>
  <c r="F163" i="70"/>
  <c r="C163" i="70"/>
  <c r="M163" i="70"/>
  <c r="J178" i="70"/>
  <c r="U178" i="70"/>
  <c r="U238" i="70" s="1"/>
  <c r="V177" i="70"/>
  <c r="V237" i="70" s="1"/>
  <c r="Q169" i="70"/>
  <c r="J169" i="70"/>
  <c r="O169" i="70"/>
  <c r="K169" i="70"/>
  <c r="N169" i="70"/>
  <c r="H169" i="70"/>
  <c r="V169" i="70"/>
  <c r="V229" i="70" s="1"/>
  <c r="AB170" i="70"/>
  <c r="AB230" i="70" s="1"/>
  <c r="Q153" i="70"/>
  <c r="F153" i="70"/>
  <c r="AF153" i="70"/>
  <c r="AF213" i="70" s="1"/>
  <c r="N153" i="70"/>
  <c r="E153" i="70"/>
  <c r="K153" i="70"/>
  <c r="D153" i="70"/>
  <c r="AF178" i="70"/>
  <c r="AF238" i="70" s="1"/>
  <c r="Z176" i="70"/>
  <c r="Z236" i="70" s="1"/>
  <c r="AC169" i="70"/>
  <c r="AC229" i="70" s="1"/>
  <c r="AF162" i="70"/>
  <c r="AF222" i="70" s="1"/>
  <c r="X179" i="70"/>
  <c r="X239" i="70" s="1"/>
  <c r="Y179" i="70"/>
  <c r="Y239" i="70" s="1"/>
  <c r="AD177" i="70"/>
  <c r="AD237" i="70" s="1"/>
  <c r="Z177" i="70"/>
  <c r="Z237" i="70" s="1"/>
  <c r="AF176" i="70"/>
  <c r="AF236" i="70" s="1"/>
  <c r="Q174" i="70"/>
  <c r="K174" i="70"/>
  <c r="M174" i="70"/>
  <c r="J174" i="70"/>
  <c r="G174" i="70"/>
  <c r="L174" i="70"/>
  <c r="C174" i="70"/>
  <c r="Q173" i="70"/>
  <c r="K173" i="70"/>
  <c r="N173" i="70"/>
  <c r="O173" i="70"/>
  <c r="H173" i="70"/>
  <c r="C173" i="70"/>
  <c r="L173" i="70"/>
  <c r="W173" i="70"/>
  <c r="W233" i="70" s="1"/>
  <c r="Y170" i="70"/>
  <c r="Y230" i="70" s="1"/>
  <c r="Z170" i="70"/>
  <c r="Z230" i="70" s="1"/>
  <c r="Z169" i="70"/>
  <c r="Z229" i="70" s="1"/>
  <c r="U177" i="70"/>
  <c r="U237" i="70" s="1"/>
  <c r="D173" i="70"/>
  <c r="L162" i="70"/>
  <c r="AB177" i="70"/>
  <c r="AB237" i="70" s="1"/>
  <c r="AF160" i="70"/>
  <c r="AF220" i="70" s="1"/>
  <c r="Q158" i="70"/>
  <c r="E158" i="70"/>
  <c r="M158" i="70"/>
  <c r="N158" i="70"/>
  <c r="H158" i="70"/>
  <c r="K158" i="70"/>
  <c r="J158" i="70"/>
  <c r="AC158" i="70"/>
  <c r="AC218" i="70" s="1"/>
  <c r="I158" i="70"/>
  <c r="L163" i="70"/>
  <c r="M149" i="70"/>
  <c r="G177" i="70"/>
  <c r="AF168" i="70"/>
  <c r="AF228" i="70" s="1"/>
  <c r="AC166" i="70"/>
  <c r="AC226" i="70" s="1"/>
  <c r="I165" i="70"/>
  <c r="AF163" i="70"/>
  <c r="AF223" i="70" s="1"/>
  <c r="U162" i="70"/>
  <c r="U222" i="70" s="1"/>
  <c r="V162" i="70"/>
  <c r="V222" i="70" s="1"/>
  <c r="X181" i="70"/>
  <c r="X241" i="70" s="1"/>
  <c r="G171" i="70"/>
  <c r="E171" i="70"/>
  <c r="O171" i="70"/>
  <c r="H165" i="70"/>
  <c r="J156" i="70"/>
  <c r="H156" i="70"/>
  <c r="G156" i="70"/>
  <c r="Q147" i="70"/>
  <c r="L147" i="70"/>
  <c r="O147" i="70"/>
  <c r="F147" i="70"/>
  <c r="C147" i="70"/>
  <c r="K147" i="70"/>
  <c r="G139" i="70"/>
  <c r="D139" i="70"/>
  <c r="O139" i="70"/>
  <c r="AE178" i="70"/>
  <c r="AE238" i="70" s="1"/>
  <c r="Y176" i="70"/>
  <c r="Y236" i="70" s="1"/>
  <c r="AA166" i="70"/>
  <c r="AA226" i="70" s="1"/>
  <c r="AA158" i="70"/>
  <c r="AA218" i="70" s="1"/>
  <c r="AD156" i="70"/>
  <c r="AD216" i="70" s="1"/>
  <c r="M156" i="70"/>
  <c r="U155" i="70"/>
  <c r="U215" i="70" s="1"/>
  <c r="AB155" i="70"/>
  <c r="AB215" i="70" s="1"/>
  <c r="Y154" i="70"/>
  <c r="Y214" i="70" s="1"/>
  <c r="V153" i="70"/>
  <c r="V213" i="70" s="1"/>
  <c r="U149" i="70"/>
  <c r="U209" i="70" s="1"/>
  <c r="AA147" i="70"/>
  <c r="AA207" i="70" s="1"/>
  <c r="T142" i="70"/>
  <c r="T202" i="70" s="1"/>
  <c r="U142" i="70"/>
  <c r="U202" i="70" s="1"/>
  <c r="AB152" i="70"/>
  <c r="AB212" i="70" s="1"/>
  <c r="AA133" i="70"/>
  <c r="AA193" i="70" s="1"/>
  <c r="N147" i="70"/>
  <c r="J139" i="70"/>
  <c r="X136" i="70"/>
  <c r="X196" i="70" s="1"/>
  <c r="U147" i="70"/>
  <c r="U207" i="70" s="1"/>
  <c r="X161" i="70"/>
  <c r="X221" i="70" s="1"/>
  <c r="C139" i="70"/>
  <c r="H147" i="70"/>
  <c r="Q166" i="70"/>
  <c r="G166" i="70"/>
  <c r="K166" i="70"/>
  <c r="U163" i="70"/>
  <c r="U223" i="70" s="1"/>
  <c r="Y162" i="70"/>
  <c r="Y222" i="70" s="1"/>
  <c r="D166" i="70"/>
  <c r="U165" i="70"/>
  <c r="U225" i="70" s="1"/>
  <c r="AF166" i="70"/>
  <c r="AF226" i="70" s="1"/>
  <c r="AC148" i="70"/>
  <c r="AC208" i="70" s="1"/>
  <c r="AA142" i="70"/>
  <c r="AA202" i="70" s="1"/>
  <c r="AA182" i="70"/>
  <c r="AA242" i="70" s="1"/>
  <c r="AF173" i="70"/>
  <c r="AF233" i="70" s="1"/>
  <c r="I166" i="70"/>
  <c r="AB160" i="70"/>
  <c r="AB220" i="70" s="1"/>
  <c r="Y157" i="70"/>
  <c r="Y217" i="70" s="1"/>
  <c r="AA155" i="70"/>
  <c r="AA215" i="70" s="1"/>
  <c r="AF155" i="70"/>
  <c r="AF215" i="70" s="1"/>
  <c r="AC154" i="70"/>
  <c r="AC214" i="70" s="1"/>
  <c r="Y153" i="70"/>
  <c r="Y213" i="70" s="1"/>
  <c r="Z153" i="70"/>
  <c r="Z213" i="70" s="1"/>
  <c r="V152" i="70"/>
  <c r="V212" i="70" s="1"/>
  <c r="Y149" i="70"/>
  <c r="Y209" i="70" s="1"/>
  <c r="AF147" i="70"/>
  <c r="AF207" i="70" s="1"/>
  <c r="M139" i="70"/>
  <c r="Q137" i="70"/>
  <c r="N137" i="70"/>
  <c r="M137" i="70"/>
  <c r="H137" i="70"/>
  <c r="AF137" i="70"/>
  <c r="AF197" i="70" s="1"/>
  <c r="Q136" i="70"/>
  <c r="G136" i="70"/>
  <c r="F136" i="70"/>
  <c r="L136" i="70"/>
  <c r="I136" i="70"/>
  <c r="AF136" i="70"/>
  <c r="AF196" i="70" s="1"/>
  <c r="Y148" i="70"/>
  <c r="Y208" i="70" s="1"/>
  <c r="K156" i="70"/>
  <c r="F139" i="70"/>
  <c r="AA170" i="70"/>
  <c r="AA230" i="70" s="1"/>
  <c r="C156" i="70"/>
  <c r="X177" i="70"/>
  <c r="X237" i="70" s="1"/>
  <c r="E166" i="70"/>
  <c r="J137" i="70"/>
  <c r="J165" i="70"/>
  <c r="J136" i="70"/>
  <c r="X142" i="70"/>
  <c r="X202" i="70" s="1"/>
  <c r="Y142" i="70"/>
  <c r="Y202" i="70" s="1"/>
  <c r="AC141" i="70"/>
  <c r="AC201" i="70" s="1"/>
  <c r="I140" i="70"/>
  <c r="AB139" i="70"/>
  <c r="AB199" i="70" s="1"/>
  <c r="V133" i="70"/>
  <c r="V193" i="70" s="1"/>
  <c r="X169" i="70"/>
  <c r="X229" i="70" s="1"/>
  <c r="AB165" i="70"/>
  <c r="AB225" i="70" s="1"/>
  <c r="X144" i="70"/>
  <c r="X204" i="70" s="1"/>
  <c r="X166" i="70"/>
  <c r="X226" i="70" s="1"/>
  <c r="AB162" i="70"/>
  <c r="AB222" i="70" s="1"/>
  <c r="V150" i="70"/>
  <c r="V210" i="70" s="1"/>
  <c r="AB141" i="70"/>
  <c r="AB201" i="70" s="1"/>
  <c r="Y140" i="70"/>
  <c r="Y200" i="70" s="1"/>
  <c r="AB133" i="70"/>
  <c r="AB193" i="70" s="1"/>
  <c r="G141" i="70"/>
  <c r="D150" i="70"/>
  <c r="E141" i="70"/>
  <c r="J140" i="70"/>
  <c r="AF139" i="70"/>
  <c r="AF199" i="70" s="1"/>
  <c r="AC137" i="70"/>
  <c r="AC197" i="70" s="1"/>
  <c r="Y133" i="70"/>
  <c r="Y193" i="70" s="1"/>
  <c r="O141" i="70"/>
  <c r="I141" i="70"/>
  <c r="U168" i="70"/>
  <c r="U228" i="70" s="1"/>
  <c r="AC173" i="70"/>
  <c r="AC233" i="70" s="1"/>
  <c r="AB149" i="70"/>
  <c r="AB209" i="70" s="1"/>
  <c r="AC144" i="70"/>
  <c r="AC204" i="70" s="1"/>
  <c r="T133" i="70"/>
  <c r="T193" i="70" s="1"/>
  <c r="O150" i="70"/>
  <c r="AA178" i="70"/>
  <c r="AA238" i="70" s="1"/>
  <c r="AF140" i="70"/>
  <c r="AF200" i="70" s="1"/>
  <c r="L182" i="70"/>
  <c r="D182" i="70"/>
  <c r="H181" i="70"/>
  <c r="S238" i="70"/>
  <c r="B178" i="70"/>
  <c r="S205" i="70"/>
  <c r="B145" i="70"/>
  <c r="S197" i="70"/>
  <c r="B137" i="70"/>
  <c r="I160" i="70"/>
  <c r="K161" i="70"/>
  <c r="G160" i="70"/>
  <c r="C145" i="70"/>
  <c r="G133" i="70"/>
  <c r="S223" i="70"/>
  <c r="B163" i="70"/>
  <c r="S203" i="70"/>
  <c r="B143" i="70"/>
  <c r="S198" i="70"/>
  <c r="B138" i="70"/>
  <c r="D144" i="70"/>
  <c r="D154" i="70"/>
  <c r="D152" i="70"/>
  <c r="F182" i="70"/>
  <c r="S209" i="70"/>
  <c r="B149" i="70"/>
  <c r="AF182" i="70"/>
  <c r="AF242" i="70" s="1"/>
  <c r="AF157" i="70"/>
  <c r="AF217" i="70" s="1"/>
  <c r="AF154" i="70"/>
  <c r="AF214" i="70" s="1"/>
  <c r="K133" i="70"/>
  <c r="N157" i="70"/>
  <c r="N181" i="70"/>
  <c r="S237" i="70"/>
  <c r="B177" i="70"/>
  <c r="S232" i="70"/>
  <c r="B172" i="70"/>
  <c r="S195" i="70"/>
  <c r="B135" i="70"/>
  <c r="E161" i="70"/>
  <c r="M154" i="70"/>
  <c r="Z145" i="70"/>
  <c r="Z205" i="70" s="1"/>
  <c r="G161" i="70"/>
  <c r="C157" i="70"/>
  <c r="J181" i="70"/>
  <c r="H134" i="70"/>
  <c r="O161" i="70"/>
  <c r="AF144" i="70"/>
  <c r="AF204" i="70" s="1"/>
  <c r="F144" i="70"/>
  <c r="Z181" i="70"/>
  <c r="Z241" i="70" s="1"/>
  <c r="Y182" i="70"/>
  <c r="Y242" i="70" s="1"/>
  <c r="U181" i="70"/>
  <c r="U241" i="70" s="1"/>
  <c r="L161" i="70"/>
  <c r="D161" i="70"/>
  <c r="S222" i="70"/>
  <c r="B162" i="70"/>
  <c r="I179" i="70"/>
  <c r="V160" i="70"/>
  <c r="V220" i="70" s="1"/>
  <c r="Q149" i="70"/>
  <c r="C149" i="70"/>
  <c r="M148" i="70"/>
  <c r="E148" i="70"/>
  <c r="V144" i="70"/>
  <c r="V204" i="70" s="1"/>
  <c r="Z144" i="70"/>
  <c r="Z204" i="70" s="1"/>
  <c r="V134" i="70"/>
  <c r="V194" i="70" s="1"/>
  <c r="C182" i="70"/>
  <c r="O179" i="70"/>
  <c r="O163" i="70"/>
  <c r="X160" i="70"/>
  <c r="X220" i="70" s="1"/>
  <c r="C134" i="70"/>
  <c r="Z155" i="70"/>
  <c r="Z215" i="70" s="1"/>
  <c r="S212" i="70"/>
  <c r="B152" i="70"/>
  <c r="E145" i="70"/>
  <c r="AA163" i="70"/>
  <c r="AA223" i="70" s="1"/>
  <c r="F160" i="70"/>
  <c r="S206" i="70"/>
  <c r="B146" i="70"/>
  <c r="D155" i="70"/>
  <c r="H160" i="70"/>
  <c r="AC155" i="70"/>
  <c r="AC215" i="70" s="1"/>
  <c r="H148" i="70"/>
  <c r="L144" i="70"/>
  <c r="AC133" i="70"/>
  <c r="AC193" i="70" s="1"/>
  <c r="M142" i="70"/>
  <c r="O182" i="70"/>
  <c r="AB179" i="70"/>
  <c r="AB239" i="70" s="1"/>
  <c r="G176" i="70"/>
  <c r="AB163" i="70"/>
  <c r="AB223" i="70" s="1"/>
  <c r="C161" i="70"/>
  <c r="O157" i="70"/>
  <c r="O145" i="70"/>
  <c r="AE179" i="70"/>
  <c r="AE239" i="70" s="1"/>
  <c r="AA154" i="70"/>
  <c r="AA214" i="70" s="1"/>
  <c r="J134" i="70"/>
  <c r="I134" i="70"/>
  <c r="O155" i="70"/>
  <c r="O152" i="70"/>
  <c r="G148" i="70"/>
  <c r="AB145" i="70"/>
  <c r="AB205" i="70" s="1"/>
  <c r="J152" i="70"/>
  <c r="K181" i="70"/>
  <c r="K160" i="70"/>
  <c r="K155" i="70"/>
  <c r="C152" i="70"/>
  <c r="K148" i="70"/>
  <c r="X133" i="70"/>
  <c r="X193" i="70" s="1"/>
  <c r="AC177" i="70"/>
  <c r="AC237" i="70" s="1"/>
  <c r="I181" i="70"/>
  <c r="E176" i="70"/>
  <c r="M173" i="70"/>
  <c r="E173" i="70"/>
  <c r="M169" i="70"/>
  <c r="E169" i="70"/>
  <c r="V168" i="70"/>
  <c r="V228" i="70" s="1"/>
  <c r="M165" i="70"/>
  <c r="E165" i="70"/>
  <c r="H182" i="70"/>
  <c r="L181" i="70"/>
  <c r="D181" i="70"/>
  <c r="H178" i="70"/>
  <c r="Y177" i="70"/>
  <c r="Y237" i="70" s="1"/>
  <c r="Y169" i="70"/>
  <c r="Y229" i="70" s="1"/>
  <c r="Y161" i="70"/>
  <c r="Y221" i="70" s="1"/>
  <c r="L158" i="70"/>
  <c r="D158" i="70"/>
  <c r="I161" i="70"/>
  <c r="E154" i="70"/>
  <c r="V179" i="70"/>
  <c r="V239" i="70" s="1"/>
  <c r="AC176" i="70"/>
  <c r="AC236" i="70" s="1"/>
  <c r="V163" i="70"/>
  <c r="V223" i="70" s="1"/>
  <c r="I182" i="70"/>
  <c r="M170" i="70"/>
  <c r="I163" i="70"/>
  <c r="E162" i="70"/>
  <c r="M160" i="70"/>
  <c r="E160" i="70"/>
  <c r="Z156" i="70"/>
  <c r="Z216" i="70" s="1"/>
  <c r="I154" i="70"/>
  <c r="Y145" i="70"/>
  <c r="Y205" i="70" s="1"/>
  <c r="I144" i="70"/>
  <c r="Q141" i="70"/>
  <c r="K141" i="70"/>
  <c r="Q140" i="70"/>
  <c r="H140" i="70"/>
  <c r="M140" i="70"/>
  <c r="M136" i="70"/>
  <c r="E136" i="70"/>
  <c r="X182" i="70"/>
  <c r="X242" i="70" s="1"/>
  <c r="O174" i="70"/>
  <c r="O168" i="70"/>
  <c r="G153" i="70"/>
  <c r="G149" i="70"/>
  <c r="K145" i="70"/>
  <c r="K142" i="70"/>
  <c r="C141" i="70"/>
  <c r="I178" i="70"/>
  <c r="I162" i="70"/>
  <c r="I155" i="70"/>
  <c r="L142" i="70"/>
  <c r="L134" i="70"/>
  <c r="S242" i="70"/>
  <c r="B182" i="70"/>
  <c r="F179" i="70"/>
  <c r="N171" i="70"/>
  <c r="N170" i="70"/>
  <c r="J166" i="70"/>
  <c r="J163" i="70"/>
  <c r="S221" i="70"/>
  <c r="B161" i="70"/>
  <c r="F156" i="70"/>
  <c r="F155" i="70"/>
  <c r="S207" i="70"/>
  <c r="B147" i="70"/>
  <c r="J142" i="70"/>
  <c r="S233" i="70"/>
  <c r="B173" i="70"/>
  <c r="I170" i="70"/>
  <c r="L154" i="70"/>
  <c r="H171" i="70"/>
  <c r="H163" i="70"/>
  <c r="H153" i="70"/>
  <c r="D149" i="70"/>
  <c r="H145" i="70"/>
  <c r="L140" i="70"/>
  <c r="H136" i="70"/>
  <c r="L133" i="70"/>
  <c r="S230" i="70"/>
  <c r="B170" i="70"/>
  <c r="AD150" i="70"/>
  <c r="AD210" i="70" s="1"/>
  <c r="AC147" i="70"/>
  <c r="AC207" i="70" s="1"/>
  <c r="W145" i="70"/>
  <c r="W205" i="70" s="1"/>
  <c r="F145" i="70"/>
  <c r="AD142" i="70"/>
  <c r="AD202" i="70" s="1"/>
  <c r="L139" i="70"/>
  <c r="F137" i="70"/>
  <c r="K182" i="70"/>
  <c r="K179" i="70"/>
  <c r="K178" i="70"/>
  <c r="K170" i="70"/>
  <c r="C169" i="70"/>
  <c r="O166" i="70"/>
  <c r="O165" i="70"/>
  <c r="K162" i="70"/>
  <c r="G157" i="70"/>
  <c r="G155" i="70"/>
  <c r="X154" i="70"/>
  <c r="X214" i="70" s="1"/>
  <c r="C153" i="70"/>
  <c r="K149" i="70"/>
  <c r="C142" i="70"/>
  <c r="K137" i="70"/>
  <c r="O134" i="70"/>
  <c r="E182" i="70"/>
  <c r="S225" i="70"/>
  <c r="B165" i="70"/>
  <c r="F181" i="70"/>
  <c r="N179" i="70"/>
  <c r="S239" i="70"/>
  <c r="B179" i="70"/>
  <c r="B176" i="70"/>
  <c r="S236" i="70"/>
  <c r="S235" i="70"/>
  <c r="B175" i="70"/>
  <c r="F168" i="70"/>
  <c r="S226" i="70"/>
  <c r="B166" i="70"/>
  <c r="N162" i="70"/>
  <c r="S215" i="70"/>
  <c r="B155" i="70"/>
  <c r="S210" i="70"/>
  <c r="B150" i="70"/>
  <c r="S199" i="70"/>
  <c r="B139" i="70"/>
  <c r="B134" i="70"/>
  <c r="S194" i="70"/>
  <c r="V155" i="70"/>
  <c r="V215" i="70" s="1"/>
  <c r="E149" i="70"/>
  <c r="M141" i="70"/>
  <c r="E133" i="70"/>
  <c r="K157" i="70"/>
  <c r="X148" i="70"/>
  <c r="X208" i="70" s="1"/>
  <c r="K144" i="70"/>
  <c r="G140" i="70"/>
  <c r="O137" i="70"/>
  <c r="J170" i="70"/>
  <c r="N166" i="70"/>
  <c r="J153" i="70"/>
  <c r="N148" i="70"/>
  <c r="F140" i="70"/>
  <c r="F134" i="70"/>
  <c r="Y147" i="70"/>
  <c r="Y207" i="70" s="1"/>
  <c r="Y139" i="70"/>
  <c r="Y199" i="70" s="1"/>
  <c r="AB173" i="70"/>
  <c r="AB233" i="70" s="1"/>
  <c r="G169" i="70"/>
  <c r="K165" i="70"/>
  <c r="AB148" i="70"/>
  <c r="AB208" i="70" s="1"/>
  <c r="G147" i="70"/>
  <c r="J182" i="70"/>
  <c r="J173" i="70"/>
  <c r="N161" i="70"/>
  <c r="F149" i="70"/>
  <c r="N144" i="70"/>
  <c r="N140" i="70"/>
  <c r="M181" i="70"/>
  <c r="E181" i="70"/>
  <c r="AB182" i="70"/>
  <c r="AB242" i="70" s="1"/>
  <c r="Q160" i="70"/>
  <c r="L160" i="70"/>
  <c r="V157" i="70"/>
  <c r="V217" i="70" s="1"/>
  <c r="V154" i="70"/>
  <c r="V214" i="70" s="1"/>
  <c r="Q152" i="70"/>
  <c r="L152" i="70"/>
  <c r="M144" i="70"/>
  <c r="K154" i="70"/>
  <c r="V145" i="70"/>
  <c r="V205" i="70" s="1"/>
  <c r="M182" i="70"/>
  <c r="S208" i="70"/>
  <c r="B148" i="70"/>
  <c r="Y160" i="70"/>
  <c r="Y220" i="70" s="1"/>
  <c r="AC145" i="70"/>
  <c r="AC205" i="70" s="1"/>
  <c r="D145" i="70"/>
  <c r="U144" i="70"/>
  <c r="U204" i="70" s="1"/>
  <c r="H133" i="70"/>
  <c r="D160" i="70"/>
  <c r="B141" i="70"/>
  <c r="S201" i="70"/>
  <c r="AF181" i="70"/>
  <c r="AF241" i="70" s="1"/>
  <c r="M145" i="70"/>
  <c r="S220" i="70"/>
  <c r="B160" i="70"/>
  <c r="J154" i="70"/>
  <c r="S211" i="70"/>
  <c r="B151" i="70"/>
  <c r="M133" i="70"/>
  <c r="X152" i="70"/>
  <c r="X212" i="70" s="1"/>
  <c r="C144" i="70"/>
  <c r="J157" i="70"/>
  <c r="AA152" i="70"/>
  <c r="AA212" i="70" s="1"/>
  <c r="J144" i="70"/>
  <c r="AE133" i="70"/>
  <c r="AE193" i="70" s="1"/>
  <c r="Q163" i="70"/>
  <c r="D163" i="70"/>
  <c r="AC181" i="70"/>
  <c r="AC241" i="70" s="1"/>
  <c r="L157" i="70"/>
  <c r="D157" i="70"/>
  <c r="E179" i="70"/>
  <c r="L176" i="70"/>
  <c r="S213" i="70"/>
  <c r="B153" i="70"/>
  <c r="Y144" i="70"/>
  <c r="Y204" i="70" s="1"/>
  <c r="I157" i="70"/>
  <c r="I152" i="70"/>
  <c r="U133" i="70"/>
  <c r="U193" i="70" s="1"/>
  <c r="C155" i="70"/>
  <c r="C154" i="70"/>
  <c r="O149" i="70"/>
  <c r="AC163" i="70"/>
  <c r="AC223" i="70" s="1"/>
  <c r="I133" i="70"/>
  <c r="N176" i="70"/>
  <c r="B168" i="70"/>
  <c r="S228" i="70"/>
  <c r="S219" i="70"/>
  <c r="B159" i="70"/>
  <c r="S218" i="70"/>
  <c r="B158" i="70"/>
  <c r="C133" i="70"/>
  <c r="AC152" i="70"/>
  <c r="AC212" i="70" s="1"/>
  <c r="H149" i="70"/>
  <c r="L145" i="70"/>
  <c r="D133" i="70"/>
  <c r="H154" i="70"/>
  <c r="G181" i="70"/>
  <c r="O154" i="70"/>
  <c r="N142" i="70"/>
  <c r="D142" i="70"/>
  <c r="S243" i="70"/>
  <c r="B183" i="70"/>
  <c r="S234" i="70"/>
  <c r="B174" i="70"/>
  <c r="S231" i="70"/>
  <c r="B171" i="70"/>
  <c r="S224" i="70"/>
  <c r="B164" i="70"/>
  <c r="J161" i="70"/>
  <c r="J160" i="70"/>
  <c r="B156" i="70"/>
  <c r="S216" i="70"/>
  <c r="F142" i="70"/>
  <c r="V149" i="70"/>
  <c r="V209" i="70" s="1"/>
  <c r="I145" i="70"/>
  <c r="N182" i="70"/>
  <c r="F161" i="70"/>
  <c r="N145" i="70"/>
  <c r="J133" i="70"/>
  <c r="G144" i="70"/>
  <c r="J148" i="70"/>
  <c r="I176" i="70"/>
  <c r="M177" i="70"/>
  <c r="E177" i="70"/>
  <c r="V176" i="70"/>
  <c r="V236" i="70" s="1"/>
  <c r="M168" i="70"/>
  <c r="E168" i="70"/>
  <c r="Q171" i="70"/>
  <c r="AC178" i="70"/>
  <c r="AC238" i="70" s="1"/>
  <c r="H177" i="70"/>
  <c r="H161" i="70"/>
  <c r="H157" i="70"/>
  <c r="D168" i="70"/>
  <c r="E163" i="70"/>
  <c r="AC160" i="70"/>
  <c r="AC220" i="70" s="1"/>
  <c r="Q156" i="70"/>
  <c r="D156" i="70"/>
  <c r="S214" i="70"/>
  <c r="B154" i="70"/>
  <c r="Q139" i="70"/>
  <c r="E139" i="70"/>
  <c r="E178" i="70"/>
  <c r="I174" i="70"/>
  <c r="M161" i="70"/>
  <c r="M157" i="70"/>
  <c r="E157" i="70"/>
  <c r="I156" i="70"/>
  <c r="M155" i="70"/>
  <c r="M152" i="70"/>
  <c r="E152" i="70"/>
  <c r="I148" i="70"/>
  <c r="I147" i="70"/>
  <c r="E144" i="70"/>
  <c r="I139" i="70"/>
  <c r="X134" i="70"/>
  <c r="X194" i="70" s="1"/>
  <c r="G182" i="70"/>
  <c r="G179" i="70"/>
  <c r="G178" i="70"/>
  <c r="AF174" i="70"/>
  <c r="AF234" i="70" s="1"/>
  <c r="G173" i="70"/>
  <c r="K171" i="70"/>
  <c r="G170" i="70"/>
  <c r="C166" i="70"/>
  <c r="G163" i="70"/>
  <c r="C162" i="70"/>
  <c r="O160" i="70"/>
  <c r="O158" i="70"/>
  <c r="C158" i="70"/>
  <c r="K134" i="70"/>
  <c r="O133" i="70"/>
  <c r="C176" i="70"/>
  <c r="D171" i="70"/>
  <c r="I149" i="70"/>
  <c r="K139" i="70"/>
  <c r="E137" i="70"/>
  <c r="S240" i="70"/>
  <c r="B180" i="70"/>
  <c r="F176" i="70"/>
  <c r="F173" i="70"/>
  <c r="S229" i="70"/>
  <c r="B169" i="70"/>
  <c r="J168" i="70"/>
  <c r="N165" i="70"/>
  <c r="F157" i="70"/>
  <c r="N154" i="70"/>
  <c r="H155" i="70"/>
  <c r="G145" i="70"/>
  <c r="E174" i="70"/>
  <c r="L171" i="70"/>
  <c r="M166" i="70"/>
  <c r="S217" i="70"/>
  <c r="B157" i="70"/>
  <c r="H179" i="70"/>
  <c r="L156" i="70"/>
  <c r="H152" i="70"/>
  <c r="L149" i="70"/>
  <c r="D148" i="70"/>
  <c r="H144" i="70"/>
  <c r="H141" i="70"/>
  <c r="L137" i="70"/>
  <c r="D137" i="70"/>
  <c r="D136" i="70"/>
  <c r="M179" i="70"/>
  <c r="D176" i="70"/>
  <c r="N174" i="70"/>
  <c r="AC168" i="70"/>
  <c r="AC228" i="70" s="1"/>
  <c r="U160" i="70"/>
  <c r="U220" i="70" s="1"/>
  <c r="Y156" i="70"/>
  <c r="Y216" i="70" s="1"/>
  <c r="E150" i="70"/>
  <c r="J149" i="70"/>
  <c r="D147" i="70"/>
  <c r="E142" i="70"/>
  <c r="AA141" i="70"/>
  <c r="AA201" i="70" s="1"/>
  <c r="J141" i="70"/>
  <c r="AC139" i="70"/>
  <c r="AC199" i="70" s="1"/>
  <c r="M134" i="70"/>
  <c r="S193" i="70"/>
  <c r="B133" i="70"/>
  <c r="O181" i="70"/>
  <c r="G168" i="70"/>
  <c r="G158" i="70"/>
  <c r="G154" i="70"/>
  <c r="G137" i="70"/>
  <c r="G134" i="70"/>
  <c r="L179" i="70"/>
  <c r="D134" i="70"/>
  <c r="J177" i="70"/>
  <c r="J171" i="70"/>
  <c r="S227" i="70"/>
  <c r="B167" i="70"/>
  <c r="N160" i="70"/>
  <c r="J147" i="70"/>
  <c r="E155" i="70"/>
  <c r="I153" i="70"/>
  <c r="M147" i="70"/>
  <c r="I142" i="70"/>
  <c r="I137" i="70"/>
  <c r="T157" i="70"/>
  <c r="T217" i="70" s="1"/>
  <c r="O153" i="70"/>
  <c r="G152" i="70"/>
  <c r="O148" i="70"/>
  <c r="K136" i="70"/>
  <c r="F169" i="70"/>
  <c r="F154" i="70"/>
  <c r="N152" i="70"/>
  <c r="F152" i="70"/>
  <c r="N141" i="70"/>
  <c r="N136" i="70"/>
  <c r="N133" i="70"/>
  <c r="V171" i="70"/>
  <c r="V231" i="70" s="1"/>
  <c r="C181" i="70"/>
  <c r="O177" i="70"/>
  <c r="K176" i="70"/>
  <c r="AF169" i="70"/>
  <c r="AF229" i="70" s="1"/>
  <c r="C168" i="70"/>
  <c r="AF161" i="70"/>
  <c r="AF221" i="70" s="1"/>
  <c r="O156" i="70"/>
  <c r="K152" i="70"/>
  <c r="C148" i="70"/>
  <c r="O144" i="70"/>
  <c r="C140" i="70"/>
  <c r="O136" i="70"/>
  <c r="N178" i="70"/>
  <c r="N177" i="70"/>
  <c r="F166" i="70"/>
  <c r="J145" i="70"/>
  <c r="F133" i="70"/>
  <c r="B131" i="36" l="1"/>
  <c r="B63" i="36"/>
  <c r="D60" i="54" l="1"/>
  <c r="E60" i="54"/>
  <c r="F60" i="54"/>
  <c r="G60" i="54"/>
  <c r="H60" i="54"/>
  <c r="I60" i="54"/>
  <c r="J60" i="54"/>
  <c r="K60" i="54"/>
  <c r="L60" i="54"/>
  <c r="M60" i="54"/>
  <c r="N60" i="54"/>
  <c r="O60" i="54"/>
  <c r="P60" i="54"/>
  <c r="Q60" i="54"/>
  <c r="C60" i="54"/>
  <c r="B60" i="54"/>
  <c r="G2" i="36" l="1"/>
  <c r="Q1" i="57" l="1"/>
  <c r="Q1" i="58"/>
  <c r="B49" i="58"/>
  <c r="B49" i="57"/>
  <c r="B131" i="54"/>
  <c r="B63" i="54"/>
  <c r="B3" i="54"/>
  <c r="B45" i="58" l="1"/>
  <c r="B45" i="57"/>
  <c r="C1" i="54" l="1"/>
  <c r="G1" i="54"/>
  <c r="A2" i="54"/>
  <c r="B6" i="36"/>
  <c r="B66" i="36" s="1"/>
  <c r="B134" i="36" s="1"/>
  <c r="B52" i="57" s="1"/>
  <c r="C6" i="36"/>
  <c r="C6" i="54" s="1"/>
  <c r="D6" i="36"/>
  <c r="D6" i="54" s="1"/>
  <c r="E6" i="36"/>
  <c r="E6" i="54" s="1"/>
  <c r="F6" i="36"/>
  <c r="F6" i="54" s="1"/>
  <c r="G6" i="36"/>
  <c r="G6" i="54" s="1"/>
  <c r="H6" i="36"/>
  <c r="H6" i="54" s="1"/>
  <c r="I6" i="36"/>
  <c r="J6" i="36"/>
  <c r="J6" i="54" s="1"/>
  <c r="K6" i="36"/>
  <c r="L6" i="36"/>
  <c r="L6" i="54" s="1"/>
  <c r="M6" i="36"/>
  <c r="M6" i="54" s="1"/>
  <c r="N6" i="36"/>
  <c r="N6" i="54" s="1"/>
  <c r="O6" i="36"/>
  <c r="O6" i="54" s="1"/>
  <c r="P6" i="36"/>
  <c r="P6" i="54" s="1"/>
  <c r="Q6" i="36"/>
  <c r="Q6" i="54" s="1"/>
  <c r="B7" i="36"/>
  <c r="B7" i="54" s="1"/>
  <c r="B67" i="54" s="1"/>
  <c r="B135" i="54" s="1"/>
  <c r="C7" i="36"/>
  <c r="C7" i="54" s="1"/>
  <c r="D7" i="36"/>
  <c r="D7" i="54" s="1"/>
  <c r="E7" i="36"/>
  <c r="E7" i="54" s="1"/>
  <c r="F7" i="36"/>
  <c r="F7" i="54" s="1"/>
  <c r="G7" i="36"/>
  <c r="G7" i="54" s="1"/>
  <c r="H7" i="36"/>
  <c r="H7" i="54" s="1"/>
  <c r="I7" i="36"/>
  <c r="I7" i="54" s="1"/>
  <c r="J7" i="36"/>
  <c r="J7" i="54" s="1"/>
  <c r="K7" i="36"/>
  <c r="K7" i="54" s="1"/>
  <c r="L7" i="36"/>
  <c r="L7" i="54" s="1"/>
  <c r="M7" i="36"/>
  <c r="M7" i="54" s="1"/>
  <c r="N7" i="36"/>
  <c r="N7" i="54" s="1"/>
  <c r="O7" i="36"/>
  <c r="P7" i="36"/>
  <c r="P7" i="54" s="1"/>
  <c r="Q7" i="36"/>
  <c r="Q7" i="54" s="1"/>
  <c r="B8" i="36"/>
  <c r="B68" i="36" s="1"/>
  <c r="B136" i="36" s="1"/>
  <c r="B54" i="57" s="1"/>
  <c r="C8" i="36"/>
  <c r="C8" i="54" s="1"/>
  <c r="D8" i="36"/>
  <c r="D8" i="54" s="1"/>
  <c r="E8" i="36"/>
  <c r="E8" i="54" s="1"/>
  <c r="F8" i="36"/>
  <c r="F8" i="54" s="1"/>
  <c r="G8" i="36"/>
  <c r="G8" i="54" s="1"/>
  <c r="H8" i="36"/>
  <c r="H8" i="54" s="1"/>
  <c r="I8" i="36"/>
  <c r="I8" i="54" s="1"/>
  <c r="J8" i="36"/>
  <c r="J8" i="54" s="1"/>
  <c r="K8" i="36"/>
  <c r="K8" i="54" s="1"/>
  <c r="L8" i="36"/>
  <c r="L8" i="54" s="1"/>
  <c r="M8" i="36"/>
  <c r="M8" i="54" s="1"/>
  <c r="N8" i="36"/>
  <c r="N8" i="54" s="1"/>
  <c r="O8" i="36"/>
  <c r="O8" i="54" s="1"/>
  <c r="P8" i="36"/>
  <c r="P8" i="54" s="1"/>
  <c r="Q8" i="36"/>
  <c r="Q8" i="54" s="1"/>
  <c r="B9" i="36"/>
  <c r="B9" i="54" s="1"/>
  <c r="B69" i="54" s="1"/>
  <c r="B137" i="54" s="1"/>
  <c r="C9" i="36"/>
  <c r="C9" i="54" s="1"/>
  <c r="D9" i="36"/>
  <c r="D9" i="54" s="1"/>
  <c r="E9" i="36"/>
  <c r="E9" i="54" s="1"/>
  <c r="F9" i="36"/>
  <c r="F9" i="54" s="1"/>
  <c r="G9" i="36"/>
  <c r="G9" i="54" s="1"/>
  <c r="H9" i="36"/>
  <c r="H9" i="54" s="1"/>
  <c r="I9" i="36"/>
  <c r="I9" i="54" s="1"/>
  <c r="J9" i="36"/>
  <c r="J9" i="54" s="1"/>
  <c r="K9" i="36"/>
  <c r="K9" i="54" s="1"/>
  <c r="L9" i="36"/>
  <c r="L9" i="54" s="1"/>
  <c r="M9" i="36"/>
  <c r="M9" i="54" s="1"/>
  <c r="N9" i="36"/>
  <c r="N9" i="54" s="1"/>
  <c r="O9" i="36"/>
  <c r="O9" i="54" s="1"/>
  <c r="P9" i="36"/>
  <c r="P9" i="54" s="1"/>
  <c r="Q9" i="36"/>
  <c r="B10" i="36"/>
  <c r="B70" i="36" s="1"/>
  <c r="B138" i="36" s="1"/>
  <c r="B56" i="57" s="1"/>
  <c r="C10" i="36"/>
  <c r="C10" i="54" s="1"/>
  <c r="D10" i="36"/>
  <c r="D10" i="54" s="1"/>
  <c r="E10" i="36"/>
  <c r="E10" i="54" s="1"/>
  <c r="F10" i="36"/>
  <c r="F10" i="54" s="1"/>
  <c r="G10" i="36"/>
  <c r="G10" i="54" s="1"/>
  <c r="H10" i="36"/>
  <c r="H10" i="54" s="1"/>
  <c r="I10" i="36"/>
  <c r="I10" i="54" s="1"/>
  <c r="J10" i="36"/>
  <c r="J10" i="54" s="1"/>
  <c r="K10" i="36"/>
  <c r="K10" i="54" s="1"/>
  <c r="L10" i="36"/>
  <c r="L10" i="54" s="1"/>
  <c r="M10" i="36"/>
  <c r="M10" i="54" s="1"/>
  <c r="N10" i="36"/>
  <c r="N10" i="54" s="1"/>
  <c r="O10" i="36"/>
  <c r="O10" i="54" s="1"/>
  <c r="P10" i="36"/>
  <c r="P10" i="54" s="1"/>
  <c r="Q10" i="36"/>
  <c r="Q10" i="54" s="1"/>
  <c r="B11" i="36"/>
  <c r="B11" i="54" s="1"/>
  <c r="B71" i="54" s="1"/>
  <c r="B139" i="54" s="1"/>
  <c r="C11" i="36"/>
  <c r="C11" i="54" s="1"/>
  <c r="D11" i="36"/>
  <c r="D11" i="54" s="1"/>
  <c r="E11" i="36"/>
  <c r="E11" i="54" s="1"/>
  <c r="F11" i="36"/>
  <c r="F11" i="54" s="1"/>
  <c r="G11" i="36"/>
  <c r="G11" i="54" s="1"/>
  <c r="H11" i="36"/>
  <c r="H11" i="54" s="1"/>
  <c r="I11" i="36"/>
  <c r="I11" i="54" s="1"/>
  <c r="J11" i="36"/>
  <c r="J11" i="54" s="1"/>
  <c r="K11" i="36"/>
  <c r="K11" i="54" s="1"/>
  <c r="L11" i="36"/>
  <c r="L11" i="54" s="1"/>
  <c r="M11" i="36"/>
  <c r="M11" i="54" s="1"/>
  <c r="N11" i="36"/>
  <c r="N11" i="54" s="1"/>
  <c r="O11" i="36"/>
  <c r="O11" i="54" s="1"/>
  <c r="P11" i="36"/>
  <c r="P11" i="54" s="1"/>
  <c r="Q11" i="36"/>
  <c r="Q11" i="54" s="1"/>
  <c r="B12" i="36"/>
  <c r="B12" i="54" s="1"/>
  <c r="B72" i="54" s="1"/>
  <c r="B140" i="54" s="1"/>
  <c r="C12" i="36"/>
  <c r="C12" i="54" s="1"/>
  <c r="D12" i="36"/>
  <c r="D12" i="54" s="1"/>
  <c r="E12" i="36"/>
  <c r="E12" i="54" s="1"/>
  <c r="F12" i="36"/>
  <c r="F12" i="54" s="1"/>
  <c r="G12" i="36"/>
  <c r="G12" i="54" s="1"/>
  <c r="H12" i="36"/>
  <c r="H12" i="54" s="1"/>
  <c r="I12" i="36"/>
  <c r="I12" i="54" s="1"/>
  <c r="J12" i="36"/>
  <c r="K12" i="36"/>
  <c r="K12" i="54" s="1"/>
  <c r="L12" i="36"/>
  <c r="M12" i="36"/>
  <c r="M12" i="54" s="1"/>
  <c r="N12" i="36"/>
  <c r="N12" i="54" s="1"/>
  <c r="O12" i="36"/>
  <c r="O12" i="54" s="1"/>
  <c r="P12" i="36"/>
  <c r="P12" i="54" s="1"/>
  <c r="Q12" i="36"/>
  <c r="Q12" i="54" s="1"/>
  <c r="B13" i="36"/>
  <c r="B13" i="54" s="1"/>
  <c r="B73" i="54" s="1"/>
  <c r="B141" i="54" s="1"/>
  <c r="C13" i="36"/>
  <c r="C13" i="54" s="1"/>
  <c r="D13" i="36"/>
  <c r="D13" i="54" s="1"/>
  <c r="E13" i="36"/>
  <c r="E13" i="54" s="1"/>
  <c r="F13" i="36"/>
  <c r="F13" i="54" s="1"/>
  <c r="G13" i="36"/>
  <c r="G13" i="54" s="1"/>
  <c r="H13" i="36"/>
  <c r="H13" i="54" s="1"/>
  <c r="I13" i="36"/>
  <c r="I13" i="54" s="1"/>
  <c r="J13" i="36"/>
  <c r="J13" i="54" s="1"/>
  <c r="K13" i="36"/>
  <c r="K13" i="54" s="1"/>
  <c r="L13" i="36"/>
  <c r="L13" i="54" s="1"/>
  <c r="M13" i="36"/>
  <c r="M13" i="54" s="1"/>
  <c r="N13" i="36"/>
  <c r="N13" i="54" s="1"/>
  <c r="O13" i="36"/>
  <c r="O13" i="54" s="1"/>
  <c r="P13" i="36"/>
  <c r="P13" i="54" s="1"/>
  <c r="Q13" i="36"/>
  <c r="Q13" i="54" s="1"/>
  <c r="B14" i="36"/>
  <c r="B74" i="36" s="1"/>
  <c r="B142" i="36" s="1"/>
  <c r="B60" i="57" s="1"/>
  <c r="C14" i="36"/>
  <c r="C14" i="54" s="1"/>
  <c r="D14" i="36"/>
  <c r="D14" i="54" s="1"/>
  <c r="E14" i="36"/>
  <c r="E14" i="54" s="1"/>
  <c r="F14" i="36"/>
  <c r="F14" i="54" s="1"/>
  <c r="G14" i="36"/>
  <c r="G14" i="54" s="1"/>
  <c r="H14" i="36"/>
  <c r="H14" i="54" s="1"/>
  <c r="I14" i="36"/>
  <c r="I14" i="54" s="1"/>
  <c r="J14" i="36"/>
  <c r="J14" i="54" s="1"/>
  <c r="K14" i="36"/>
  <c r="K14" i="54" s="1"/>
  <c r="L14" i="36"/>
  <c r="L14" i="54" s="1"/>
  <c r="M14" i="36"/>
  <c r="M14" i="54" s="1"/>
  <c r="N14" i="36"/>
  <c r="N14" i="54" s="1"/>
  <c r="O14" i="36"/>
  <c r="O14" i="54" s="1"/>
  <c r="P14" i="36"/>
  <c r="P14" i="54" s="1"/>
  <c r="Q14" i="36"/>
  <c r="Q14" i="54" s="1"/>
  <c r="B15" i="36"/>
  <c r="B15" i="54" s="1"/>
  <c r="B75" i="54" s="1"/>
  <c r="B143" i="54" s="1"/>
  <c r="C15" i="36"/>
  <c r="C15" i="54" s="1"/>
  <c r="D15" i="36"/>
  <c r="D15" i="54" s="1"/>
  <c r="E15" i="36"/>
  <c r="E15" i="54" s="1"/>
  <c r="F15" i="36"/>
  <c r="F15" i="54" s="1"/>
  <c r="G15" i="36"/>
  <c r="G15" i="54" s="1"/>
  <c r="H15" i="36"/>
  <c r="H15" i="54" s="1"/>
  <c r="I15" i="36"/>
  <c r="I15" i="54" s="1"/>
  <c r="J15" i="36"/>
  <c r="J15" i="54" s="1"/>
  <c r="K15" i="36"/>
  <c r="K15" i="54" s="1"/>
  <c r="L15" i="36"/>
  <c r="L15" i="54" s="1"/>
  <c r="M15" i="36"/>
  <c r="M15" i="54" s="1"/>
  <c r="N15" i="36"/>
  <c r="N15" i="54" s="1"/>
  <c r="O15" i="36"/>
  <c r="O15" i="54" s="1"/>
  <c r="P15" i="36"/>
  <c r="P15" i="54" s="1"/>
  <c r="Q15" i="36"/>
  <c r="Q15" i="54" s="1"/>
  <c r="B16" i="36"/>
  <c r="B76" i="36" s="1"/>
  <c r="B144" i="36" s="1"/>
  <c r="B62" i="57" s="1"/>
  <c r="C16" i="36"/>
  <c r="C16" i="54" s="1"/>
  <c r="D16" i="36"/>
  <c r="E16" i="36"/>
  <c r="E16" i="54" s="1"/>
  <c r="F16" i="36"/>
  <c r="F16" i="54" s="1"/>
  <c r="G16" i="36"/>
  <c r="G16" i="54" s="1"/>
  <c r="H16" i="36"/>
  <c r="H16" i="54" s="1"/>
  <c r="I16" i="36"/>
  <c r="I16" i="54" s="1"/>
  <c r="J16" i="36"/>
  <c r="J16" i="54" s="1"/>
  <c r="K16" i="36"/>
  <c r="K16" i="54" s="1"/>
  <c r="L16" i="36"/>
  <c r="L16" i="54" s="1"/>
  <c r="M16" i="36"/>
  <c r="M16" i="54" s="1"/>
  <c r="N16" i="36"/>
  <c r="N16" i="54" s="1"/>
  <c r="O16" i="36"/>
  <c r="O16" i="54" s="1"/>
  <c r="P16" i="36"/>
  <c r="P16" i="54" s="1"/>
  <c r="Q16" i="36"/>
  <c r="Q16" i="54" s="1"/>
  <c r="B17" i="36"/>
  <c r="B77" i="36" s="1"/>
  <c r="B63" i="58" s="1"/>
  <c r="C17" i="36"/>
  <c r="C17" i="54" s="1"/>
  <c r="D17" i="36"/>
  <c r="D17" i="54" s="1"/>
  <c r="E17" i="36"/>
  <c r="E17" i="54" s="1"/>
  <c r="F17" i="36"/>
  <c r="F17" i="54" s="1"/>
  <c r="G17" i="36"/>
  <c r="G17" i="54" s="1"/>
  <c r="H17" i="36"/>
  <c r="H17" i="54" s="1"/>
  <c r="I17" i="36"/>
  <c r="I17" i="54" s="1"/>
  <c r="J17" i="36"/>
  <c r="J17" i="54" s="1"/>
  <c r="K17" i="36"/>
  <c r="L17" i="36"/>
  <c r="L17" i="54" s="1"/>
  <c r="M17" i="36"/>
  <c r="M17" i="54" s="1"/>
  <c r="N17" i="36"/>
  <c r="N17" i="54" s="1"/>
  <c r="O17" i="36"/>
  <c r="O17" i="54" s="1"/>
  <c r="P17" i="36"/>
  <c r="P17" i="54" s="1"/>
  <c r="Q17" i="36"/>
  <c r="Q17" i="54" s="1"/>
  <c r="B18" i="36"/>
  <c r="B78" i="36" s="1"/>
  <c r="B146" i="36" s="1"/>
  <c r="B64" i="57" s="1"/>
  <c r="C18" i="36"/>
  <c r="C18" i="54" s="1"/>
  <c r="D18" i="36"/>
  <c r="D18" i="54" s="1"/>
  <c r="E18" i="36"/>
  <c r="E18" i="54" s="1"/>
  <c r="F18" i="36"/>
  <c r="F18" i="54" s="1"/>
  <c r="G18" i="36"/>
  <c r="G18" i="54" s="1"/>
  <c r="H18" i="36"/>
  <c r="H18" i="54" s="1"/>
  <c r="I18" i="36"/>
  <c r="I18" i="54" s="1"/>
  <c r="J18" i="36"/>
  <c r="J18" i="54" s="1"/>
  <c r="K18" i="36"/>
  <c r="K18" i="54" s="1"/>
  <c r="L18" i="36"/>
  <c r="L18" i="54" s="1"/>
  <c r="M18" i="36"/>
  <c r="M18" i="54" s="1"/>
  <c r="N18" i="36"/>
  <c r="N18" i="54" s="1"/>
  <c r="O18" i="36"/>
  <c r="O18" i="54" s="1"/>
  <c r="P18" i="36"/>
  <c r="P18" i="54" s="1"/>
  <c r="Q18" i="36"/>
  <c r="Q18" i="54" s="1"/>
  <c r="B19" i="36"/>
  <c r="B79" i="36" s="1"/>
  <c r="B147" i="36" s="1"/>
  <c r="B65" i="57" s="1"/>
  <c r="C19" i="36"/>
  <c r="C19" i="54" s="1"/>
  <c r="D19" i="36"/>
  <c r="D19" i="54" s="1"/>
  <c r="E19" i="36"/>
  <c r="E19" i="54" s="1"/>
  <c r="F19" i="36"/>
  <c r="F19" i="54" s="1"/>
  <c r="G19" i="36"/>
  <c r="G19" i="54" s="1"/>
  <c r="H19" i="36"/>
  <c r="I19" i="36"/>
  <c r="I19" i="54" s="1"/>
  <c r="J19" i="36"/>
  <c r="J19" i="54" s="1"/>
  <c r="K19" i="36"/>
  <c r="L19" i="36"/>
  <c r="L19" i="54" s="1"/>
  <c r="M19" i="36"/>
  <c r="M19" i="54" s="1"/>
  <c r="N19" i="36"/>
  <c r="N19" i="54" s="1"/>
  <c r="O19" i="36"/>
  <c r="O19" i="54" s="1"/>
  <c r="P19" i="36"/>
  <c r="P19" i="54" s="1"/>
  <c r="Q19" i="36"/>
  <c r="Q19" i="54" s="1"/>
  <c r="B20" i="36"/>
  <c r="B20" i="54" s="1"/>
  <c r="B80" i="54" s="1"/>
  <c r="B148" i="54" s="1"/>
  <c r="C20" i="36"/>
  <c r="C20" i="54" s="1"/>
  <c r="D20" i="36"/>
  <c r="D20" i="54" s="1"/>
  <c r="E20" i="36"/>
  <c r="E20" i="54" s="1"/>
  <c r="F20" i="36"/>
  <c r="F20" i="54" s="1"/>
  <c r="G20" i="36"/>
  <c r="G20" i="54" s="1"/>
  <c r="H20" i="36"/>
  <c r="H20" i="54" s="1"/>
  <c r="I20" i="36"/>
  <c r="I20" i="54" s="1"/>
  <c r="J20" i="36"/>
  <c r="J20" i="54" s="1"/>
  <c r="K20" i="36"/>
  <c r="K20" i="54" s="1"/>
  <c r="L20" i="36"/>
  <c r="L20" i="54" s="1"/>
  <c r="M20" i="36"/>
  <c r="M20" i="54" s="1"/>
  <c r="N20" i="36"/>
  <c r="N20" i="54" s="1"/>
  <c r="O20" i="36"/>
  <c r="O20" i="54" s="1"/>
  <c r="P20" i="36"/>
  <c r="P20" i="54" s="1"/>
  <c r="Q20" i="36"/>
  <c r="Q20" i="54" s="1"/>
  <c r="B21" i="36"/>
  <c r="B21" i="54" s="1"/>
  <c r="B81" i="54" s="1"/>
  <c r="B149" i="54" s="1"/>
  <c r="C21" i="36"/>
  <c r="C21" i="54" s="1"/>
  <c r="D21" i="36"/>
  <c r="D21" i="54" s="1"/>
  <c r="E21" i="36"/>
  <c r="E21" i="54" s="1"/>
  <c r="F21" i="36"/>
  <c r="F21" i="54" s="1"/>
  <c r="G21" i="36"/>
  <c r="G21" i="54" s="1"/>
  <c r="H21" i="36"/>
  <c r="H21" i="54" s="1"/>
  <c r="I21" i="36"/>
  <c r="I21" i="54" s="1"/>
  <c r="J21" i="36"/>
  <c r="J21" i="54" s="1"/>
  <c r="K21" i="36"/>
  <c r="K21" i="54" s="1"/>
  <c r="L21" i="36"/>
  <c r="L21" i="54" s="1"/>
  <c r="M21" i="36"/>
  <c r="M21" i="54" s="1"/>
  <c r="N21" i="36"/>
  <c r="N21" i="54" s="1"/>
  <c r="O21" i="36"/>
  <c r="O21" i="54" s="1"/>
  <c r="P21" i="36"/>
  <c r="P21" i="54" s="1"/>
  <c r="Q21" i="36"/>
  <c r="Q21" i="54" s="1"/>
  <c r="B22" i="36"/>
  <c r="B82" i="36" s="1"/>
  <c r="B150" i="36" s="1"/>
  <c r="B68" i="57" s="1"/>
  <c r="C22" i="36"/>
  <c r="C22" i="54" s="1"/>
  <c r="D22" i="36"/>
  <c r="D22" i="54" s="1"/>
  <c r="E22" i="36"/>
  <c r="E22" i="54" s="1"/>
  <c r="F22" i="36"/>
  <c r="F22" i="54" s="1"/>
  <c r="G22" i="36"/>
  <c r="G22" i="54" s="1"/>
  <c r="H22" i="36"/>
  <c r="H22" i="54" s="1"/>
  <c r="I22" i="36"/>
  <c r="I22" i="54" s="1"/>
  <c r="J22" i="36"/>
  <c r="J22" i="54" s="1"/>
  <c r="K22" i="36"/>
  <c r="K22" i="54" s="1"/>
  <c r="L22" i="36"/>
  <c r="L22" i="54" s="1"/>
  <c r="M22" i="36"/>
  <c r="M22" i="54" s="1"/>
  <c r="N22" i="36"/>
  <c r="N22" i="54" s="1"/>
  <c r="O22" i="36"/>
  <c r="O22" i="54" s="1"/>
  <c r="P22" i="36"/>
  <c r="P22" i="54" s="1"/>
  <c r="Q22" i="36"/>
  <c r="Q22" i="54" s="1"/>
  <c r="B23" i="36"/>
  <c r="B23" i="54" s="1"/>
  <c r="B83" i="54" s="1"/>
  <c r="B151" i="54" s="1"/>
  <c r="C23" i="36"/>
  <c r="C23" i="54" s="1"/>
  <c r="D23" i="36"/>
  <c r="D23" i="54" s="1"/>
  <c r="E23" i="36"/>
  <c r="E23" i="54" s="1"/>
  <c r="F23" i="36"/>
  <c r="F23" i="54" s="1"/>
  <c r="G23" i="36"/>
  <c r="G23" i="54" s="1"/>
  <c r="H23" i="36"/>
  <c r="H23" i="54" s="1"/>
  <c r="I23" i="36"/>
  <c r="I23" i="54" s="1"/>
  <c r="J23" i="36"/>
  <c r="J23" i="54" s="1"/>
  <c r="K23" i="36"/>
  <c r="K23" i="54" s="1"/>
  <c r="L23" i="36"/>
  <c r="L23" i="54" s="1"/>
  <c r="M23" i="36"/>
  <c r="M23" i="54" s="1"/>
  <c r="N23" i="36"/>
  <c r="N23" i="54" s="1"/>
  <c r="O23" i="36"/>
  <c r="O23" i="54" s="1"/>
  <c r="P23" i="36"/>
  <c r="P23" i="54" s="1"/>
  <c r="Q23" i="36"/>
  <c r="Q23" i="54" s="1"/>
  <c r="B24" i="36"/>
  <c r="B24" i="54" s="1"/>
  <c r="B84" i="54" s="1"/>
  <c r="B152" i="54" s="1"/>
  <c r="C24" i="36"/>
  <c r="C24" i="54" s="1"/>
  <c r="D24" i="36"/>
  <c r="E24" i="36"/>
  <c r="E24" i="54" s="1"/>
  <c r="F24" i="36"/>
  <c r="F24" i="54" s="1"/>
  <c r="G24" i="36"/>
  <c r="G24" i="54" s="1"/>
  <c r="H24" i="36"/>
  <c r="H24" i="54" s="1"/>
  <c r="I24" i="36"/>
  <c r="I24" i="54" s="1"/>
  <c r="J24" i="36"/>
  <c r="J24" i="54" s="1"/>
  <c r="K24" i="36"/>
  <c r="K24" i="54" s="1"/>
  <c r="L24" i="36"/>
  <c r="L24" i="54" s="1"/>
  <c r="M24" i="36"/>
  <c r="M24" i="54" s="1"/>
  <c r="N24" i="36"/>
  <c r="N24" i="54" s="1"/>
  <c r="O24" i="36"/>
  <c r="O24" i="54" s="1"/>
  <c r="P24" i="36"/>
  <c r="P24" i="54" s="1"/>
  <c r="Q24" i="36"/>
  <c r="Q24" i="54" s="1"/>
  <c r="B25" i="36"/>
  <c r="B25" i="54" s="1"/>
  <c r="B85" i="54" s="1"/>
  <c r="B153" i="54" s="1"/>
  <c r="C25" i="36"/>
  <c r="C25" i="54" s="1"/>
  <c r="D25" i="36"/>
  <c r="D25" i="54" s="1"/>
  <c r="E25" i="36"/>
  <c r="E25" i="54" s="1"/>
  <c r="F25" i="36"/>
  <c r="F25" i="54" s="1"/>
  <c r="G25" i="36"/>
  <c r="G25" i="54" s="1"/>
  <c r="H25" i="36"/>
  <c r="H25" i="54" s="1"/>
  <c r="I25" i="36"/>
  <c r="I25" i="54" s="1"/>
  <c r="J25" i="36"/>
  <c r="J25" i="54" s="1"/>
  <c r="K25" i="36"/>
  <c r="K25" i="54" s="1"/>
  <c r="L25" i="36"/>
  <c r="L25" i="54" s="1"/>
  <c r="M25" i="36"/>
  <c r="M25" i="54" s="1"/>
  <c r="N25" i="36"/>
  <c r="N25" i="54" s="1"/>
  <c r="O25" i="36"/>
  <c r="P25" i="36"/>
  <c r="P25" i="54" s="1"/>
  <c r="Q25" i="36"/>
  <c r="Q25" i="54" s="1"/>
  <c r="B26" i="36"/>
  <c r="C26" i="36"/>
  <c r="C26" i="54" s="1"/>
  <c r="D26" i="36"/>
  <c r="D26" i="54" s="1"/>
  <c r="E26" i="36"/>
  <c r="E26" i="54" s="1"/>
  <c r="F26" i="36"/>
  <c r="F26" i="54" s="1"/>
  <c r="G26" i="36"/>
  <c r="G26" i="54" s="1"/>
  <c r="H26" i="36"/>
  <c r="H26" i="54" s="1"/>
  <c r="I26" i="36"/>
  <c r="I26" i="54" s="1"/>
  <c r="J26" i="36"/>
  <c r="J26" i="54" s="1"/>
  <c r="K26" i="36"/>
  <c r="K26" i="54" s="1"/>
  <c r="L26" i="36"/>
  <c r="M26" i="36"/>
  <c r="M26" i="54" s="1"/>
  <c r="N26" i="36"/>
  <c r="N26" i="54" s="1"/>
  <c r="O26" i="36"/>
  <c r="O26" i="54" s="1"/>
  <c r="P26" i="36"/>
  <c r="P26" i="54" s="1"/>
  <c r="Q26" i="36"/>
  <c r="Q26" i="54" s="1"/>
  <c r="B27" i="36"/>
  <c r="C27" i="36"/>
  <c r="C27" i="54" s="1"/>
  <c r="D27" i="36"/>
  <c r="D27" i="54" s="1"/>
  <c r="E27" i="36"/>
  <c r="E27" i="54" s="1"/>
  <c r="F27" i="36"/>
  <c r="F27" i="54" s="1"/>
  <c r="G27" i="36"/>
  <c r="G27" i="54" s="1"/>
  <c r="H27" i="36"/>
  <c r="H27" i="54" s="1"/>
  <c r="I27" i="36"/>
  <c r="I27" i="54" s="1"/>
  <c r="J27" i="36"/>
  <c r="J27" i="54" s="1"/>
  <c r="K27" i="36"/>
  <c r="L27" i="36"/>
  <c r="M27" i="36"/>
  <c r="M27" i="54" s="1"/>
  <c r="N27" i="36"/>
  <c r="N27" i="54" s="1"/>
  <c r="O27" i="36"/>
  <c r="O27" i="54" s="1"/>
  <c r="P27" i="36"/>
  <c r="P27" i="54" s="1"/>
  <c r="Q27" i="36"/>
  <c r="Q27" i="54" s="1"/>
  <c r="B28" i="36"/>
  <c r="B28" i="54" s="1"/>
  <c r="B88" i="54" s="1"/>
  <c r="B156" i="54" s="1"/>
  <c r="C28" i="36"/>
  <c r="C28" i="54" s="1"/>
  <c r="D28" i="36"/>
  <c r="D28" i="54" s="1"/>
  <c r="E28" i="36"/>
  <c r="E28" i="54" s="1"/>
  <c r="F28" i="36"/>
  <c r="F28" i="54" s="1"/>
  <c r="G28" i="36"/>
  <c r="G28" i="54" s="1"/>
  <c r="H28" i="36"/>
  <c r="H28" i="54" s="1"/>
  <c r="I28" i="36"/>
  <c r="I28" i="54" s="1"/>
  <c r="J28" i="36"/>
  <c r="J28" i="54" s="1"/>
  <c r="K28" i="36"/>
  <c r="K28" i="54" s="1"/>
  <c r="L28" i="36"/>
  <c r="L28" i="54" s="1"/>
  <c r="M28" i="36"/>
  <c r="M28" i="54" s="1"/>
  <c r="N28" i="36"/>
  <c r="N28" i="54" s="1"/>
  <c r="O28" i="36"/>
  <c r="P28" i="36"/>
  <c r="P28" i="54" s="1"/>
  <c r="Q28" i="36"/>
  <c r="Q28" i="54" s="1"/>
  <c r="B29" i="36"/>
  <c r="B29" i="54" s="1"/>
  <c r="B89" i="54" s="1"/>
  <c r="B157" i="54" s="1"/>
  <c r="C29" i="36"/>
  <c r="C29" i="54" s="1"/>
  <c r="D29" i="36"/>
  <c r="D29" i="54" s="1"/>
  <c r="E29" i="36"/>
  <c r="E29" i="54" s="1"/>
  <c r="F29" i="36"/>
  <c r="G29" i="36"/>
  <c r="G29" i="54" s="1"/>
  <c r="H29" i="36"/>
  <c r="I29" i="36"/>
  <c r="I29" i="54" s="1"/>
  <c r="J29" i="36"/>
  <c r="J29" i="54" s="1"/>
  <c r="K29" i="36"/>
  <c r="K29" i="54" s="1"/>
  <c r="L29" i="36"/>
  <c r="L29" i="54" s="1"/>
  <c r="M29" i="36"/>
  <c r="M29" i="54" s="1"/>
  <c r="N29" i="36"/>
  <c r="N29" i="54" s="1"/>
  <c r="O29" i="36"/>
  <c r="O29" i="54" s="1"/>
  <c r="P29" i="36"/>
  <c r="P29" i="54" s="1"/>
  <c r="Q29" i="36"/>
  <c r="Q29" i="54" s="1"/>
  <c r="B30" i="36"/>
  <c r="C30" i="36"/>
  <c r="C30" i="54" s="1"/>
  <c r="D30" i="36"/>
  <c r="D30" i="54" s="1"/>
  <c r="E30" i="36"/>
  <c r="F30" i="36"/>
  <c r="F30" i="54" s="1"/>
  <c r="G30" i="36"/>
  <c r="G30" i="54" s="1"/>
  <c r="H30" i="36"/>
  <c r="H30" i="54" s="1"/>
  <c r="I30" i="36"/>
  <c r="I30" i="54" s="1"/>
  <c r="J30" i="36"/>
  <c r="J30" i="54" s="1"/>
  <c r="K30" i="36"/>
  <c r="K30" i="54" s="1"/>
  <c r="L30" i="36"/>
  <c r="M30" i="36"/>
  <c r="M30" i="54" s="1"/>
  <c r="N30" i="36"/>
  <c r="N30" i="54" s="1"/>
  <c r="O30" i="36"/>
  <c r="O30" i="54" s="1"/>
  <c r="P30" i="36"/>
  <c r="P30" i="54" s="1"/>
  <c r="Q30" i="36"/>
  <c r="Q30" i="54" s="1"/>
  <c r="B31" i="36"/>
  <c r="B91" i="36" s="1"/>
  <c r="B77" i="58" s="1"/>
  <c r="C31" i="36"/>
  <c r="C31" i="54" s="1"/>
  <c r="D31" i="36"/>
  <c r="D31" i="54" s="1"/>
  <c r="E31" i="36"/>
  <c r="E31" i="54" s="1"/>
  <c r="F31" i="36"/>
  <c r="F31" i="54" s="1"/>
  <c r="G31" i="36"/>
  <c r="G31" i="54" s="1"/>
  <c r="H31" i="36"/>
  <c r="H31" i="54" s="1"/>
  <c r="I31" i="36"/>
  <c r="I31" i="54" s="1"/>
  <c r="J31" i="36"/>
  <c r="J31" i="54" s="1"/>
  <c r="K31" i="36"/>
  <c r="K31" i="54" s="1"/>
  <c r="L31" i="36"/>
  <c r="M31" i="36"/>
  <c r="M31" i="54" s="1"/>
  <c r="N31" i="36"/>
  <c r="N31" i="54" s="1"/>
  <c r="O31" i="36"/>
  <c r="O31" i="54" s="1"/>
  <c r="P31" i="36"/>
  <c r="P31" i="54" s="1"/>
  <c r="Q31" i="36"/>
  <c r="Q31" i="54" s="1"/>
  <c r="B32" i="36"/>
  <c r="B92" i="36" s="1"/>
  <c r="B160" i="36" s="1"/>
  <c r="B78" i="57" s="1"/>
  <c r="C32" i="36"/>
  <c r="C32" i="54" s="1"/>
  <c r="D32" i="36"/>
  <c r="D32" i="54" s="1"/>
  <c r="E32" i="36"/>
  <c r="E32" i="54" s="1"/>
  <c r="F32" i="36"/>
  <c r="G32" i="36"/>
  <c r="G32" i="54" s="1"/>
  <c r="H32" i="36"/>
  <c r="H32" i="54" s="1"/>
  <c r="I32" i="36"/>
  <c r="I32" i="54" s="1"/>
  <c r="J32" i="36"/>
  <c r="J32" i="54" s="1"/>
  <c r="K32" i="36"/>
  <c r="K32" i="54" s="1"/>
  <c r="L32" i="36"/>
  <c r="L32" i="54" s="1"/>
  <c r="M32" i="36"/>
  <c r="M32" i="54" s="1"/>
  <c r="N32" i="36"/>
  <c r="N32" i="54" s="1"/>
  <c r="O32" i="36"/>
  <c r="O32" i="54" s="1"/>
  <c r="P32" i="36"/>
  <c r="P32" i="54" s="1"/>
  <c r="Q32" i="36"/>
  <c r="Q32" i="54" s="1"/>
  <c r="B33" i="36"/>
  <c r="B33" i="54" s="1"/>
  <c r="B93" i="54" s="1"/>
  <c r="B161" i="54" s="1"/>
  <c r="C33" i="36"/>
  <c r="C33" i="54" s="1"/>
  <c r="D33" i="36"/>
  <c r="D33" i="54" s="1"/>
  <c r="E33" i="36"/>
  <c r="F33" i="36"/>
  <c r="F33" i="54" s="1"/>
  <c r="G33" i="36"/>
  <c r="G33" i="54" s="1"/>
  <c r="H33" i="36"/>
  <c r="H33" i="54" s="1"/>
  <c r="I33" i="36"/>
  <c r="I33" i="54" s="1"/>
  <c r="J33" i="36"/>
  <c r="J33" i="54" s="1"/>
  <c r="K33" i="36"/>
  <c r="K33" i="54" s="1"/>
  <c r="L33" i="36"/>
  <c r="M33" i="36"/>
  <c r="M33" i="54" s="1"/>
  <c r="N33" i="36"/>
  <c r="N33" i="54" s="1"/>
  <c r="O33" i="36"/>
  <c r="P33" i="36"/>
  <c r="P33" i="54" s="1"/>
  <c r="Q33" i="36"/>
  <c r="Q33" i="54" s="1"/>
  <c r="B34" i="36"/>
  <c r="C34" i="36"/>
  <c r="C34" i="54" s="1"/>
  <c r="D34" i="36"/>
  <c r="D34" i="54" s="1"/>
  <c r="E34" i="36"/>
  <c r="E34" i="54" s="1"/>
  <c r="F34" i="36"/>
  <c r="F34" i="54" s="1"/>
  <c r="G34" i="36"/>
  <c r="G34" i="54" s="1"/>
  <c r="H34" i="36"/>
  <c r="H34" i="54" s="1"/>
  <c r="I34" i="36"/>
  <c r="I34" i="54" s="1"/>
  <c r="J34" i="36"/>
  <c r="J34" i="54" s="1"/>
  <c r="K34" i="36"/>
  <c r="K34" i="54" s="1"/>
  <c r="L34" i="36"/>
  <c r="L34" i="54" s="1"/>
  <c r="M34" i="36"/>
  <c r="M34" i="54" s="1"/>
  <c r="N34" i="36"/>
  <c r="N34" i="54" s="1"/>
  <c r="O34" i="36"/>
  <c r="O34" i="54" s="1"/>
  <c r="P34" i="36"/>
  <c r="P34" i="54" s="1"/>
  <c r="Q34" i="36"/>
  <c r="Q34" i="54" s="1"/>
  <c r="B35" i="36"/>
  <c r="B95" i="36" s="1"/>
  <c r="B81" i="58" s="1"/>
  <c r="C35" i="36"/>
  <c r="C35" i="54" s="1"/>
  <c r="D35" i="36"/>
  <c r="E35" i="36"/>
  <c r="E35" i="54" s="1"/>
  <c r="F35" i="36"/>
  <c r="G35" i="36"/>
  <c r="H35" i="36"/>
  <c r="H35" i="54" s="1"/>
  <c r="I35" i="36"/>
  <c r="I35" i="54" s="1"/>
  <c r="J35" i="36"/>
  <c r="J35" i="54" s="1"/>
  <c r="K35" i="36"/>
  <c r="K35" i="54" s="1"/>
  <c r="L35" i="36"/>
  <c r="L35" i="54" s="1"/>
  <c r="M35" i="36"/>
  <c r="M35" i="54" s="1"/>
  <c r="N35" i="36"/>
  <c r="N35" i="54" s="1"/>
  <c r="O35" i="36"/>
  <c r="O35" i="54" s="1"/>
  <c r="P35" i="36"/>
  <c r="P35" i="54" s="1"/>
  <c r="Q35" i="36"/>
  <c r="Q35" i="54" s="1"/>
  <c r="B36" i="36"/>
  <c r="C36" i="36"/>
  <c r="D36" i="36"/>
  <c r="D36" i="54" s="1"/>
  <c r="E36" i="36"/>
  <c r="E36" i="54" s="1"/>
  <c r="F36" i="36"/>
  <c r="G36" i="36"/>
  <c r="G36" i="54" s="1"/>
  <c r="H36" i="36"/>
  <c r="I36" i="36"/>
  <c r="I36" i="54" s="1"/>
  <c r="J36" i="36"/>
  <c r="J36" i="54" s="1"/>
  <c r="K36" i="36"/>
  <c r="K36" i="54" s="1"/>
  <c r="L36" i="36"/>
  <c r="L36" i="54" s="1"/>
  <c r="M36" i="36"/>
  <c r="M36" i="54" s="1"/>
  <c r="N36" i="36"/>
  <c r="N36" i="54" s="1"/>
  <c r="O36" i="36"/>
  <c r="O36" i="54" s="1"/>
  <c r="P36" i="36"/>
  <c r="P36" i="54" s="1"/>
  <c r="Q36" i="36"/>
  <c r="B37" i="36"/>
  <c r="C37" i="36"/>
  <c r="C37" i="54" s="1"/>
  <c r="D37" i="36"/>
  <c r="D37" i="54" s="1"/>
  <c r="E37" i="36"/>
  <c r="E37" i="54" s="1"/>
  <c r="F37" i="36"/>
  <c r="F37" i="54" s="1"/>
  <c r="G37" i="36"/>
  <c r="G37" i="54" s="1"/>
  <c r="H37" i="36"/>
  <c r="I37" i="36"/>
  <c r="I37" i="54" s="1"/>
  <c r="J37" i="36"/>
  <c r="J37" i="54" s="1"/>
  <c r="K37" i="36"/>
  <c r="K37" i="54" s="1"/>
  <c r="L37" i="36"/>
  <c r="M37" i="36"/>
  <c r="M37" i="54" s="1"/>
  <c r="N37" i="36"/>
  <c r="N37" i="54" s="1"/>
  <c r="O37" i="36"/>
  <c r="O37" i="54" s="1"/>
  <c r="P37" i="36"/>
  <c r="Q37" i="36"/>
  <c r="Q37" i="54" s="1"/>
  <c r="B38" i="36"/>
  <c r="C38" i="36"/>
  <c r="C38" i="54" s="1"/>
  <c r="D38" i="36"/>
  <c r="D38" i="54" s="1"/>
  <c r="E38" i="36"/>
  <c r="E38" i="54" s="1"/>
  <c r="F38" i="36"/>
  <c r="G38" i="36"/>
  <c r="G38" i="54" s="1"/>
  <c r="H38" i="36"/>
  <c r="I38" i="36"/>
  <c r="I38" i="54" s="1"/>
  <c r="J38" i="36"/>
  <c r="J38" i="54" s="1"/>
  <c r="K38" i="36"/>
  <c r="L38" i="36"/>
  <c r="M38" i="36"/>
  <c r="M38" i="54" s="1"/>
  <c r="N38" i="36"/>
  <c r="N38" i="54" s="1"/>
  <c r="O38" i="36"/>
  <c r="O38" i="54" s="1"/>
  <c r="P38" i="36"/>
  <c r="P38" i="54" s="1"/>
  <c r="Q38" i="36"/>
  <c r="Q38" i="54" s="1"/>
  <c r="B39" i="36"/>
  <c r="B99" i="36" s="1"/>
  <c r="B85" i="58" s="1"/>
  <c r="C39" i="36"/>
  <c r="C39" i="54" s="1"/>
  <c r="D39" i="36"/>
  <c r="E39" i="36"/>
  <c r="E39" i="54" s="1"/>
  <c r="F39" i="36"/>
  <c r="F39" i="54" s="1"/>
  <c r="G39" i="36"/>
  <c r="G39" i="54" s="1"/>
  <c r="H39" i="36"/>
  <c r="H39" i="54" s="1"/>
  <c r="I39" i="36"/>
  <c r="I39" i="54" s="1"/>
  <c r="J39" i="36"/>
  <c r="J39" i="54" s="1"/>
  <c r="K39" i="36"/>
  <c r="K39" i="54" s="1"/>
  <c r="L39" i="36"/>
  <c r="L39" i="54" s="1"/>
  <c r="M39" i="36"/>
  <c r="M39" i="54" s="1"/>
  <c r="N39" i="36"/>
  <c r="N39" i="54" s="1"/>
  <c r="O39" i="36"/>
  <c r="O39" i="54" s="1"/>
  <c r="P39" i="36"/>
  <c r="Q39" i="36"/>
  <c r="B40" i="36"/>
  <c r="C40" i="36"/>
  <c r="C40" i="54" s="1"/>
  <c r="D40" i="36"/>
  <c r="E40" i="36"/>
  <c r="E40" i="54" s="1"/>
  <c r="F40" i="36"/>
  <c r="F40" i="54" s="1"/>
  <c r="G40" i="36"/>
  <c r="G40" i="54" s="1"/>
  <c r="H40" i="36"/>
  <c r="H40" i="54" s="1"/>
  <c r="I40" i="36"/>
  <c r="I40" i="54" s="1"/>
  <c r="J40" i="36"/>
  <c r="K40" i="36"/>
  <c r="K40" i="54" s="1"/>
  <c r="L40" i="36"/>
  <c r="L40" i="54" s="1"/>
  <c r="M40" i="36"/>
  <c r="M40" i="54" s="1"/>
  <c r="N40" i="36"/>
  <c r="N40" i="54" s="1"/>
  <c r="O40" i="36"/>
  <c r="O40" i="54" s="1"/>
  <c r="P40" i="36"/>
  <c r="P40" i="54" s="1"/>
  <c r="Q40" i="36"/>
  <c r="Q40" i="54" s="1"/>
  <c r="B41" i="36"/>
  <c r="B101" i="36" s="1"/>
  <c r="C41" i="36"/>
  <c r="C41" i="54" s="1"/>
  <c r="D41" i="36"/>
  <c r="E41" i="36"/>
  <c r="E41" i="54" s="1"/>
  <c r="F41" i="36"/>
  <c r="F41" i="54" s="1"/>
  <c r="G41" i="36"/>
  <c r="G41" i="54" s="1"/>
  <c r="H41" i="36"/>
  <c r="H41" i="54" s="1"/>
  <c r="I41" i="36"/>
  <c r="I41" i="54" s="1"/>
  <c r="J41" i="36"/>
  <c r="J41" i="54" s="1"/>
  <c r="K41" i="36"/>
  <c r="K41" i="54" s="1"/>
  <c r="L41" i="36"/>
  <c r="L41" i="54" s="1"/>
  <c r="M41" i="36"/>
  <c r="M41" i="54" s="1"/>
  <c r="N41" i="36"/>
  <c r="N41" i="54" s="1"/>
  <c r="O41" i="36"/>
  <c r="P41" i="36"/>
  <c r="P41" i="54" s="1"/>
  <c r="Q41" i="36"/>
  <c r="Q41" i="54" s="1"/>
  <c r="B42" i="36"/>
  <c r="C42" i="36"/>
  <c r="D42" i="36"/>
  <c r="E42" i="36"/>
  <c r="E42" i="54" s="1"/>
  <c r="F42" i="36"/>
  <c r="G42" i="36"/>
  <c r="H42" i="36"/>
  <c r="H42" i="54" s="1"/>
  <c r="I42" i="36"/>
  <c r="I42" i="54" s="1"/>
  <c r="J42" i="36"/>
  <c r="J42" i="54" s="1"/>
  <c r="K42" i="36"/>
  <c r="L42" i="36"/>
  <c r="M42" i="36"/>
  <c r="M42" i="54" s="1"/>
  <c r="N42" i="36"/>
  <c r="O42" i="36"/>
  <c r="P42" i="36"/>
  <c r="P42" i="54" s="1"/>
  <c r="Q42" i="36"/>
  <c r="B43" i="36"/>
  <c r="C43" i="36"/>
  <c r="D43" i="36"/>
  <c r="E43" i="36"/>
  <c r="E43" i="54" s="1"/>
  <c r="F43" i="36"/>
  <c r="F43" i="54" s="1"/>
  <c r="G43" i="36"/>
  <c r="G43" i="54" s="1"/>
  <c r="H43" i="36"/>
  <c r="H43" i="54" s="1"/>
  <c r="I43" i="36"/>
  <c r="I43" i="54" s="1"/>
  <c r="J43" i="36"/>
  <c r="J43" i="54" s="1"/>
  <c r="K43" i="36"/>
  <c r="K43" i="54" s="1"/>
  <c r="L43" i="36"/>
  <c r="M43" i="36"/>
  <c r="M43" i="54" s="1"/>
  <c r="N43" i="36"/>
  <c r="N43" i="54" s="1"/>
  <c r="O43" i="36"/>
  <c r="O43" i="54" s="1"/>
  <c r="P43" i="36"/>
  <c r="Q43" i="36"/>
  <c r="Q43" i="54" s="1"/>
  <c r="B44" i="36"/>
  <c r="C44" i="36"/>
  <c r="C44" i="54" s="1"/>
  <c r="D44" i="36"/>
  <c r="E44" i="36"/>
  <c r="E44" i="54" s="1"/>
  <c r="F44" i="36"/>
  <c r="F44" i="54" s="1"/>
  <c r="G44" i="36"/>
  <c r="G44" i="54" s="1"/>
  <c r="H44" i="36"/>
  <c r="H44" i="54" s="1"/>
  <c r="I44" i="36"/>
  <c r="I44" i="54" s="1"/>
  <c r="J44" i="36"/>
  <c r="J44" i="54" s="1"/>
  <c r="K44" i="36"/>
  <c r="K44" i="54" s="1"/>
  <c r="L44" i="36"/>
  <c r="L44" i="54" s="1"/>
  <c r="M44" i="36"/>
  <c r="M44" i="54" s="1"/>
  <c r="N44" i="36"/>
  <c r="N44" i="54" s="1"/>
  <c r="O44" i="36"/>
  <c r="O44" i="54" s="1"/>
  <c r="P44" i="36"/>
  <c r="P44" i="54" s="1"/>
  <c r="Q44" i="36"/>
  <c r="Q44" i="54" s="1"/>
  <c r="B45" i="36"/>
  <c r="C45" i="36"/>
  <c r="C45" i="54" s="1"/>
  <c r="D45" i="36"/>
  <c r="D45" i="54" s="1"/>
  <c r="E45" i="36"/>
  <c r="E45" i="54" s="1"/>
  <c r="F45" i="36"/>
  <c r="F45" i="54" s="1"/>
  <c r="G45" i="36"/>
  <c r="G45" i="54" s="1"/>
  <c r="H45" i="36"/>
  <c r="I45" i="36"/>
  <c r="I45" i="54" s="1"/>
  <c r="J45" i="36"/>
  <c r="J45" i="54" s="1"/>
  <c r="K45" i="36"/>
  <c r="K45" i="54" s="1"/>
  <c r="L45" i="36"/>
  <c r="L45" i="54" s="1"/>
  <c r="M45" i="36"/>
  <c r="M45" i="54" s="1"/>
  <c r="N45" i="36"/>
  <c r="O45" i="36"/>
  <c r="O45" i="54" s="1"/>
  <c r="P45" i="36"/>
  <c r="P45" i="54" s="1"/>
  <c r="Q45" i="36"/>
  <c r="Q45" i="54" s="1"/>
  <c r="B46" i="36"/>
  <c r="C46" i="36"/>
  <c r="C46" i="54" s="1"/>
  <c r="D46" i="36"/>
  <c r="D46" i="54" s="1"/>
  <c r="E46" i="36"/>
  <c r="E46" i="54" s="1"/>
  <c r="F46" i="36"/>
  <c r="F46" i="54" s="1"/>
  <c r="G46" i="36"/>
  <c r="G46" i="54" s="1"/>
  <c r="H46" i="36"/>
  <c r="H46" i="54" s="1"/>
  <c r="I46" i="36"/>
  <c r="J46" i="36"/>
  <c r="J46" i="54" s="1"/>
  <c r="K46" i="36"/>
  <c r="K46" i="54" s="1"/>
  <c r="L46" i="36"/>
  <c r="M46" i="36"/>
  <c r="M46" i="54" s="1"/>
  <c r="N46" i="36"/>
  <c r="O46" i="36"/>
  <c r="O46" i="54" s="1"/>
  <c r="P46" i="36"/>
  <c r="P46" i="54" s="1"/>
  <c r="Q46" i="36"/>
  <c r="Q46" i="54" s="1"/>
  <c r="B47" i="36"/>
  <c r="C47" i="36"/>
  <c r="C47" i="54" s="1"/>
  <c r="D47" i="36"/>
  <c r="E47" i="36"/>
  <c r="E47" i="54" s="1"/>
  <c r="F47" i="36"/>
  <c r="F47" i="54" s="1"/>
  <c r="G47" i="36"/>
  <c r="G47" i="54" s="1"/>
  <c r="H47" i="36"/>
  <c r="I47" i="36"/>
  <c r="I47" i="54" s="1"/>
  <c r="J47" i="36"/>
  <c r="K47" i="36"/>
  <c r="K47" i="54" s="1"/>
  <c r="L47" i="36"/>
  <c r="L47" i="54" s="1"/>
  <c r="M47" i="36"/>
  <c r="M47" i="54" s="1"/>
  <c r="N47" i="36"/>
  <c r="N47" i="54" s="1"/>
  <c r="O47" i="36"/>
  <c r="O47" i="54" s="1"/>
  <c r="P47" i="36"/>
  <c r="Q47" i="36"/>
  <c r="Q47" i="54" s="1"/>
  <c r="B48" i="36"/>
  <c r="C48" i="36"/>
  <c r="C48" i="54" s="1"/>
  <c r="D48" i="36"/>
  <c r="E48" i="36"/>
  <c r="E48" i="54" s="1"/>
  <c r="F48" i="36"/>
  <c r="F48" i="54" s="1"/>
  <c r="G48" i="36"/>
  <c r="G48" i="54" s="1"/>
  <c r="H48" i="36"/>
  <c r="H48" i="54" s="1"/>
  <c r="I48" i="36"/>
  <c r="I48" i="54" s="1"/>
  <c r="J48" i="36"/>
  <c r="J48" i="54" s="1"/>
  <c r="K48" i="36"/>
  <c r="K48" i="54" s="1"/>
  <c r="L48" i="36"/>
  <c r="M48" i="36"/>
  <c r="M48" i="54" s="1"/>
  <c r="N48" i="36"/>
  <c r="N48" i="54" s="1"/>
  <c r="O48" i="36"/>
  <c r="P48" i="36"/>
  <c r="P48" i="54" s="1"/>
  <c r="Q48" i="36"/>
  <c r="Q48" i="54" s="1"/>
  <c r="B49" i="36"/>
  <c r="B49" i="54" s="1"/>
  <c r="B109" i="54" s="1"/>
  <c r="B177" i="54" s="1"/>
  <c r="C49" i="36"/>
  <c r="C49" i="54" s="1"/>
  <c r="D49" i="36"/>
  <c r="D49" i="54" s="1"/>
  <c r="E49" i="36"/>
  <c r="E49" i="54" s="1"/>
  <c r="F49" i="36"/>
  <c r="G49" i="36"/>
  <c r="G49" i="54" s="1"/>
  <c r="H49" i="36"/>
  <c r="H49" i="54" s="1"/>
  <c r="I49" i="36"/>
  <c r="J49" i="36"/>
  <c r="J49" i="54" s="1"/>
  <c r="K49" i="36"/>
  <c r="K49" i="54" s="1"/>
  <c r="L49" i="36"/>
  <c r="L49" i="54" s="1"/>
  <c r="M49" i="36"/>
  <c r="M49" i="54" s="1"/>
  <c r="N49" i="36"/>
  <c r="N49" i="54" s="1"/>
  <c r="O49" i="36"/>
  <c r="O49" i="54" s="1"/>
  <c r="P49" i="36"/>
  <c r="P49" i="54" s="1"/>
  <c r="Q49" i="36"/>
  <c r="Q49" i="54" s="1"/>
  <c r="B50" i="36"/>
  <c r="B110" i="36" s="1"/>
  <c r="B96" i="58" s="1"/>
  <c r="C50" i="36"/>
  <c r="C50" i="54" s="1"/>
  <c r="D50" i="36"/>
  <c r="D50" i="54" s="1"/>
  <c r="E50" i="36"/>
  <c r="E50" i="54" s="1"/>
  <c r="F50" i="36"/>
  <c r="F50" i="54" s="1"/>
  <c r="G50" i="36"/>
  <c r="G50" i="54" s="1"/>
  <c r="H50" i="36"/>
  <c r="I50" i="36"/>
  <c r="I50" i="54" s="1"/>
  <c r="J50" i="36"/>
  <c r="J50" i="54" s="1"/>
  <c r="K50" i="36"/>
  <c r="K50" i="54" s="1"/>
  <c r="L50" i="36"/>
  <c r="L50" i="54" s="1"/>
  <c r="M50" i="36"/>
  <c r="M50" i="54" s="1"/>
  <c r="N50" i="36"/>
  <c r="O50" i="36"/>
  <c r="O50" i="54" s="1"/>
  <c r="P50" i="36"/>
  <c r="P50" i="54" s="1"/>
  <c r="Q50" i="36"/>
  <c r="Q50" i="54" s="1"/>
  <c r="B51" i="36"/>
  <c r="C51" i="36"/>
  <c r="D51" i="36"/>
  <c r="E51" i="36"/>
  <c r="E51" i="54" s="1"/>
  <c r="F51" i="36"/>
  <c r="F51" i="54" s="1"/>
  <c r="G51" i="36"/>
  <c r="H51" i="36"/>
  <c r="I51" i="36"/>
  <c r="I51" i="54" s="1"/>
  <c r="J51" i="36"/>
  <c r="J51" i="54" s="1"/>
  <c r="K51" i="36"/>
  <c r="L51" i="36"/>
  <c r="L51" i="54" s="1"/>
  <c r="M51" i="36"/>
  <c r="M51" i="54" s="1"/>
  <c r="N51" i="36"/>
  <c r="N51" i="54" s="1"/>
  <c r="O51" i="36"/>
  <c r="O51" i="54" s="1"/>
  <c r="P51" i="36"/>
  <c r="P51" i="54" s="1"/>
  <c r="Q51" i="36"/>
  <c r="Q51" i="54" s="1"/>
  <c r="B52" i="36"/>
  <c r="B112" i="36" s="1"/>
  <c r="C52" i="36"/>
  <c r="D52" i="36"/>
  <c r="E52" i="36"/>
  <c r="E52" i="54" s="1"/>
  <c r="F52" i="36"/>
  <c r="F52" i="54" s="1"/>
  <c r="G52" i="36"/>
  <c r="G52" i="54" s="1"/>
  <c r="H52" i="36"/>
  <c r="H52" i="54" s="1"/>
  <c r="I52" i="36"/>
  <c r="I52" i="54" s="1"/>
  <c r="J52" i="36"/>
  <c r="J52" i="54" s="1"/>
  <c r="K52" i="36"/>
  <c r="K52" i="54" s="1"/>
  <c r="L52" i="36"/>
  <c r="M52" i="36"/>
  <c r="M52" i="54" s="1"/>
  <c r="N52" i="36"/>
  <c r="N52" i="54" s="1"/>
  <c r="O52" i="36"/>
  <c r="O52" i="54" s="1"/>
  <c r="P52" i="36"/>
  <c r="Q52" i="36"/>
  <c r="B53" i="36"/>
  <c r="B53" i="54" s="1"/>
  <c r="B113" i="54" s="1"/>
  <c r="B181" i="54" s="1"/>
  <c r="C53" i="36"/>
  <c r="C53" i="54" s="1"/>
  <c r="D53" i="36"/>
  <c r="E53" i="36"/>
  <c r="E53" i="54" s="1"/>
  <c r="F53" i="36"/>
  <c r="F53" i="54" s="1"/>
  <c r="G53" i="36"/>
  <c r="H53" i="36"/>
  <c r="H53" i="54" s="1"/>
  <c r="I53" i="36"/>
  <c r="I53" i="54" s="1"/>
  <c r="J53" i="36"/>
  <c r="K53" i="36"/>
  <c r="K53" i="54" s="1"/>
  <c r="L53" i="36"/>
  <c r="M53" i="36"/>
  <c r="M53" i="54" s="1"/>
  <c r="N53" i="36"/>
  <c r="N53" i="54" s="1"/>
  <c r="O53" i="36"/>
  <c r="O53" i="54" s="1"/>
  <c r="P53" i="36"/>
  <c r="Q53" i="36"/>
  <c r="Q53" i="54" s="1"/>
  <c r="B54" i="36"/>
  <c r="C54" i="36"/>
  <c r="C54" i="54" s="1"/>
  <c r="D54" i="36"/>
  <c r="E54" i="36"/>
  <c r="E54" i="54" s="1"/>
  <c r="F54" i="36"/>
  <c r="F54" i="54" s="1"/>
  <c r="G54" i="36"/>
  <c r="H54" i="36"/>
  <c r="H54" i="54" s="1"/>
  <c r="I54" i="36"/>
  <c r="I54" i="54" s="1"/>
  <c r="J54" i="36"/>
  <c r="J54" i="54" s="1"/>
  <c r="K54" i="36"/>
  <c r="K54" i="54" s="1"/>
  <c r="L54" i="36"/>
  <c r="M54" i="36"/>
  <c r="M54" i="54" s="1"/>
  <c r="N54" i="36"/>
  <c r="O54" i="36"/>
  <c r="O54" i="54" s="1"/>
  <c r="P54" i="36"/>
  <c r="P54" i="54" s="1"/>
  <c r="Q54" i="36"/>
  <c r="Q54" i="54" s="1"/>
  <c r="B55" i="36"/>
  <c r="B115" i="36" s="1"/>
  <c r="C55" i="36"/>
  <c r="C55" i="54" s="1"/>
  <c r="D55" i="36"/>
  <c r="D55" i="54" s="1"/>
  <c r="E55" i="36"/>
  <c r="E55" i="54" s="1"/>
  <c r="F55" i="36"/>
  <c r="G55" i="36"/>
  <c r="G55" i="54" s="1"/>
  <c r="H55" i="36"/>
  <c r="H55" i="54" s="1"/>
  <c r="I55" i="36"/>
  <c r="I55" i="54" s="1"/>
  <c r="J55" i="36"/>
  <c r="J55" i="54" s="1"/>
  <c r="K55" i="36"/>
  <c r="K55" i="54" s="1"/>
  <c r="L55" i="36"/>
  <c r="L55" i="54" s="1"/>
  <c r="M55" i="36"/>
  <c r="M55" i="54" s="1"/>
  <c r="N55" i="36"/>
  <c r="N55" i="54" s="1"/>
  <c r="O55" i="36"/>
  <c r="O55" i="54" s="1"/>
  <c r="P55" i="36"/>
  <c r="P55" i="54" s="1"/>
  <c r="Q55" i="36"/>
  <c r="Q55" i="54" s="1"/>
  <c r="D5" i="36"/>
  <c r="D5" i="54" s="1"/>
  <c r="E5" i="36"/>
  <c r="E5" i="54" s="1"/>
  <c r="F5" i="36"/>
  <c r="F5" i="54" s="1"/>
  <c r="G5" i="36"/>
  <c r="G5" i="54" s="1"/>
  <c r="H5" i="36"/>
  <c r="I5" i="36"/>
  <c r="J5" i="36"/>
  <c r="J5" i="54" s="1"/>
  <c r="K5" i="36"/>
  <c r="K5" i="54" s="1"/>
  <c r="L5" i="36"/>
  <c r="L5" i="54" s="1"/>
  <c r="M5" i="36"/>
  <c r="M5" i="54" s="1"/>
  <c r="N5" i="36"/>
  <c r="N5" i="54" s="1"/>
  <c r="O5" i="36"/>
  <c r="O5" i="54" s="1"/>
  <c r="P5" i="36"/>
  <c r="P5" i="54" s="1"/>
  <c r="Q5" i="36"/>
  <c r="Q5" i="54" s="1"/>
  <c r="O7" i="54"/>
  <c r="Q9" i="54"/>
  <c r="K17" i="54"/>
  <c r="K27" i="54"/>
  <c r="O28" i="54"/>
  <c r="E30" i="54"/>
  <c r="O33" i="54"/>
  <c r="G35" i="54"/>
  <c r="Q36" i="54"/>
  <c r="K38" i="54"/>
  <c r="Q39" i="54"/>
  <c r="Q42" i="54"/>
  <c r="I46" i="54"/>
  <c r="I49" i="54"/>
  <c r="G51" i="54"/>
  <c r="G53" i="54"/>
  <c r="I6" i="54"/>
  <c r="L12" i="54"/>
  <c r="H19" i="54"/>
  <c r="L26" i="54"/>
  <c r="L27" i="54"/>
  <c r="H29" i="54"/>
  <c r="L31" i="54"/>
  <c r="E33" i="54"/>
  <c r="D35" i="54"/>
  <c r="H36" i="54"/>
  <c r="H38" i="54"/>
  <c r="D39" i="54"/>
  <c r="D41" i="54"/>
  <c r="D42" i="54"/>
  <c r="L42" i="54"/>
  <c r="L43" i="54"/>
  <c r="H45" i="54"/>
  <c r="L46" i="54"/>
  <c r="H47" i="54"/>
  <c r="L48" i="54"/>
  <c r="H50" i="54"/>
  <c r="H51" i="54"/>
  <c r="L52" i="54"/>
  <c r="Q52" i="54"/>
  <c r="L53" i="54"/>
  <c r="L54" i="54"/>
  <c r="B5" i="36"/>
  <c r="B5" i="54" s="1"/>
  <c r="B65" i="54" s="1"/>
  <c r="B133" i="54" s="1"/>
  <c r="C5" i="36"/>
  <c r="C5" i="54" s="1"/>
  <c r="I5" i="54"/>
  <c r="H37" i="54"/>
  <c r="A2" i="36"/>
  <c r="G1" i="36"/>
  <c r="C1" i="36"/>
  <c r="C2" i="36"/>
  <c r="B75" i="36"/>
  <c r="B86" i="36"/>
  <c r="B154" i="36" s="1"/>
  <c r="B72" i="57" s="1"/>
  <c r="B97" i="36"/>
  <c r="B83" i="58" s="1"/>
  <c r="B105" i="36"/>
  <c r="B91" i="58" s="1"/>
  <c r="B113" i="36"/>
  <c r="B181" i="36" s="1"/>
  <c r="B99" i="57" s="1"/>
  <c r="B48" i="58"/>
  <c r="B48" i="57"/>
  <c r="K6" i="54"/>
  <c r="B8" i="54"/>
  <c r="B68" i="54" s="1"/>
  <c r="B136" i="54" s="1"/>
  <c r="J12" i="54"/>
  <c r="D16" i="54"/>
  <c r="B19" i="54"/>
  <c r="B79" i="54" s="1"/>
  <c r="B147" i="54" s="1"/>
  <c r="K19" i="54"/>
  <c r="D24" i="54"/>
  <c r="O25" i="54"/>
  <c r="B26" i="54"/>
  <c r="B86" i="54" s="1"/>
  <c r="B154" i="54" s="1"/>
  <c r="F29" i="54"/>
  <c r="L30" i="54"/>
  <c r="F32" i="54"/>
  <c r="L33" i="54"/>
  <c r="F35" i="54"/>
  <c r="C36" i="54"/>
  <c r="F36" i="54"/>
  <c r="B37" i="54"/>
  <c r="B97" i="54" s="1"/>
  <c r="B165" i="54" s="1"/>
  <c r="L37" i="54"/>
  <c r="P37" i="54"/>
  <c r="F38" i="54"/>
  <c r="L38" i="54"/>
  <c r="B39" i="54"/>
  <c r="B99" i="54" s="1"/>
  <c r="B167" i="54" s="1"/>
  <c r="P39" i="54"/>
  <c r="D40" i="54"/>
  <c r="J40" i="54"/>
  <c r="B41" i="54"/>
  <c r="B101" i="54" s="1"/>
  <c r="B169" i="54" s="1"/>
  <c r="O41" i="54"/>
  <c r="C42" i="54"/>
  <c r="F42" i="54"/>
  <c r="G42" i="54"/>
  <c r="K42" i="54"/>
  <c r="N42" i="54"/>
  <c r="O42" i="54"/>
  <c r="C43" i="54"/>
  <c r="D43" i="54"/>
  <c r="P43" i="54"/>
  <c r="D44" i="54"/>
  <c r="B45" i="54"/>
  <c r="B105" i="54" s="1"/>
  <c r="B173" i="54" s="1"/>
  <c r="N45" i="54"/>
  <c r="N46" i="54"/>
  <c r="D47" i="54"/>
  <c r="J47" i="54"/>
  <c r="P47" i="54"/>
  <c r="D48" i="54"/>
  <c r="O48" i="54"/>
  <c r="F49" i="54"/>
  <c r="N50" i="54"/>
  <c r="C51" i="54"/>
  <c r="D51" i="54"/>
  <c r="K51" i="54"/>
  <c r="B52" i="54"/>
  <c r="B112" i="54" s="1"/>
  <c r="B180" i="54" s="1"/>
  <c r="C52" i="54"/>
  <c r="D52" i="54"/>
  <c r="P52" i="54"/>
  <c r="D53" i="54"/>
  <c r="J53" i="54"/>
  <c r="P53" i="54"/>
  <c r="D54" i="54"/>
  <c r="G54" i="54"/>
  <c r="N54" i="54"/>
  <c r="F55" i="54"/>
  <c r="H5" i="54"/>
  <c r="O1" i="58" l="1"/>
  <c r="O1" i="57"/>
  <c r="B67" i="36"/>
  <c r="B54" i="54"/>
  <c r="B114" i="54" s="1"/>
  <c r="B182" i="54" s="1"/>
  <c r="B114" i="36"/>
  <c r="B100" i="58" s="1"/>
  <c r="B111" i="36"/>
  <c r="B179" i="36" s="1"/>
  <c r="B97" i="57" s="1"/>
  <c r="T97" i="57" s="1"/>
  <c r="B51" i="54"/>
  <c r="B111" i="54" s="1"/>
  <c r="B179" i="54" s="1"/>
  <c r="B108" i="36"/>
  <c r="B176" i="36" s="1"/>
  <c r="B94" i="57" s="1"/>
  <c r="B48" i="54"/>
  <c r="B108" i="54" s="1"/>
  <c r="B176" i="54" s="1"/>
  <c r="B47" i="54"/>
  <c r="B107" i="54" s="1"/>
  <c r="B175" i="54" s="1"/>
  <c r="B107" i="36"/>
  <c r="B93" i="58" s="1"/>
  <c r="T93" i="58" s="1"/>
  <c r="B106" i="36"/>
  <c r="B46" i="54"/>
  <c r="B106" i="54" s="1"/>
  <c r="B174" i="54" s="1"/>
  <c r="B44" i="54"/>
  <c r="B104" i="54" s="1"/>
  <c r="B172" i="54" s="1"/>
  <c r="B104" i="36"/>
  <c r="B172" i="36" s="1"/>
  <c r="B90" i="57" s="1"/>
  <c r="T90" i="57" s="1"/>
  <c r="B103" i="36"/>
  <c r="B89" i="58" s="1"/>
  <c r="B43" i="54"/>
  <c r="B103" i="54" s="1"/>
  <c r="B171" i="54" s="1"/>
  <c r="B102" i="36"/>
  <c r="B42" i="54"/>
  <c r="B102" i="54" s="1"/>
  <c r="B170" i="54" s="1"/>
  <c r="B40" i="54"/>
  <c r="B100" i="54" s="1"/>
  <c r="B168" i="54" s="1"/>
  <c r="B100" i="36"/>
  <c r="B168" i="36" s="1"/>
  <c r="B86" i="57" s="1"/>
  <c r="B98" i="36"/>
  <c r="B84" i="58" s="1"/>
  <c r="T84" i="58" s="1"/>
  <c r="B38" i="54"/>
  <c r="B98" i="54" s="1"/>
  <c r="B166" i="54" s="1"/>
  <c r="B36" i="54"/>
  <c r="B96" i="54" s="1"/>
  <c r="B164" i="54" s="1"/>
  <c r="B96" i="36"/>
  <c r="B164" i="36" s="1"/>
  <c r="B82" i="57" s="1"/>
  <c r="B34" i="54"/>
  <c r="B94" i="54" s="1"/>
  <c r="B162" i="54" s="1"/>
  <c r="B94" i="36"/>
  <c r="B162" i="36" s="1"/>
  <c r="B80" i="57" s="1"/>
  <c r="T80" i="57" s="1"/>
  <c r="B90" i="36"/>
  <c r="B76" i="58" s="1"/>
  <c r="B30" i="54"/>
  <c r="B90" i="54" s="1"/>
  <c r="B158" i="54" s="1"/>
  <c r="B87" i="36"/>
  <c r="B155" i="36" s="1"/>
  <c r="B73" i="57" s="1"/>
  <c r="T73" i="57" s="1"/>
  <c r="B27" i="54"/>
  <c r="B87" i="54" s="1"/>
  <c r="B155" i="54" s="1"/>
  <c r="B55" i="54"/>
  <c r="B115" i="54" s="1"/>
  <c r="B183" i="54" s="1"/>
  <c r="B50" i="54"/>
  <c r="B110" i="54" s="1"/>
  <c r="B178" i="54" s="1"/>
  <c r="B109" i="36"/>
  <c r="B95" i="58" s="1"/>
  <c r="T95" i="58" s="1"/>
  <c r="B71" i="36"/>
  <c r="B139" i="36" s="1"/>
  <c r="B57" i="57" s="1"/>
  <c r="T57" i="57" s="1"/>
  <c r="B35" i="54"/>
  <c r="B95" i="54" s="1"/>
  <c r="B163" i="54" s="1"/>
  <c r="B17" i="54"/>
  <c r="B77" i="54" s="1"/>
  <c r="B145" i="54" s="1"/>
  <c r="B93" i="36"/>
  <c r="B161" i="36" s="1"/>
  <c r="B79" i="57" s="1"/>
  <c r="T79" i="57" s="1"/>
  <c r="B89" i="36"/>
  <c r="B75" i="58" s="1"/>
  <c r="T75" i="58" s="1"/>
  <c r="B85" i="36"/>
  <c r="B153" i="36" s="1"/>
  <c r="B71" i="57" s="1"/>
  <c r="T71" i="57" s="1"/>
  <c r="B69" i="36"/>
  <c r="B137" i="36" s="1"/>
  <c r="B55" i="57" s="1"/>
  <c r="B32" i="54"/>
  <c r="B92" i="54" s="1"/>
  <c r="B160" i="54" s="1"/>
  <c r="B31" i="54"/>
  <c r="B91" i="54" s="1"/>
  <c r="B159" i="54" s="1"/>
  <c r="B88" i="36"/>
  <c r="B156" i="36" s="1"/>
  <c r="B74" i="57" s="1"/>
  <c r="B83" i="36"/>
  <c r="B69" i="58" s="1"/>
  <c r="T69" i="58" s="1"/>
  <c r="B22" i="54"/>
  <c r="B82" i="54" s="1"/>
  <c r="B150" i="54" s="1"/>
  <c r="B81" i="36"/>
  <c r="B67" i="58" s="1"/>
  <c r="T67" i="58" s="1"/>
  <c r="B73" i="36"/>
  <c r="B59" i="58" s="1"/>
  <c r="T59" i="58" s="1"/>
  <c r="B65" i="36"/>
  <c r="B51" i="58" s="1"/>
  <c r="T51" i="58" s="1"/>
  <c r="B18" i="54"/>
  <c r="B78" i="54" s="1"/>
  <c r="B146" i="54" s="1"/>
  <c r="B16" i="54"/>
  <c r="B76" i="54" s="1"/>
  <c r="B144" i="54" s="1"/>
  <c r="B14" i="54"/>
  <c r="B74" i="54" s="1"/>
  <c r="B142" i="54" s="1"/>
  <c r="B84" i="36"/>
  <c r="B152" i="36" s="1"/>
  <c r="B70" i="57" s="1"/>
  <c r="T70" i="57" s="1"/>
  <c r="B80" i="36"/>
  <c r="B148" i="36" s="1"/>
  <c r="B66" i="57" s="1"/>
  <c r="T66" i="57" s="1"/>
  <c r="B72" i="36"/>
  <c r="B140" i="36" s="1"/>
  <c r="B58" i="57" s="1"/>
  <c r="T58" i="57" s="1"/>
  <c r="B10" i="54"/>
  <c r="B70" i="54" s="1"/>
  <c r="B138" i="54" s="1"/>
  <c r="B6" i="54"/>
  <c r="B66" i="54" s="1"/>
  <c r="B134" i="54" s="1"/>
  <c r="B169" i="36"/>
  <c r="B87" i="57" s="1"/>
  <c r="T87" i="57" s="1"/>
  <c r="B87" i="58"/>
  <c r="T87" i="58" s="1"/>
  <c r="B165" i="36"/>
  <c r="B83" i="57" s="1"/>
  <c r="T83" i="57" s="1"/>
  <c r="B173" i="36"/>
  <c r="B91" i="57" s="1"/>
  <c r="T91" i="57" s="1"/>
  <c r="B71" i="58"/>
  <c r="T71" i="58" s="1"/>
  <c r="B97" i="58"/>
  <c r="T97" i="58" s="1"/>
  <c r="B178" i="36"/>
  <c r="B96" i="57" s="1"/>
  <c r="T96" i="57" s="1"/>
  <c r="B166" i="36"/>
  <c r="B84" i="57" s="1"/>
  <c r="T84" i="57" s="1"/>
  <c r="B182" i="36"/>
  <c r="B100" i="57" s="1"/>
  <c r="T100" i="57" s="1"/>
  <c r="B158" i="36"/>
  <c r="B76" i="57" s="1"/>
  <c r="T76" i="57" s="1"/>
  <c r="B99" i="58"/>
  <c r="T99" i="58" s="1"/>
  <c r="B145" i="36"/>
  <c r="B63" i="57" s="1"/>
  <c r="T63" i="57" s="1"/>
  <c r="B141" i="36"/>
  <c r="B59" i="57" s="1"/>
  <c r="T59" i="57" s="1"/>
  <c r="B159" i="36"/>
  <c r="B77" i="57" s="1"/>
  <c r="T77" i="57" s="1"/>
  <c r="B163" i="36"/>
  <c r="B81" i="57" s="1"/>
  <c r="T81" i="57" s="1"/>
  <c r="B180" i="36"/>
  <c r="B98" i="57" s="1"/>
  <c r="T98" i="57" s="1"/>
  <c r="B98" i="58"/>
  <c r="T98" i="58" s="1"/>
  <c r="B82" i="58"/>
  <c r="T82" i="58" s="1"/>
  <c r="B183" i="36"/>
  <c r="B101" i="57" s="1"/>
  <c r="T101" i="57" s="1"/>
  <c r="B101" i="58"/>
  <c r="T101" i="58" s="1"/>
  <c r="B151" i="36"/>
  <c r="B69" i="57" s="1"/>
  <c r="T69" i="57" s="1"/>
  <c r="B143" i="36"/>
  <c r="B61" i="57" s="1"/>
  <c r="T61" i="57" s="1"/>
  <c r="B61" i="58"/>
  <c r="T61" i="58" s="1"/>
  <c r="B135" i="36"/>
  <c r="B53" i="57" s="1"/>
  <c r="T53" i="57" s="1"/>
  <c r="B53" i="58"/>
  <c r="T53" i="58" s="1"/>
  <c r="B167" i="36"/>
  <c r="B85" i="57" s="1"/>
  <c r="T85" i="57" s="1"/>
  <c r="B171" i="36"/>
  <c r="B89" i="57" s="1"/>
  <c r="T89" i="57" s="1"/>
  <c r="B65" i="58"/>
  <c r="T65" i="58" s="1"/>
  <c r="B57" i="58"/>
  <c r="T57" i="58" s="1"/>
  <c r="B94" i="58"/>
  <c r="T94" i="58" s="1"/>
  <c r="B86" i="58"/>
  <c r="T86" i="58" s="1"/>
  <c r="B78" i="58"/>
  <c r="T78" i="58" s="1"/>
  <c r="B74" i="58"/>
  <c r="T74" i="58" s="1"/>
  <c r="B62" i="58"/>
  <c r="T62" i="58" s="1"/>
  <c r="B54" i="58"/>
  <c r="T54" i="58" s="1"/>
  <c r="B72" i="58"/>
  <c r="T72" i="58" s="1"/>
  <c r="B68" i="58"/>
  <c r="T68" i="58" s="1"/>
  <c r="B64" i="58"/>
  <c r="T64" i="58" s="1"/>
  <c r="B60" i="58"/>
  <c r="T60" i="58" s="1"/>
  <c r="B56" i="58"/>
  <c r="T56" i="58" s="1"/>
  <c r="B52" i="58"/>
  <c r="T52" i="58" s="1"/>
  <c r="T100" i="58"/>
  <c r="T96" i="58"/>
  <c r="T91" i="58"/>
  <c r="T89" i="58"/>
  <c r="T85" i="58"/>
  <c r="T83" i="58"/>
  <c r="T81" i="58"/>
  <c r="T77" i="58"/>
  <c r="T76" i="58"/>
  <c r="T63" i="58"/>
  <c r="T99" i="57"/>
  <c r="T94" i="57"/>
  <c r="T86" i="57"/>
  <c r="T82" i="57"/>
  <c r="T78" i="57"/>
  <c r="T74" i="57"/>
  <c r="T72" i="57"/>
  <c r="T68" i="57"/>
  <c r="T65" i="57"/>
  <c r="T64" i="57"/>
  <c r="T62" i="57"/>
  <c r="T60" i="57"/>
  <c r="T56" i="57"/>
  <c r="T55" i="57"/>
  <c r="T54" i="57"/>
  <c r="T52" i="57"/>
  <c r="Q115" i="54"/>
  <c r="O115" i="54"/>
  <c r="N115" i="54"/>
  <c r="M115" i="54"/>
  <c r="L115" i="54"/>
  <c r="L183" i="54" s="1"/>
  <c r="K115" i="54"/>
  <c r="J115" i="54"/>
  <c r="I115" i="54"/>
  <c r="H115" i="54"/>
  <c r="G115" i="54"/>
  <c r="F115" i="54"/>
  <c r="E115" i="54"/>
  <c r="D115" i="54"/>
  <c r="C115" i="54"/>
  <c r="Q114" i="54"/>
  <c r="Q182" i="54" s="1"/>
  <c r="O114" i="54"/>
  <c r="N114" i="54"/>
  <c r="M114" i="54"/>
  <c r="L114" i="54"/>
  <c r="K114" i="54"/>
  <c r="J114" i="54"/>
  <c r="I114" i="54"/>
  <c r="H114" i="54"/>
  <c r="G114" i="54"/>
  <c r="F114" i="54"/>
  <c r="E114" i="54"/>
  <c r="D114" i="54"/>
  <c r="C114" i="54"/>
  <c r="Q113" i="54"/>
  <c r="Q181" i="54" s="1"/>
  <c r="O113" i="54"/>
  <c r="N113" i="54"/>
  <c r="M113" i="54"/>
  <c r="L113" i="54"/>
  <c r="L181" i="54" s="1"/>
  <c r="K113" i="54"/>
  <c r="J113" i="54"/>
  <c r="I113" i="54"/>
  <c r="H113" i="54"/>
  <c r="G113" i="54"/>
  <c r="F113" i="54"/>
  <c r="E113" i="54"/>
  <c r="D113" i="54"/>
  <c r="C113" i="54"/>
  <c r="Q112" i="54"/>
  <c r="O112" i="54"/>
  <c r="N112" i="54"/>
  <c r="M112" i="54"/>
  <c r="L112" i="54"/>
  <c r="L180" i="54" s="1"/>
  <c r="K112" i="54"/>
  <c r="J112" i="54"/>
  <c r="I112" i="54"/>
  <c r="H112" i="54"/>
  <c r="H180" i="54" s="1"/>
  <c r="G112" i="54"/>
  <c r="F112" i="54"/>
  <c r="E112" i="54"/>
  <c r="D112" i="54"/>
  <c r="D180" i="54" s="1"/>
  <c r="C112" i="54"/>
  <c r="Q111" i="54"/>
  <c r="O111" i="54"/>
  <c r="N111" i="54"/>
  <c r="M111" i="54"/>
  <c r="L111" i="54"/>
  <c r="K111" i="54"/>
  <c r="J111" i="54"/>
  <c r="I111" i="54"/>
  <c r="H111" i="54"/>
  <c r="G111" i="54"/>
  <c r="F111" i="54"/>
  <c r="E111" i="54"/>
  <c r="D111" i="54"/>
  <c r="C111" i="54"/>
  <c r="Q110" i="54"/>
  <c r="Q178" i="54" s="1"/>
  <c r="O110" i="54"/>
  <c r="N110" i="54"/>
  <c r="M110" i="54"/>
  <c r="L110" i="54"/>
  <c r="L178" i="54" s="1"/>
  <c r="K110" i="54"/>
  <c r="J110" i="54"/>
  <c r="I110" i="54"/>
  <c r="H110" i="54"/>
  <c r="G110" i="54"/>
  <c r="F110" i="54"/>
  <c r="E110" i="54"/>
  <c r="D110" i="54"/>
  <c r="C110" i="54"/>
  <c r="Q109" i="54"/>
  <c r="Q177" i="54" s="1"/>
  <c r="O109" i="54"/>
  <c r="N109" i="54"/>
  <c r="M109" i="54"/>
  <c r="L109" i="54"/>
  <c r="K109" i="54"/>
  <c r="J109" i="54"/>
  <c r="I109" i="54"/>
  <c r="H109" i="54"/>
  <c r="H177" i="54" s="1"/>
  <c r="G109" i="54"/>
  <c r="F109" i="54"/>
  <c r="E109" i="54"/>
  <c r="D109" i="54"/>
  <c r="C109" i="54"/>
  <c r="Q108" i="54"/>
  <c r="Q176" i="54" s="1"/>
  <c r="O108" i="54"/>
  <c r="N108" i="54"/>
  <c r="M108" i="54"/>
  <c r="L108" i="54"/>
  <c r="K108" i="54"/>
  <c r="J108" i="54"/>
  <c r="I108" i="54"/>
  <c r="H108" i="54"/>
  <c r="G108" i="54"/>
  <c r="F108" i="54"/>
  <c r="E108" i="54"/>
  <c r="D108" i="54"/>
  <c r="C108" i="54"/>
  <c r="Q107" i="54"/>
  <c r="Q175" i="54" s="1"/>
  <c r="O107" i="54"/>
  <c r="N107" i="54"/>
  <c r="M107" i="54"/>
  <c r="L107" i="54"/>
  <c r="L175" i="54" s="1"/>
  <c r="K107" i="54"/>
  <c r="J107" i="54"/>
  <c r="I107" i="54"/>
  <c r="H107" i="54"/>
  <c r="G107" i="54"/>
  <c r="F107" i="54"/>
  <c r="E107" i="54"/>
  <c r="D107" i="54"/>
  <c r="C107" i="54"/>
  <c r="Q106" i="54"/>
  <c r="O106" i="54"/>
  <c r="N106" i="54"/>
  <c r="M106" i="54"/>
  <c r="L106" i="54"/>
  <c r="L174" i="54" s="1"/>
  <c r="K106" i="54"/>
  <c r="J106" i="54"/>
  <c r="I106" i="54"/>
  <c r="H106" i="54"/>
  <c r="H174" i="54" s="1"/>
  <c r="G106" i="54"/>
  <c r="F106" i="54"/>
  <c r="E106" i="54"/>
  <c r="D106" i="54"/>
  <c r="C106" i="54"/>
  <c r="Q105" i="54"/>
  <c r="O105" i="54"/>
  <c r="N105" i="54"/>
  <c r="M105" i="54"/>
  <c r="L105" i="54"/>
  <c r="K105" i="54"/>
  <c r="J105" i="54"/>
  <c r="I105" i="54"/>
  <c r="H105" i="54"/>
  <c r="G105" i="54"/>
  <c r="F105" i="54"/>
  <c r="E105" i="54"/>
  <c r="D105" i="54"/>
  <c r="C105" i="54"/>
  <c r="Q104" i="54"/>
  <c r="O104" i="54"/>
  <c r="N104" i="54"/>
  <c r="M104" i="54"/>
  <c r="L104" i="54"/>
  <c r="L172" i="54" s="1"/>
  <c r="K104" i="54"/>
  <c r="J104" i="54"/>
  <c r="I104" i="54"/>
  <c r="H104" i="54"/>
  <c r="H172" i="54" s="1"/>
  <c r="G104" i="54"/>
  <c r="F104" i="54"/>
  <c r="E104" i="54"/>
  <c r="D104" i="54"/>
  <c r="D172" i="54" s="1"/>
  <c r="C104" i="54"/>
  <c r="Q103" i="54"/>
  <c r="O103" i="54"/>
  <c r="N103" i="54"/>
  <c r="M103" i="54"/>
  <c r="L103" i="54"/>
  <c r="L171" i="54" s="1"/>
  <c r="K103" i="54"/>
  <c r="J103" i="54"/>
  <c r="I103" i="54"/>
  <c r="H103" i="54"/>
  <c r="G103" i="54"/>
  <c r="F103" i="54"/>
  <c r="E103" i="54"/>
  <c r="D103" i="54"/>
  <c r="C103" i="54"/>
  <c r="Q102" i="54"/>
  <c r="Q170" i="54" s="1"/>
  <c r="O102" i="54"/>
  <c r="N102" i="54"/>
  <c r="M102" i="54"/>
  <c r="L102" i="54"/>
  <c r="K102" i="54"/>
  <c r="J102" i="54"/>
  <c r="I102" i="54"/>
  <c r="H102" i="54"/>
  <c r="G102" i="54"/>
  <c r="F102" i="54"/>
  <c r="E102" i="54"/>
  <c r="D102" i="54"/>
  <c r="C102" i="54"/>
  <c r="Q101" i="54"/>
  <c r="Q169" i="54" s="1"/>
  <c r="O101" i="54"/>
  <c r="N101" i="54"/>
  <c r="M101" i="54"/>
  <c r="L101" i="54"/>
  <c r="K101" i="54"/>
  <c r="J101" i="54"/>
  <c r="I101" i="54"/>
  <c r="H101" i="54"/>
  <c r="H169" i="54" s="1"/>
  <c r="G101" i="54"/>
  <c r="F101" i="54"/>
  <c r="E101" i="54"/>
  <c r="D101" i="54"/>
  <c r="D169" i="54" s="1"/>
  <c r="C101" i="54"/>
  <c r="Q100" i="54"/>
  <c r="O100" i="54"/>
  <c r="N100" i="54"/>
  <c r="M100" i="54"/>
  <c r="L100" i="54"/>
  <c r="L168" i="54" s="1"/>
  <c r="K100" i="54"/>
  <c r="J100" i="54"/>
  <c r="I100" i="54"/>
  <c r="H100" i="54"/>
  <c r="G100" i="54"/>
  <c r="F100" i="54"/>
  <c r="E100" i="54"/>
  <c r="D100" i="54"/>
  <c r="C100" i="54"/>
  <c r="Q99" i="54"/>
  <c r="O99" i="54"/>
  <c r="N99" i="54"/>
  <c r="M99" i="54"/>
  <c r="L99" i="54"/>
  <c r="K99" i="54"/>
  <c r="J99" i="54"/>
  <c r="I99" i="54"/>
  <c r="H99" i="54"/>
  <c r="G99" i="54"/>
  <c r="F99" i="54"/>
  <c r="E99" i="54"/>
  <c r="D99" i="54"/>
  <c r="C99" i="54"/>
  <c r="Q98" i="54"/>
  <c r="Q166" i="54" s="1"/>
  <c r="O98" i="54"/>
  <c r="N98" i="54"/>
  <c r="M98" i="54"/>
  <c r="L98" i="54"/>
  <c r="K98" i="54"/>
  <c r="J98" i="54"/>
  <c r="I98" i="54"/>
  <c r="H98" i="54"/>
  <c r="G98" i="54"/>
  <c r="F98" i="54"/>
  <c r="E98" i="54"/>
  <c r="D98" i="54"/>
  <c r="C98" i="54"/>
  <c r="Q97" i="54"/>
  <c r="Q165" i="54" s="1"/>
  <c r="O97" i="54"/>
  <c r="N97" i="54"/>
  <c r="M97" i="54"/>
  <c r="L97" i="54"/>
  <c r="L165" i="54" s="1"/>
  <c r="K97" i="54"/>
  <c r="J97" i="54"/>
  <c r="I97" i="54"/>
  <c r="H97" i="54"/>
  <c r="H165" i="54" s="1"/>
  <c r="G97" i="54"/>
  <c r="F97" i="54"/>
  <c r="E97" i="54"/>
  <c r="D97" i="54"/>
  <c r="D165" i="54" s="1"/>
  <c r="C97" i="54"/>
  <c r="Q96" i="54"/>
  <c r="O96" i="54"/>
  <c r="N96" i="54"/>
  <c r="M96" i="54"/>
  <c r="L96" i="54"/>
  <c r="K96" i="54"/>
  <c r="J96" i="54"/>
  <c r="I96" i="54"/>
  <c r="H96" i="54"/>
  <c r="G96" i="54"/>
  <c r="F96" i="54"/>
  <c r="E96" i="54"/>
  <c r="D96" i="54"/>
  <c r="C96" i="54"/>
  <c r="Q95" i="54"/>
  <c r="Q163" i="54" s="1"/>
  <c r="O95" i="54"/>
  <c r="N95" i="54"/>
  <c r="M95" i="54"/>
  <c r="L95" i="54"/>
  <c r="L163" i="54" s="1"/>
  <c r="K95" i="54"/>
  <c r="J95" i="54"/>
  <c r="I95" i="54"/>
  <c r="H95" i="54"/>
  <c r="H163" i="54" s="1"/>
  <c r="G95" i="54"/>
  <c r="F95" i="54"/>
  <c r="E95" i="54"/>
  <c r="D95" i="54"/>
  <c r="C95" i="54"/>
  <c r="Q94" i="54"/>
  <c r="Q162" i="54" s="1"/>
  <c r="O94" i="54"/>
  <c r="N94" i="54"/>
  <c r="M94" i="54"/>
  <c r="L94" i="54"/>
  <c r="K94" i="54"/>
  <c r="J94" i="54"/>
  <c r="I94" i="54"/>
  <c r="H94" i="54"/>
  <c r="G94" i="54"/>
  <c r="F94" i="54"/>
  <c r="E94" i="54"/>
  <c r="D94" i="54"/>
  <c r="C94" i="54"/>
  <c r="Q93" i="54"/>
  <c r="Q161" i="54" s="1"/>
  <c r="O93" i="54"/>
  <c r="N93" i="54"/>
  <c r="M93" i="54"/>
  <c r="L93" i="54"/>
  <c r="K93" i="54"/>
  <c r="J93" i="54"/>
  <c r="I93" i="54"/>
  <c r="H93" i="54"/>
  <c r="H161" i="54" s="1"/>
  <c r="G93" i="54"/>
  <c r="F93" i="54"/>
  <c r="E93" i="54"/>
  <c r="D93" i="54"/>
  <c r="D161" i="54" s="1"/>
  <c r="C93" i="54"/>
  <c r="Q92" i="54"/>
  <c r="Q160" i="54" s="1"/>
  <c r="O92" i="54"/>
  <c r="N92" i="54"/>
  <c r="M92" i="54"/>
  <c r="L92" i="54"/>
  <c r="K92" i="54"/>
  <c r="J92" i="54"/>
  <c r="I92" i="54"/>
  <c r="H92" i="54"/>
  <c r="G92" i="54"/>
  <c r="F92" i="54"/>
  <c r="E92" i="54"/>
  <c r="D92" i="54"/>
  <c r="C92" i="54"/>
  <c r="Q91" i="54"/>
  <c r="Q159" i="54" s="1"/>
  <c r="O91" i="54"/>
  <c r="N91" i="54"/>
  <c r="M91" i="54"/>
  <c r="L91" i="54"/>
  <c r="L159" i="54" s="1"/>
  <c r="K91" i="54"/>
  <c r="J91" i="54"/>
  <c r="I91" i="54"/>
  <c r="H91" i="54"/>
  <c r="G91" i="54"/>
  <c r="F91" i="54"/>
  <c r="E91" i="54"/>
  <c r="D91" i="54"/>
  <c r="C91" i="54"/>
  <c r="Q90" i="54"/>
  <c r="O90" i="54"/>
  <c r="N90" i="54"/>
  <c r="M90" i="54"/>
  <c r="L90" i="54"/>
  <c r="K90" i="54"/>
  <c r="J90" i="54"/>
  <c r="I90" i="54"/>
  <c r="H90" i="54"/>
  <c r="G90" i="54"/>
  <c r="F90" i="54"/>
  <c r="E90" i="54"/>
  <c r="D90" i="54"/>
  <c r="C90" i="54"/>
  <c r="Q89" i="54"/>
  <c r="Q157" i="54" s="1"/>
  <c r="O89" i="54"/>
  <c r="N89" i="54"/>
  <c r="M89" i="54"/>
  <c r="L89" i="54"/>
  <c r="L157" i="54" s="1"/>
  <c r="K89" i="54"/>
  <c r="J89" i="54"/>
  <c r="I89" i="54"/>
  <c r="H89" i="54"/>
  <c r="G89" i="54"/>
  <c r="F89" i="54"/>
  <c r="E89" i="54"/>
  <c r="D89" i="54"/>
  <c r="C89" i="54"/>
  <c r="Q88" i="54"/>
  <c r="Q156" i="54" s="1"/>
  <c r="O88" i="54"/>
  <c r="N88" i="54"/>
  <c r="M88" i="54"/>
  <c r="L88" i="54"/>
  <c r="K88" i="54"/>
  <c r="J88" i="54"/>
  <c r="I88" i="54"/>
  <c r="H88" i="54"/>
  <c r="G88" i="54"/>
  <c r="F88" i="54"/>
  <c r="E88" i="54"/>
  <c r="D88" i="54"/>
  <c r="D156" i="54" s="1"/>
  <c r="C88" i="54"/>
  <c r="Q87" i="54"/>
  <c r="O87" i="54"/>
  <c r="N87" i="54"/>
  <c r="M87" i="54"/>
  <c r="L87" i="54"/>
  <c r="L155" i="54" s="1"/>
  <c r="K87" i="54"/>
  <c r="J87" i="54"/>
  <c r="I87" i="54"/>
  <c r="H87" i="54"/>
  <c r="H155" i="54" s="1"/>
  <c r="G87" i="54"/>
  <c r="F87" i="54"/>
  <c r="E87" i="54"/>
  <c r="D87" i="54"/>
  <c r="C87" i="54"/>
  <c r="Q86" i="54"/>
  <c r="Q154" i="54" s="1"/>
  <c r="O86" i="54"/>
  <c r="N86" i="54"/>
  <c r="M86" i="54"/>
  <c r="L86" i="54"/>
  <c r="K86" i="54"/>
  <c r="J86" i="54"/>
  <c r="I86" i="54"/>
  <c r="H86" i="54"/>
  <c r="G86" i="54"/>
  <c r="F86" i="54"/>
  <c r="E86" i="54"/>
  <c r="D86" i="54"/>
  <c r="C86" i="54"/>
  <c r="Q85" i="54"/>
  <c r="Q153" i="54" s="1"/>
  <c r="O85" i="54"/>
  <c r="N85" i="54"/>
  <c r="M85" i="54"/>
  <c r="L85" i="54"/>
  <c r="K85" i="54"/>
  <c r="J85" i="54"/>
  <c r="I85" i="54"/>
  <c r="H85" i="54"/>
  <c r="G85" i="54"/>
  <c r="F85" i="54"/>
  <c r="E85" i="54"/>
  <c r="D85" i="54"/>
  <c r="C85" i="54"/>
  <c r="Q84" i="54"/>
  <c r="O84" i="54"/>
  <c r="N84" i="54"/>
  <c r="M84" i="54"/>
  <c r="L84" i="54"/>
  <c r="K84" i="54"/>
  <c r="J84" i="54"/>
  <c r="I84" i="54"/>
  <c r="H84" i="54"/>
  <c r="G84" i="54"/>
  <c r="F84" i="54"/>
  <c r="E84" i="54"/>
  <c r="D84" i="54"/>
  <c r="C84" i="54"/>
  <c r="Q83" i="54"/>
  <c r="Q151" i="54" s="1"/>
  <c r="O83" i="54"/>
  <c r="N83" i="54"/>
  <c r="M83" i="54"/>
  <c r="L83" i="54"/>
  <c r="L151" i="54" s="1"/>
  <c r="K83" i="54"/>
  <c r="J83" i="54"/>
  <c r="I83" i="54"/>
  <c r="H83" i="54"/>
  <c r="G83" i="54"/>
  <c r="F83" i="54"/>
  <c r="E83" i="54"/>
  <c r="D83" i="54"/>
  <c r="C83" i="54"/>
  <c r="Q82" i="54"/>
  <c r="Q150" i="54" s="1"/>
  <c r="O82" i="54"/>
  <c r="N82" i="54"/>
  <c r="M82" i="54"/>
  <c r="L82" i="54"/>
  <c r="L150" i="54" s="1"/>
  <c r="K82" i="54"/>
  <c r="J82" i="54"/>
  <c r="I82" i="54"/>
  <c r="H82" i="54"/>
  <c r="H150" i="54" s="1"/>
  <c r="G82" i="54"/>
  <c r="F82" i="54"/>
  <c r="E82" i="54"/>
  <c r="D82" i="54"/>
  <c r="C82" i="54"/>
  <c r="Q81" i="54"/>
  <c r="O81" i="54"/>
  <c r="N81" i="54"/>
  <c r="M81" i="54"/>
  <c r="L81" i="54"/>
  <c r="K81" i="54"/>
  <c r="J81" i="54"/>
  <c r="I81" i="54"/>
  <c r="H81" i="54"/>
  <c r="H149" i="54" s="1"/>
  <c r="G81" i="54"/>
  <c r="F81" i="54"/>
  <c r="E81" i="54"/>
  <c r="D81" i="54"/>
  <c r="C81" i="54"/>
  <c r="Q80" i="54"/>
  <c r="Q148" i="54" s="1"/>
  <c r="O80" i="54"/>
  <c r="N80" i="54"/>
  <c r="M80" i="54"/>
  <c r="L80" i="54"/>
  <c r="L148" i="54" s="1"/>
  <c r="K80" i="54"/>
  <c r="J80" i="54"/>
  <c r="I80" i="54"/>
  <c r="H80" i="54"/>
  <c r="H148" i="54" s="1"/>
  <c r="G80" i="54"/>
  <c r="F80" i="54"/>
  <c r="E80" i="54"/>
  <c r="D80" i="54"/>
  <c r="D148" i="54" s="1"/>
  <c r="C80" i="54"/>
  <c r="Q79" i="54"/>
  <c r="O79" i="54"/>
  <c r="N79" i="54"/>
  <c r="M79" i="54"/>
  <c r="L79" i="54"/>
  <c r="K79" i="54"/>
  <c r="J79" i="54"/>
  <c r="I79" i="54"/>
  <c r="H79" i="54"/>
  <c r="H147" i="54" s="1"/>
  <c r="G79" i="54"/>
  <c r="F79" i="54"/>
  <c r="E79" i="54"/>
  <c r="D79" i="54"/>
  <c r="C79" i="54"/>
  <c r="Q78" i="54"/>
  <c r="Q146" i="54" s="1"/>
  <c r="O78" i="54"/>
  <c r="N78" i="54"/>
  <c r="M78" i="54"/>
  <c r="L78" i="54"/>
  <c r="K78" i="54"/>
  <c r="J78" i="54"/>
  <c r="I78" i="54"/>
  <c r="H78" i="54"/>
  <c r="G78" i="54"/>
  <c r="F78" i="54"/>
  <c r="E78" i="54"/>
  <c r="D78" i="54"/>
  <c r="C78" i="54"/>
  <c r="Q77" i="54"/>
  <c r="Q145" i="54" s="1"/>
  <c r="O77" i="54"/>
  <c r="N77" i="54"/>
  <c r="M77" i="54"/>
  <c r="L77" i="54"/>
  <c r="L145" i="54" s="1"/>
  <c r="K77" i="54"/>
  <c r="J77" i="54"/>
  <c r="I77" i="54"/>
  <c r="H77" i="54"/>
  <c r="H145" i="54" s="1"/>
  <c r="G77" i="54"/>
  <c r="F77" i="54"/>
  <c r="E77" i="54"/>
  <c r="D77" i="54"/>
  <c r="C77" i="54"/>
  <c r="Q76" i="54"/>
  <c r="Q144" i="54" s="1"/>
  <c r="O76" i="54"/>
  <c r="N76" i="54"/>
  <c r="M76" i="54"/>
  <c r="L76" i="54"/>
  <c r="K76" i="54"/>
  <c r="J76" i="54"/>
  <c r="I76" i="54"/>
  <c r="H76" i="54"/>
  <c r="G76" i="54"/>
  <c r="F76" i="54"/>
  <c r="E76" i="54"/>
  <c r="D76" i="54"/>
  <c r="C76" i="54"/>
  <c r="Q75" i="54"/>
  <c r="Q143" i="54" s="1"/>
  <c r="O75" i="54"/>
  <c r="N75" i="54"/>
  <c r="M75" i="54"/>
  <c r="L75" i="54"/>
  <c r="K75" i="54"/>
  <c r="J75" i="54"/>
  <c r="I75" i="54"/>
  <c r="H75" i="54"/>
  <c r="H143" i="54" s="1"/>
  <c r="G75" i="54"/>
  <c r="F75" i="54"/>
  <c r="E75" i="54"/>
  <c r="D75" i="54"/>
  <c r="C75" i="54"/>
  <c r="Q74" i="54"/>
  <c r="Q142" i="54" s="1"/>
  <c r="O74" i="54"/>
  <c r="N74" i="54"/>
  <c r="M74" i="54"/>
  <c r="L74" i="54"/>
  <c r="K74" i="54"/>
  <c r="J74" i="54"/>
  <c r="I74" i="54"/>
  <c r="H74" i="54"/>
  <c r="G74" i="54"/>
  <c r="F74" i="54"/>
  <c r="E74" i="54"/>
  <c r="D74" i="54"/>
  <c r="C74" i="54"/>
  <c r="Q73" i="54"/>
  <c r="Q141" i="54" s="1"/>
  <c r="O73" i="54"/>
  <c r="N73" i="54"/>
  <c r="M73" i="54"/>
  <c r="L73" i="54"/>
  <c r="K73" i="54"/>
  <c r="J73" i="54"/>
  <c r="I73" i="54"/>
  <c r="H73" i="54"/>
  <c r="H141" i="54" s="1"/>
  <c r="G73" i="54"/>
  <c r="F73" i="54"/>
  <c r="E73" i="54"/>
  <c r="D73" i="54"/>
  <c r="C73" i="54"/>
  <c r="Q72" i="54"/>
  <c r="Q140" i="54" s="1"/>
  <c r="O72" i="54"/>
  <c r="N72" i="54"/>
  <c r="M72" i="54"/>
  <c r="L72" i="54"/>
  <c r="K72" i="54"/>
  <c r="J72" i="54"/>
  <c r="I72" i="54"/>
  <c r="H72" i="54"/>
  <c r="G72" i="54"/>
  <c r="F72" i="54"/>
  <c r="E72" i="54"/>
  <c r="D72" i="54"/>
  <c r="C72" i="54"/>
  <c r="Q71" i="54"/>
  <c r="Q139" i="54" s="1"/>
  <c r="O71" i="54"/>
  <c r="N71" i="54"/>
  <c r="M71" i="54"/>
  <c r="L71" i="54"/>
  <c r="K71" i="54"/>
  <c r="J71" i="54"/>
  <c r="I71" i="54"/>
  <c r="H71" i="54"/>
  <c r="G71" i="54"/>
  <c r="F71" i="54"/>
  <c r="E71" i="54"/>
  <c r="D71" i="54"/>
  <c r="C71" i="54"/>
  <c r="Q70" i="54"/>
  <c r="O70" i="54"/>
  <c r="N70" i="54"/>
  <c r="M70" i="54"/>
  <c r="L70" i="54"/>
  <c r="K70" i="54"/>
  <c r="J70" i="54"/>
  <c r="I70" i="54"/>
  <c r="H70" i="54"/>
  <c r="G70" i="54"/>
  <c r="F70" i="54"/>
  <c r="E70" i="54"/>
  <c r="D70" i="54"/>
  <c r="C70" i="54"/>
  <c r="Q69" i="54"/>
  <c r="Q137" i="54" s="1"/>
  <c r="O69" i="54"/>
  <c r="N69" i="54"/>
  <c r="M69" i="54"/>
  <c r="L69" i="54"/>
  <c r="K69" i="54"/>
  <c r="J69" i="54"/>
  <c r="I69" i="54"/>
  <c r="H69" i="54"/>
  <c r="G69" i="54"/>
  <c r="F69" i="54"/>
  <c r="E69" i="54"/>
  <c r="D69" i="54"/>
  <c r="D137" i="54" s="1"/>
  <c r="C69" i="54"/>
  <c r="Q68" i="54"/>
  <c r="Q136" i="54" s="1"/>
  <c r="O68" i="54"/>
  <c r="N68" i="54"/>
  <c r="M68" i="54"/>
  <c r="L68" i="54"/>
  <c r="K68" i="54"/>
  <c r="J68" i="54"/>
  <c r="I68" i="54"/>
  <c r="H68" i="54"/>
  <c r="G68" i="54"/>
  <c r="F68" i="54"/>
  <c r="E68" i="54"/>
  <c r="D68" i="54"/>
  <c r="C68" i="54"/>
  <c r="Q67" i="54"/>
  <c r="O67" i="54"/>
  <c r="N67" i="54"/>
  <c r="M67" i="54"/>
  <c r="L67" i="54"/>
  <c r="K67" i="54"/>
  <c r="J67" i="54"/>
  <c r="I67" i="54"/>
  <c r="H67" i="54"/>
  <c r="G67" i="54"/>
  <c r="F67" i="54"/>
  <c r="E67" i="54"/>
  <c r="D67" i="54"/>
  <c r="C67" i="54"/>
  <c r="Q66" i="54"/>
  <c r="Q134" i="54" s="1"/>
  <c r="O66" i="54"/>
  <c r="N66" i="54"/>
  <c r="M66" i="54"/>
  <c r="L66" i="54"/>
  <c r="K66" i="54"/>
  <c r="J66" i="54"/>
  <c r="I66" i="54"/>
  <c r="H66" i="54"/>
  <c r="H134" i="54" s="1"/>
  <c r="G66" i="54"/>
  <c r="F66" i="54"/>
  <c r="E66" i="54"/>
  <c r="D66" i="54"/>
  <c r="C66" i="54"/>
  <c r="Q65" i="54"/>
  <c r="Q133" i="54" s="1"/>
  <c r="O65" i="54"/>
  <c r="N65" i="54"/>
  <c r="M65" i="54"/>
  <c r="L65" i="54"/>
  <c r="L133" i="54" s="1"/>
  <c r="K65" i="54"/>
  <c r="J65" i="54"/>
  <c r="I65" i="54"/>
  <c r="H65" i="54"/>
  <c r="G65" i="54"/>
  <c r="F65" i="54"/>
  <c r="E65" i="54"/>
  <c r="D65" i="54"/>
  <c r="C65" i="54"/>
  <c r="Q115" i="36"/>
  <c r="Q101" i="58" s="1"/>
  <c r="O115" i="36"/>
  <c r="O101" i="58" s="1"/>
  <c r="N115" i="36"/>
  <c r="N101" i="58" s="1"/>
  <c r="M115" i="36"/>
  <c r="M101" i="58" s="1"/>
  <c r="L115" i="36"/>
  <c r="L101" i="58" s="1"/>
  <c r="K115" i="36"/>
  <c r="K101" i="58" s="1"/>
  <c r="J115" i="36"/>
  <c r="J101" i="58" s="1"/>
  <c r="I115" i="36"/>
  <c r="I101" i="58" s="1"/>
  <c r="H115" i="36"/>
  <c r="G115" i="36"/>
  <c r="G101" i="58" s="1"/>
  <c r="F115" i="36"/>
  <c r="F101" i="58" s="1"/>
  <c r="E115" i="36"/>
  <c r="D115" i="36"/>
  <c r="C115" i="36"/>
  <c r="C101" i="58" s="1"/>
  <c r="Q114" i="36"/>
  <c r="O114" i="36"/>
  <c r="O100" i="58" s="1"/>
  <c r="N114" i="36"/>
  <c r="N100" i="58" s="1"/>
  <c r="M114" i="36"/>
  <c r="M100" i="58" s="1"/>
  <c r="L114" i="36"/>
  <c r="K114" i="36"/>
  <c r="K100" i="58" s="1"/>
  <c r="J114" i="36"/>
  <c r="J100" i="58" s="1"/>
  <c r="I114" i="36"/>
  <c r="I100" i="58" s="1"/>
  <c r="H114" i="36"/>
  <c r="G114" i="36"/>
  <c r="G100" i="58" s="1"/>
  <c r="F114" i="36"/>
  <c r="F100" i="58" s="1"/>
  <c r="E114" i="36"/>
  <c r="E100" i="58" s="1"/>
  <c r="D114" i="36"/>
  <c r="C114" i="36"/>
  <c r="C100" i="58" s="1"/>
  <c r="Q113" i="36"/>
  <c r="O113" i="36"/>
  <c r="O99" i="58" s="1"/>
  <c r="N113" i="36"/>
  <c r="N99" i="58" s="1"/>
  <c r="M113" i="36"/>
  <c r="M99" i="58" s="1"/>
  <c r="L113" i="36"/>
  <c r="K113" i="36"/>
  <c r="K99" i="58" s="1"/>
  <c r="J113" i="36"/>
  <c r="J99" i="58" s="1"/>
  <c r="I113" i="36"/>
  <c r="H113" i="36"/>
  <c r="G113" i="36"/>
  <c r="G99" i="58" s="1"/>
  <c r="F113" i="36"/>
  <c r="F99" i="58" s="1"/>
  <c r="E113" i="36"/>
  <c r="E99" i="58" s="1"/>
  <c r="D113" i="36"/>
  <c r="D99" i="58" s="1"/>
  <c r="C113" i="36"/>
  <c r="C99" i="58" s="1"/>
  <c r="Q112" i="36"/>
  <c r="Q98" i="58" s="1"/>
  <c r="O112" i="36"/>
  <c r="O98" i="58" s="1"/>
  <c r="N112" i="36"/>
  <c r="M112" i="36"/>
  <c r="M98" i="58" s="1"/>
  <c r="L112" i="36"/>
  <c r="K112" i="36"/>
  <c r="K98" i="58" s="1"/>
  <c r="J112" i="36"/>
  <c r="J98" i="58" s="1"/>
  <c r="I112" i="36"/>
  <c r="I98" i="58" s="1"/>
  <c r="H112" i="36"/>
  <c r="G112" i="36"/>
  <c r="G98" i="58" s="1"/>
  <c r="F112" i="36"/>
  <c r="F98" i="58" s="1"/>
  <c r="E112" i="36"/>
  <c r="E98" i="58" s="1"/>
  <c r="D112" i="36"/>
  <c r="C112" i="36"/>
  <c r="Q111" i="36"/>
  <c r="Q97" i="58" s="1"/>
  <c r="O111" i="36"/>
  <c r="O97" i="58" s="1"/>
  <c r="N111" i="36"/>
  <c r="N97" i="58" s="1"/>
  <c r="M111" i="36"/>
  <c r="M97" i="58" s="1"/>
  <c r="L111" i="36"/>
  <c r="L97" i="58" s="1"/>
  <c r="K111" i="36"/>
  <c r="K97" i="58" s="1"/>
  <c r="J111" i="36"/>
  <c r="J97" i="58" s="1"/>
  <c r="I111" i="36"/>
  <c r="I97" i="58" s="1"/>
  <c r="H111" i="36"/>
  <c r="G111" i="36"/>
  <c r="G97" i="58" s="1"/>
  <c r="F111" i="36"/>
  <c r="E111" i="36"/>
  <c r="E97" i="58" s="1"/>
  <c r="D111" i="36"/>
  <c r="C111" i="36"/>
  <c r="Q110" i="36"/>
  <c r="O110" i="36"/>
  <c r="N110" i="36"/>
  <c r="N96" i="58" s="1"/>
  <c r="M110" i="36"/>
  <c r="L110" i="36"/>
  <c r="K110" i="36"/>
  <c r="K96" i="58" s="1"/>
  <c r="J110" i="36"/>
  <c r="J96" i="58" s="1"/>
  <c r="I110" i="36"/>
  <c r="I96" i="58" s="1"/>
  <c r="H110" i="36"/>
  <c r="H96" i="58" s="1"/>
  <c r="G110" i="36"/>
  <c r="G96" i="58" s="1"/>
  <c r="F110" i="36"/>
  <c r="E110" i="36"/>
  <c r="E96" i="58" s="1"/>
  <c r="D110" i="36"/>
  <c r="C110" i="36"/>
  <c r="C96" i="58" s="1"/>
  <c r="Q109" i="36"/>
  <c r="O109" i="36"/>
  <c r="O95" i="58" s="1"/>
  <c r="N109" i="36"/>
  <c r="N95" i="58" s="1"/>
  <c r="M109" i="36"/>
  <c r="M95" i="58" s="1"/>
  <c r="L109" i="36"/>
  <c r="K109" i="36"/>
  <c r="K95" i="58" s="1"/>
  <c r="J109" i="36"/>
  <c r="J95" i="58" s="1"/>
  <c r="I109" i="36"/>
  <c r="H109" i="36"/>
  <c r="G109" i="36"/>
  <c r="G95" i="58" s="1"/>
  <c r="F109" i="36"/>
  <c r="F95" i="58" s="1"/>
  <c r="E109" i="36"/>
  <c r="E95" i="58" s="1"/>
  <c r="D109" i="36"/>
  <c r="D95" i="58" s="1"/>
  <c r="C109" i="36"/>
  <c r="C95" i="58" s="1"/>
  <c r="Q108" i="36"/>
  <c r="Q94" i="58" s="1"/>
  <c r="O108" i="36"/>
  <c r="O94" i="58" s="1"/>
  <c r="N108" i="36"/>
  <c r="N94" i="58" s="1"/>
  <c r="M108" i="36"/>
  <c r="M94" i="58" s="1"/>
  <c r="L108" i="36"/>
  <c r="L94" i="58" s="1"/>
  <c r="K108" i="36"/>
  <c r="K94" i="58" s="1"/>
  <c r="J108" i="36"/>
  <c r="J94" i="58" s="1"/>
  <c r="I108" i="36"/>
  <c r="H108" i="36"/>
  <c r="H94" i="58" s="1"/>
  <c r="G108" i="36"/>
  <c r="G94" i="58" s="1"/>
  <c r="F108" i="36"/>
  <c r="F94" i="58" s="1"/>
  <c r="E108" i="36"/>
  <c r="E94" i="58" s="1"/>
  <c r="D108" i="36"/>
  <c r="C108" i="36"/>
  <c r="C94" i="58" s="1"/>
  <c r="Q107" i="36"/>
  <c r="Q93" i="58" s="1"/>
  <c r="O107" i="36"/>
  <c r="O93" i="58" s="1"/>
  <c r="N107" i="36"/>
  <c r="N93" i="58" s="1"/>
  <c r="M107" i="36"/>
  <c r="M93" i="58" s="1"/>
  <c r="L107" i="36"/>
  <c r="L93" i="58" s="1"/>
  <c r="K107" i="36"/>
  <c r="J107" i="36"/>
  <c r="J93" i="58" s="1"/>
  <c r="I107" i="36"/>
  <c r="I93" i="58" s="1"/>
  <c r="H107" i="36"/>
  <c r="G107" i="36"/>
  <c r="G93" i="58" s="1"/>
  <c r="F107" i="36"/>
  <c r="F93" i="58" s="1"/>
  <c r="E107" i="36"/>
  <c r="E93" i="58" s="1"/>
  <c r="D107" i="36"/>
  <c r="D93" i="58" s="1"/>
  <c r="C107" i="36"/>
  <c r="C93" i="58" s="1"/>
  <c r="Q106" i="36"/>
  <c r="O106" i="36"/>
  <c r="N106" i="36"/>
  <c r="N92" i="58" s="1"/>
  <c r="M106" i="36"/>
  <c r="M92" i="58" s="1"/>
  <c r="L106" i="36"/>
  <c r="K106" i="36"/>
  <c r="K92" i="58" s="1"/>
  <c r="J106" i="36"/>
  <c r="J92" i="58" s="1"/>
  <c r="I106" i="36"/>
  <c r="I92" i="58" s="1"/>
  <c r="H106" i="36"/>
  <c r="H92" i="58" s="1"/>
  <c r="G106" i="36"/>
  <c r="G92" i="58" s="1"/>
  <c r="F106" i="36"/>
  <c r="F92" i="58" s="1"/>
  <c r="E106" i="36"/>
  <c r="E92" i="58" s="1"/>
  <c r="D106" i="36"/>
  <c r="D92" i="58" s="1"/>
  <c r="C106" i="36"/>
  <c r="C92" i="58" s="1"/>
  <c r="Q105" i="36"/>
  <c r="O105" i="36"/>
  <c r="O91" i="58" s="1"/>
  <c r="N105" i="36"/>
  <c r="M105" i="36"/>
  <c r="M91" i="58" s="1"/>
  <c r="L105" i="36"/>
  <c r="K105" i="36"/>
  <c r="K91" i="58" s="1"/>
  <c r="J105" i="36"/>
  <c r="J91" i="58" s="1"/>
  <c r="I105" i="36"/>
  <c r="I91" i="58" s="1"/>
  <c r="H105" i="36"/>
  <c r="H91" i="58" s="1"/>
  <c r="G105" i="36"/>
  <c r="G91" i="58" s="1"/>
  <c r="F105" i="36"/>
  <c r="F91" i="58" s="1"/>
  <c r="E105" i="36"/>
  <c r="E91" i="58" s="1"/>
  <c r="D105" i="36"/>
  <c r="C105" i="36"/>
  <c r="C91" i="58" s="1"/>
  <c r="Q104" i="36"/>
  <c r="Q90" i="58" s="1"/>
  <c r="O104" i="36"/>
  <c r="O90" i="58" s="1"/>
  <c r="N104" i="36"/>
  <c r="N90" i="58" s="1"/>
  <c r="M104" i="36"/>
  <c r="M90" i="58" s="1"/>
  <c r="L104" i="36"/>
  <c r="L90" i="58" s="1"/>
  <c r="K104" i="36"/>
  <c r="K90" i="58" s="1"/>
  <c r="J104" i="36"/>
  <c r="J90" i="58" s="1"/>
  <c r="I104" i="36"/>
  <c r="I90" i="58" s="1"/>
  <c r="H104" i="36"/>
  <c r="H90" i="58" s="1"/>
  <c r="G104" i="36"/>
  <c r="G90" i="58" s="1"/>
  <c r="F104" i="36"/>
  <c r="F90" i="58" s="1"/>
  <c r="E104" i="36"/>
  <c r="E90" i="58" s="1"/>
  <c r="D104" i="36"/>
  <c r="C104" i="36"/>
  <c r="C90" i="58" s="1"/>
  <c r="Q103" i="36"/>
  <c r="O103" i="36"/>
  <c r="O89" i="58" s="1"/>
  <c r="N103" i="36"/>
  <c r="N89" i="58" s="1"/>
  <c r="M103" i="36"/>
  <c r="M89" i="58" s="1"/>
  <c r="L103" i="36"/>
  <c r="L89" i="58" s="1"/>
  <c r="K103" i="36"/>
  <c r="J103" i="36"/>
  <c r="J89" i="58" s="1"/>
  <c r="I103" i="36"/>
  <c r="I89" i="58" s="1"/>
  <c r="H103" i="36"/>
  <c r="G103" i="36"/>
  <c r="G89" i="58" s="1"/>
  <c r="F103" i="36"/>
  <c r="F89" i="58" s="1"/>
  <c r="E103" i="36"/>
  <c r="E89" i="58" s="1"/>
  <c r="D103" i="36"/>
  <c r="D89" i="58" s="1"/>
  <c r="C103" i="36"/>
  <c r="C89" i="58" s="1"/>
  <c r="Q102" i="36"/>
  <c r="O102" i="36"/>
  <c r="O88" i="58" s="1"/>
  <c r="N102" i="36"/>
  <c r="N88" i="58" s="1"/>
  <c r="M102" i="36"/>
  <c r="M88" i="58" s="1"/>
  <c r="L102" i="36"/>
  <c r="K102" i="36"/>
  <c r="K88" i="58" s="1"/>
  <c r="J102" i="36"/>
  <c r="I102" i="36"/>
  <c r="H102" i="36"/>
  <c r="H88" i="58" s="1"/>
  <c r="G102" i="36"/>
  <c r="G88" i="58" s="1"/>
  <c r="F102" i="36"/>
  <c r="F88" i="58" s="1"/>
  <c r="E102" i="36"/>
  <c r="E88" i="58" s="1"/>
  <c r="D102" i="36"/>
  <c r="D88" i="58" s="1"/>
  <c r="C102" i="36"/>
  <c r="C88" i="58" s="1"/>
  <c r="Q101" i="36"/>
  <c r="Q87" i="58" s="1"/>
  <c r="O101" i="36"/>
  <c r="O87" i="58" s="1"/>
  <c r="N101" i="36"/>
  <c r="M101" i="36"/>
  <c r="M87" i="58" s="1"/>
  <c r="L101" i="36"/>
  <c r="L87" i="58" s="1"/>
  <c r="K101" i="36"/>
  <c r="K87" i="58" s="1"/>
  <c r="J101" i="36"/>
  <c r="J87" i="58" s="1"/>
  <c r="I101" i="36"/>
  <c r="I87" i="58" s="1"/>
  <c r="H101" i="36"/>
  <c r="H87" i="58" s="1"/>
  <c r="G101" i="36"/>
  <c r="G87" i="58" s="1"/>
  <c r="F101" i="36"/>
  <c r="F87" i="58" s="1"/>
  <c r="E101" i="36"/>
  <c r="E87" i="58" s="1"/>
  <c r="D101" i="36"/>
  <c r="C101" i="36"/>
  <c r="C87" i="58" s="1"/>
  <c r="Q100" i="36"/>
  <c r="Q86" i="58" s="1"/>
  <c r="O100" i="36"/>
  <c r="N100" i="36"/>
  <c r="N86" i="58" s="1"/>
  <c r="M100" i="36"/>
  <c r="M86" i="58" s="1"/>
  <c r="L100" i="36"/>
  <c r="L86" i="58" s="1"/>
  <c r="K100" i="36"/>
  <c r="K86" i="58" s="1"/>
  <c r="J100" i="36"/>
  <c r="J86" i="58" s="1"/>
  <c r="I100" i="36"/>
  <c r="I86" i="58" s="1"/>
  <c r="H100" i="36"/>
  <c r="G100" i="36"/>
  <c r="G86" i="58" s="1"/>
  <c r="F100" i="36"/>
  <c r="F86" i="58" s="1"/>
  <c r="E100" i="36"/>
  <c r="D100" i="36"/>
  <c r="C100" i="36"/>
  <c r="C86" i="58" s="1"/>
  <c r="Q99" i="36"/>
  <c r="O99" i="36"/>
  <c r="O85" i="58" s="1"/>
  <c r="N99" i="36"/>
  <c r="N85" i="58" s="1"/>
  <c r="M99" i="36"/>
  <c r="M85" i="58" s="1"/>
  <c r="L99" i="36"/>
  <c r="L85" i="58" s="1"/>
  <c r="K99" i="36"/>
  <c r="K85" i="58" s="1"/>
  <c r="J99" i="36"/>
  <c r="J85" i="58" s="1"/>
  <c r="I99" i="36"/>
  <c r="I85" i="58" s="1"/>
  <c r="H99" i="36"/>
  <c r="G99" i="36"/>
  <c r="G85" i="58" s="1"/>
  <c r="F99" i="36"/>
  <c r="E99" i="36"/>
  <c r="D99" i="36"/>
  <c r="C99" i="36"/>
  <c r="C85" i="58" s="1"/>
  <c r="Q98" i="36"/>
  <c r="O98" i="36"/>
  <c r="O84" i="58" s="1"/>
  <c r="N98" i="36"/>
  <c r="N84" i="58" s="1"/>
  <c r="M98" i="36"/>
  <c r="M84" i="58" s="1"/>
  <c r="L98" i="36"/>
  <c r="K98" i="36"/>
  <c r="K84" i="58" s="1"/>
  <c r="J98" i="36"/>
  <c r="J84" i="58" s="1"/>
  <c r="I98" i="36"/>
  <c r="I84" i="58" s="1"/>
  <c r="H98" i="36"/>
  <c r="G98" i="36"/>
  <c r="G84" i="58" s="1"/>
  <c r="F98" i="36"/>
  <c r="F84" i="58" s="1"/>
  <c r="E98" i="36"/>
  <c r="E84" i="58" s="1"/>
  <c r="D98" i="36"/>
  <c r="C98" i="36"/>
  <c r="C84" i="58" s="1"/>
  <c r="Q97" i="36"/>
  <c r="O97" i="36"/>
  <c r="O83" i="58" s="1"/>
  <c r="N97" i="36"/>
  <c r="N83" i="58" s="1"/>
  <c r="M97" i="36"/>
  <c r="M83" i="58" s="1"/>
  <c r="L97" i="36"/>
  <c r="L83" i="58" s="1"/>
  <c r="K97" i="36"/>
  <c r="K83" i="58" s="1"/>
  <c r="J97" i="36"/>
  <c r="J83" i="58" s="1"/>
  <c r="I97" i="36"/>
  <c r="H97" i="36"/>
  <c r="G97" i="36"/>
  <c r="G83" i="58" s="1"/>
  <c r="F97" i="36"/>
  <c r="F83" i="58" s="1"/>
  <c r="E97" i="36"/>
  <c r="E83" i="58" s="1"/>
  <c r="D97" i="36"/>
  <c r="C97" i="36"/>
  <c r="C83" i="58" s="1"/>
  <c r="Q96" i="36"/>
  <c r="Q82" i="58" s="1"/>
  <c r="O96" i="36"/>
  <c r="O82" i="58" s="1"/>
  <c r="N96" i="36"/>
  <c r="N82" i="58" s="1"/>
  <c r="M96" i="36"/>
  <c r="L96" i="36"/>
  <c r="K96" i="36"/>
  <c r="K82" i="58" s="1"/>
  <c r="J96" i="36"/>
  <c r="I96" i="36"/>
  <c r="I82" i="58" s="1"/>
  <c r="H96" i="36"/>
  <c r="H82" i="58" s="1"/>
  <c r="G96" i="36"/>
  <c r="G82" i="58" s="1"/>
  <c r="F96" i="36"/>
  <c r="F82" i="58" s="1"/>
  <c r="E96" i="36"/>
  <c r="E82" i="58" s="1"/>
  <c r="D96" i="36"/>
  <c r="D82" i="58" s="1"/>
  <c r="C96" i="36"/>
  <c r="Q95" i="36"/>
  <c r="Q81" i="58" s="1"/>
  <c r="O95" i="36"/>
  <c r="O81" i="58" s="1"/>
  <c r="N95" i="36"/>
  <c r="N81" i="58" s="1"/>
  <c r="M95" i="36"/>
  <c r="M81" i="58" s="1"/>
  <c r="L95" i="36"/>
  <c r="K95" i="36"/>
  <c r="J95" i="36"/>
  <c r="I95" i="36"/>
  <c r="I81" i="58" s="1"/>
  <c r="H95" i="36"/>
  <c r="H81" i="58" s="1"/>
  <c r="G95" i="36"/>
  <c r="G81" i="58" s="1"/>
  <c r="F95" i="36"/>
  <c r="F81" i="58" s="1"/>
  <c r="E95" i="36"/>
  <c r="E81" i="58" s="1"/>
  <c r="D95" i="36"/>
  <c r="D81" i="58" s="1"/>
  <c r="C95" i="36"/>
  <c r="C81" i="58" s="1"/>
  <c r="Q94" i="36"/>
  <c r="O94" i="36"/>
  <c r="O80" i="58" s="1"/>
  <c r="N94" i="36"/>
  <c r="N80" i="58" s="1"/>
  <c r="M94" i="36"/>
  <c r="M80" i="58" s="1"/>
  <c r="L94" i="36"/>
  <c r="L80" i="58" s="1"/>
  <c r="K94" i="36"/>
  <c r="K80" i="58" s="1"/>
  <c r="J94" i="36"/>
  <c r="J80" i="58" s="1"/>
  <c r="I94" i="36"/>
  <c r="I80" i="58" s="1"/>
  <c r="H94" i="36"/>
  <c r="H80" i="58" s="1"/>
  <c r="G94" i="36"/>
  <c r="G80" i="58" s="1"/>
  <c r="F94" i="36"/>
  <c r="F80" i="58" s="1"/>
  <c r="E94" i="36"/>
  <c r="E80" i="58" s="1"/>
  <c r="D94" i="36"/>
  <c r="D80" i="58" s="1"/>
  <c r="C94" i="36"/>
  <c r="C80" i="58" s="1"/>
  <c r="Q93" i="36"/>
  <c r="Q79" i="58" s="1"/>
  <c r="O93" i="36"/>
  <c r="N93" i="36"/>
  <c r="N79" i="58" s="1"/>
  <c r="M93" i="36"/>
  <c r="M79" i="58" s="1"/>
  <c r="L93" i="36"/>
  <c r="L79" i="58" s="1"/>
  <c r="K93" i="36"/>
  <c r="K79" i="58" s="1"/>
  <c r="J93" i="36"/>
  <c r="J79" i="58" s="1"/>
  <c r="I93" i="36"/>
  <c r="I79" i="58" s="1"/>
  <c r="H93" i="36"/>
  <c r="H79" i="58" s="1"/>
  <c r="G93" i="36"/>
  <c r="G79" i="58" s="1"/>
  <c r="F93" i="36"/>
  <c r="F79" i="58" s="1"/>
  <c r="E93" i="36"/>
  <c r="E79" i="58" s="1"/>
  <c r="D93" i="36"/>
  <c r="C93" i="36"/>
  <c r="C79" i="58" s="1"/>
  <c r="Q92" i="36"/>
  <c r="Q160" i="36" s="1"/>
  <c r="Q78" i="57" s="1"/>
  <c r="O92" i="36"/>
  <c r="O78" i="58" s="1"/>
  <c r="N92" i="36"/>
  <c r="N78" i="58" s="1"/>
  <c r="M92" i="36"/>
  <c r="M78" i="58" s="1"/>
  <c r="L92" i="36"/>
  <c r="L78" i="58" s="1"/>
  <c r="K92" i="36"/>
  <c r="K78" i="58" s="1"/>
  <c r="J92" i="36"/>
  <c r="J78" i="58" s="1"/>
  <c r="I92" i="36"/>
  <c r="I78" i="58" s="1"/>
  <c r="H92" i="36"/>
  <c r="G92" i="36"/>
  <c r="G78" i="58" s="1"/>
  <c r="F92" i="36"/>
  <c r="E92" i="36"/>
  <c r="E78" i="58" s="1"/>
  <c r="D92" i="36"/>
  <c r="D78" i="58" s="1"/>
  <c r="C92" i="36"/>
  <c r="C78" i="58" s="1"/>
  <c r="Q91" i="36"/>
  <c r="Q77" i="58" s="1"/>
  <c r="O91" i="36"/>
  <c r="O77" i="58" s="1"/>
  <c r="N91" i="36"/>
  <c r="N77" i="58" s="1"/>
  <c r="M91" i="36"/>
  <c r="M77" i="58" s="1"/>
  <c r="L91" i="36"/>
  <c r="L77" i="58" s="1"/>
  <c r="K91" i="36"/>
  <c r="K77" i="58" s="1"/>
  <c r="J91" i="36"/>
  <c r="J77" i="58" s="1"/>
  <c r="I91" i="36"/>
  <c r="I77" i="58" s="1"/>
  <c r="H91" i="36"/>
  <c r="H77" i="58" s="1"/>
  <c r="G91" i="36"/>
  <c r="G77" i="58" s="1"/>
  <c r="F91" i="36"/>
  <c r="F77" i="58" s="1"/>
  <c r="E91" i="36"/>
  <c r="E77" i="58" s="1"/>
  <c r="D91" i="36"/>
  <c r="D77" i="58" s="1"/>
  <c r="C91" i="36"/>
  <c r="Q90" i="36"/>
  <c r="O90" i="36"/>
  <c r="O76" i="58" s="1"/>
  <c r="N90" i="36"/>
  <c r="N76" i="58" s="1"/>
  <c r="M90" i="36"/>
  <c r="M76" i="58" s="1"/>
  <c r="L90" i="36"/>
  <c r="L76" i="58" s="1"/>
  <c r="K90" i="36"/>
  <c r="K76" i="58" s="1"/>
  <c r="J90" i="36"/>
  <c r="J76" i="58" s="1"/>
  <c r="I90" i="36"/>
  <c r="I76" i="58" s="1"/>
  <c r="H90" i="36"/>
  <c r="H76" i="58" s="1"/>
  <c r="G90" i="36"/>
  <c r="G76" i="58" s="1"/>
  <c r="F90" i="36"/>
  <c r="F76" i="58" s="1"/>
  <c r="E90" i="36"/>
  <c r="D90" i="36"/>
  <c r="D76" i="58" s="1"/>
  <c r="C90" i="36"/>
  <c r="C76" i="58" s="1"/>
  <c r="Q89" i="36"/>
  <c r="O89" i="36"/>
  <c r="O75" i="58" s="1"/>
  <c r="N89" i="36"/>
  <c r="N75" i="58" s="1"/>
  <c r="M89" i="36"/>
  <c r="M75" i="58" s="1"/>
  <c r="L89" i="36"/>
  <c r="K89" i="36"/>
  <c r="K75" i="58" s="1"/>
  <c r="J89" i="36"/>
  <c r="J75" i="58" s="1"/>
  <c r="I89" i="36"/>
  <c r="H89" i="36"/>
  <c r="G89" i="36"/>
  <c r="G75" i="58" s="1"/>
  <c r="F89" i="36"/>
  <c r="E89" i="36"/>
  <c r="E75" i="58" s="1"/>
  <c r="D89" i="36"/>
  <c r="D75" i="58" s="1"/>
  <c r="C89" i="36"/>
  <c r="C75" i="58" s="1"/>
  <c r="Q88" i="36"/>
  <c r="O88" i="36"/>
  <c r="O74" i="58" s="1"/>
  <c r="N88" i="36"/>
  <c r="N74" i="58" s="1"/>
  <c r="M88" i="36"/>
  <c r="M74" i="58" s="1"/>
  <c r="L88" i="36"/>
  <c r="K88" i="36"/>
  <c r="K74" i="58" s="1"/>
  <c r="J88" i="36"/>
  <c r="J74" i="58" s="1"/>
  <c r="I88" i="36"/>
  <c r="I74" i="58" s="1"/>
  <c r="H88" i="36"/>
  <c r="G88" i="36"/>
  <c r="G74" i="58" s="1"/>
  <c r="F88" i="36"/>
  <c r="F74" i="58" s="1"/>
  <c r="E88" i="36"/>
  <c r="E74" i="58" s="1"/>
  <c r="D88" i="36"/>
  <c r="D74" i="58" s="1"/>
  <c r="C88" i="36"/>
  <c r="Q87" i="36"/>
  <c r="Q73" i="58" s="1"/>
  <c r="O87" i="36"/>
  <c r="O73" i="58" s="1"/>
  <c r="N87" i="36"/>
  <c r="N73" i="58" s="1"/>
  <c r="M87" i="36"/>
  <c r="M73" i="58" s="1"/>
  <c r="L87" i="36"/>
  <c r="K87" i="36"/>
  <c r="K73" i="58" s="1"/>
  <c r="J87" i="36"/>
  <c r="J73" i="58" s="1"/>
  <c r="I87" i="36"/>
  <c r="I73" i="58" s="1"/>
  <c r="H87" i="36"/>
  <c r="H73" i="58" s="1"/>
  <c r="G87" i="36"/>
  <c r="G73" i="58" s="1"/>
  <c r="F87" i="36"/>
  <c r="F73" i="58" s="1"/>
  <c r="E87" i="36"/>
  <c r="E73" i="58" s="1"/>
  <c r="D87" i="36"/>
  <c r="D73" i="58" s="1"/>
  <c r="C87" i="36"/>
  <c r="C73" i="58" s="1"/>
  <c r="Q86" i="36"/>
  <c r="O86" i="36"/>
  <c r="O72" i="58" s="1"/>
  <c r="N86" i="36"/>
  <c r="N72" i="58" s="1"/>
  <c r="M86" i="36"/>
  <c r="M72" i="58" s="1"/>
  <c r="L86" i="36"/>
  <c r="L72" i="58" s="1"/>
  <c r="K86" i="36"/>
  <c r="K72" i="58" s="1"/>
  <c r="J86" i="36"/>
  <c r="J72" i="58" s="1"/>
  <c r="I86" i="36"/>
  <c r="I72" i="58" s="1"/>
  <c r="H86" i="36"/>
  <c r="H72" i="58" s="1"/>
  <c r="G86" i="36"/>
  <c r="G72" i="58" s="1"/>
  <c r="F86" i="36"/>
  <c r="F72" i="58" s="1"/>
  <c r="E86" i="36"/>
  <c r="E72" i="58" s="1"/>
  <c r="D86" i="36"/>
  <c r="D72" i="58" s="1"/>
  <c r="C86" i="36"/>
  <c r="C72" i="58" s="1"/>
  <c r="Q85" i="36"/>
  <c r="Q71" i="58" s="1"/>
  <c r="O85" i="36"/>
  <c r="O71" i="58" s="1"/>
  <c r="N85" i="36"/>
  <c r="M85" i="36"/>
  <c r="M71" i="58" s="1"/>
  <c r="L85" i="36"/>
  <c r="L71" i="58" s="1"/>
  <c r="K85" i="36"/>
  <c r="K71" i="58" s="1"/>
  <c r="J85" i="36"/>
  <c r="J71" i="58" s="1"/>
  <c r="I85" i="36"/>
  <c r="I71" i="58" s="1"/>
  <c r="H85" i="36"/>
  <c r="G85" i="36"/>
  <c r="G71" i="58" s="1"/>
  <c r="F85" i="36"/>
  <c r="F71" i="58" s="1"/>
  <c r="E85" i="36"/>
  <c r="D85" i="36"/>
  <c r="D71" i="58" s="1"/>
  <c r="C85" i="36"/>
  <c r="C71" i="58" s="1"/>
  <c r="Q84" i="36"/>
  <c r="Q70" i="58" s="1"/>
  <c r="O84" i="36"/>
  <c r="O70" i="58" s="1"/>
  <c r="N84" i="36"/>
  <c r="M84" i="36"/>
  <c r="M70" i="58" s="1"/>
  <c r="L84" i="36"/>
  <c r="K84" i="36"/>
  <c r="K70" i="58" s="1"/>
  <c r="J84" i="36"/>
  <c r="J70" i="58" s="1"/>
  <c r="I84" i="36"/>
  <c r="H84" i="36"/>
  <c r="H70" i="58" s="1"/>
  <c r="G84" i="36"/>
  <c r="G70" i="58" s="1"/>
  <c r="F84" i="36"/>
  <c r="F70" i="58" s="1"/>
  <c r="E84" i="36"/>
  <c r="E70" i="58" s="1"/>
  <c r="D84" i="36"/>
  <c r="D70" i="58" s="1"/>
  <c r="C84" i="36"/>
  <c r="C70" i="58" s="1"/>
  <c r="Q83" i="36"/>
  <c r="O83" i="36"/>
  <c r="O69" i="58" s="1"/>
  <c r="N83" i="36"/>
  <c r="N69" i="58" s="1"/>
  <c r="M83" i="36"/>
  <c r="M69" i="58" s="1"/>
  <c r="L83" i="36"/>
  <c r="K83" i="36"/>
  <c r="K69" i="58" s="1"/>
  <c r="J83" i="36"/>
  <c r="J69" i="58" s="1"/>
  <c r="I83" i="36"/>
  <c r="I69" i="58" s="1"/>
  <c r="H83" i="36"/>
  <c r="H69" i="58" s="1"/>
  <c r="G83" i="36"/>
  <c r="G69" i="58" s="1"/>
  <c r="F83" i="36"/>
  <c r="F69" i="58" s="1"/>
  <c r="E83" i="36"/>
  <c r="E69" i="58" s="1"/>
  <c r="D83" i="36"/>
  <c r="D69" i="58" s="1"/>
  <c r="C83" i="36"/>
  <c r="C69" i="58" s="1"/>
  <c r="Q82" i="36"/>
  <c r="O82" i="36"/>
  <c r="O68" i="58" s="1"/>
  <c r="N82" i="36"/>
  <c r="N68" i="58" s="1"/>
  <c r="M82" i="36"/>
  <c r="M68" i="58" s="1"/>
  <c r="L82" i="36"/>
  <c r="L68" i="58" s="1"/>
  <c r="K82" i="36"/>
  <c r="K68" i="58" s="1"/>
  <c r="J82" i="36"/>
  <c r="J68" i="58" s="1"/>
  <c r="I82" i="36"/>
  <c r="I68" i="58" s="1"/>
  <c r="H82" i="36"/>
  <c r="H68" i="58" s="1"/>
  <c r="G82" i="36"/>
  <c r="G68" i="58" s="1"/>
  <c r="F82" i="36"/>
  <c r="F68" i="58" s="1"/>
  <c r="E82" i="36"/>
  <c r="D82" i="36"/>
  <c r="D68" i="58" s="1"/>
  <c r="C82" i="36"/>
  <c r="C68" i="58" s="1"/>
  <c r="Q81" i="36"/>
  <c r="Q67" i="58" s="1"/>
  <c r="O81" i="36"/>
  <c r="O67" i="58" s="1"/>
  <c r="N81" i="36"/>
  <c r="N67" i="58" s="1"/>
  <c r="M81" i="36"/>
  <c r="M67" i="58" s="1"/>
  <c r="L81" i="36"/>
  <c r="K81" i="36"/>
  <c r="K67" i="58" s="1"/>
  <c r="J81" i="36"/>
  <c r="I81" i="36"/>
  <c r="H81" i="36"/>
  <c r="H67" i="58" s="1"/>
  <c r="G81" i="36"/>
  <c r="G67" i="58" s="1"/>
  <c r="F81" i="36"/>
  <c r="F67" i="58" s="1"/>
  <c r="E81" i="36"/>
  <c r="E67" i="58" s="1"/>
  <c r="D81" i="36"/>
  <c r="D67" i="58" s="1"/>
  <c r="C81" i="36"/>
  <c r="Q80" i="36"/>
  <c r="Q66" i="58" s="1"/>
  <c r="O80" i="36"/>
  <c r="O66" i="58" s="1"/>
  <c r="N80" i="36"/>
  <c r="N66" i="58" s="1"/>
  <c r="M80" i="36"/>
  <c r="M66" i="58" s="1"/>
  <c r="L80" i="36"/>
  <c r="L66" i="58" s="1"/>
  <c r="K80" i="36"/>
  <c r="K66" i="58" s="1"/>
  <c r="J80" i="36"/>
  <c r="J66" i="58" s="1"/>
  <c r="I80" i="36"/>
  <c r="I66" i="58" s="1"/>
  <c r="H80" i="36"/>
  <c r="G80" i="36"/>
  <c r="G66" i="58" s="1"/>
  <c r="F80" i="36"/>
  <c r="F66" i="58" s="1"/>
  <c r="E80" i="36"/>
  <c r="E66" i="58" s="1"/>
  <c r="D80" i="36"/>
  <c r="D66" i="58" s="1"/>
  <c r="C80" i="36"/>
  <c r="C66" i="58" s="1"/>
  <c r="Q79" i="36"/>
  <c r="Q65" i="58" s="1"/>
  <c r="O79" i="36"/>
  <c r="O65" i="58" s="1"/>
  <c r="N79" i="36"/>
  <c r="N65" i="58" s="1"/>
  <c r="M79" i="36"/>
  <c r="M65" i="58" s="1"/>
  <c r="L79" i="36"/>
  <c r="L65" i="58" s="1"/>
  <c r="K79" i="36"/>
  <c r="K65" i="58" s="1"/>
  <c r="J79" i="36"/>
  <c r="J65" i="58" s="1"/>
  <c r="I79" i="36"/>
  <c r="I65" i="58" s="1"/>
  <c r="H79" i="36"/>
  <c r="H65" i="58" s="1"/>
  <c r="G79" i="36"/>
  <c r="G65" i="58" s="1"/>
  <c r="F79" i="36"/>
  <c r="F65" i="58" s="1"/>
  <c r="E79" i="36"/>
  <c r="E65" i="58" s="1"/>
  <c r="D79" i="36"/>
  <c r="D65" i="58" s="1"/>
  <c r="C79" i="36"/>
  <c r="C65" i="58" s="1"/>
  <c r="Q78" i="36"/>
  <c r="O78" i="36"/>
  <c r="O64" i="58" s="1"/>
  <c r="N78" i="36"/>
  <c r="N64" i="58" s="1"/>
  <c r="M78" i="36"/>
  <c r="M64" i="58" s="1"/>
  <c r="L78" i="36"/>
  <c r="L64" i="58" s="1"/>
  <c r="K78" i="36"/>
  <c r="K64" i="58" s="1"/>
  <c r="J78" i="36"/>
  <c r="I78" i="36"/>
  <c r="I64" i="58" s="1"/>
  <c r="H78" i="36"/>
  <c r="H64" i="58" s="1"/>
  <c r="G78" i="36"/>
  <c r="G64" i="58" s="1"/>
  <c r="F78" i="36"/>
  <c r="F64" i="58" s="1"/>
  <c r="E78" i="36"/>
  <c r="D78" i="36"/>
  <c r="C78" i="36"/>
  <c r="C64" i="58" s="1"/>
  <c r="Q77" i="36"/>
  <c r="Q63" i="58" s="1"/>
  <c r="O77" i="36"/>
  <c r="O63" i="58" s="1"/>
  <c r="N77" i="36"/>
  <c r="N63" i="58" s="1"/>
  <c r="M77" i="36"/>
  <c r="M63" i="58" s="1"/>
  <c r="L77" i="36"/>
  <c r="L63" i="58" s="1"/>
  <c r="K77" i="36"/>
  <c r="K63" i="58" s="1"/>
  <c r="J77" i="36"/>
  <c r="J63" i="58" s="1"/>
  <c r="I77" i="36"/>
  <c r="H77" i="36"/>
  <c r="G77" i="36"/>
  <c r="G63" i="58" s="1"/>
  <c r="F77" i="36"/>
  <c r="E77" i="36"/>
  <c r="E63" i="58" s="1"/>
  <c r="D77" i="36"/>
  <c r="D63" i="58" s="1"/>
  <c r="C77" i="36"/>
  <c r="C63" i="58" s="1"/>
  <c r="Q76" i="36"/>
  <c r="O76" i="36"/>
  <c r="O62" i="58" s="1"/>
  <c r="N76" i="36"/>
  <c r="N62" i="58" s="1"/>
  <c r="M76" i="36"/>
  <c r="L76" i="36"/>
  <c r="K76" i="36"/>
  <c r="K62" i="58" s="1"/>
  <c r="J76" i="36"/>
  <c r="J62" i="58" s="1"/>
  <c r="I76" i="36"/>
  <c r="I62" i="58" s="1"/>
  <c r="H76" i="36"/>
  <c r="H62" i="58" s="1"/>
  <c r="G76" i="36"/>
  <c r="G62" i="58" s="1"/>
  <c r="F76" i="36"/>
  <c r="E76" i="36"/>
  <c r="E62" i="58" s="1"/>
  <c r="D76" i="36"/>
  <c r="D62" i="58" s="1"/>
  <c r="C76" i="36"/>
  <c r="C62" i="58" s="1"/>
  <c r="Q75" i="36"/>
  <c r="O75" i="36"/>
  <c r="O61" i="58" s="1"/>
  <c r="N75" i="36"/>
  <c r="N61" i="58" s="1"/>
  <c r="M75" i="36"/>
  <c r="M61" i="58" s="1"/>
  <c r="L75" i="36"/>
  <c r="L61" i="58" s="1"/>
  <c r="K75" i="36"/>
  <c r="K61" i="58" s="1"/>
  <c r="J75" i="36"/>
  <c r="J61" i="58" s="1"/>
  <c r="I75" i="36"/>
  <c r="H75" i="36"/>
  <c r="H61" i="58" s="1"/>
  <c r="G75" i="36"/>
  <c r="G61" i="58" s="1"/>
  <c r="F75" i="36"/>
  <c r="F61" i="58" s="1"/>
  <c r="E75" i="36"/>
  <c r="E61" i="58" s="1"/>
  <c r="D75" i="36"/>
  <c r="C75" i="36"/>
  <c r="C61" i="58" s="1"/>
  <c r="Q74" i="36"/>
  <c r="O74" i="36"/>
  <c r="O60" i="58" s="1"/>
  <c r="N74" i="36"/>
  <c r="N60" i="58" s="1"/>
  <c r="M74" i="36"/>
  <c r="M60" i="58" s="1"/>
  <c r="L74" i="36"/>
  <c r="L60" i="58" s="1"/>
  <c r="K74" i="36"/>
  <c r="K60" i="58" s="1"/>
  <c r="J74" i="36"/>
  <c r="I74" i="36"/>
  <c r="I60" i="58" s="1"/>
  <c r="H74" i="36"/>
  <c r="H60" i="58" s="1"/>
  <c r="G74" i="36"/>
  <c r="G60" i="58" s="1"/>
  <c r="F74" i="36"/>
  <c r="F60" i="58" s="1"/>
  <c r="E74" i="36"/>
  <c r="E60" i="58" s="1"/>
  <c r="D74" i="36"/>
  <c r="D60" i="58" s="1"/>
  <c r="C74" i="36"/>
  <c r="C60" i="58" s="1"/>
  <c r="Q73" i="36"/>
  <c r="O73" i="36"/>
  <c r="O59" i="58" s="1"/>
  <c r="N73" i="36"/>
  <c r="N59" i="58" s="1"/>
  <c r="M73" i="36"/>
  <c r="L73" i="36"/>
  <c r="L59" i="58" s="1"/>
  <c r="K73" i="36"/>
  <c r="K59" i="58" s="1"/>
  <c r="J73" i="36"/>
  <c r="J59" i="58" s="1"/>
  <c r="I73" i="36"/>
  <c r="H73" i="36"/>
  <c r="H59" i="58" s="1"/>
  <c r="G73" i="36"/>
  <c r="G59" i="58" s="1"/>
  <c r="F73" i="36"/>
  <c r="F59" i="58" s="1"/>
  <c r="E73" i="36"/>
  <c r="E59" i="58" s="1"/>
  <c r="D73" i="36"/>
  <c r="D59" i="58" s="1"/>
  <c r="C73" i="36"/>
  <c r="C59" i="58" s="1"/>
  <c r="Q72" i="36"/>
  <c r="O72" i="36"/>
  <c r="O58" i="58" s="1"/>
  <c r="N72" i="36"/>
  <c r="N58" i="58" s="1"/>
  <c r="M72" i="36"/>
  <c r="M58" i="58" s="1"/>
  <c r="L72" i="36"/>
  <c r="L58" i="58" s="1"/>
  <c r="K72" i="36"/>
  <c r="K58" i="58" s="1"/>
  <c r="J72" i="36"/>
  <c r="J58" i="58" s="1"/>
  <c r="I72" i="36"/>
  <c r="I58" i="58" s="1"/>
  <c r="H72" i="36"/>
  <c r="H58" i="58" s="1"/>
  <c r="G72" i="36"/>
  <c r="G58" i="58" s="1"/>
  <c r="F72" i="36"/>
  <c r="F58" i="58" s="1"/>
  <c r="E72" i="36"/>
  <c r="E58" i="58" s="1"/>
  <c r="D72" i="36"/>
  <c r="D58" i="58" s="1"/>
  <c r="C72" i="36"/>
  <c r="C58" i="58" s="1"/>
  <c r="Q71" i="36"/>
  <c r="O71" i="36"/>
  <c r="O57" i="58" s="1"/>
  <c r="N71" i="36"/>
  <c r="N57" i="58" s="1"/>
  <c r="M71" i="36"/>
  <c r="M57" i="58" s="1"/>
  <c r="L71" i="36"/>
  <c r="K71" i="36"/>
  <c r="J71" i="36"/>
  <c r="J57" i="58" s="1"/>
  <c r="I71" i="36"/>
  <c r="H71" i="36"/>
  <c r="G71" i="36"/>
  <c r="G57" i="58" s="1"/>
  <c r="F71" i="36"/>
  <c r="F57" i="58" s="1"/>
  <c r="E71" i="36"/>
  <c r="E57" i="58" s="1"/>
  <c r="D71" i="36"/>
  <c r="D57" i="58" s="1"/>
  <c r="C71" i="36"/>
  <c r="C57" i="58" s="1"/>
  <c r="Q70" i="36"/>
  <c r="O70" i="36"/>
  <c r="O56" i="58" s="1"/>
  <c r="N70" i="36"/>
  <c r="N56" i="58" s="1"/>
  <c r="M70" i="36"/>
  <c r="M56" i="58" s="1"/>
  <c r="L70" i="36"/>
  <c r="K70" i="36"/>
  <c r="K56" i="58" s="1"/>
  <c r="J70" i="36"/>
  <c r="I70" i="36"/>
  <c r="I56" i="58" s="1"/>
  <c r="H70" i="36"/>
  <c r="H56" i="58" s="1"/>
  <c r="G70" i="36"/>
  <c r="G56" i="58" s="1"/>
  <c r="F70" i="36"/>
  <c r="F56" i="58" s="1"/>
  <c r="E70" i="36"/>
  <c r="D70" i="36"/>
  <c r="C70" i="36"/>
  <c r="Q69" i="36"/>
  <c r="O69" i="36"/>
  <c r="O55" i="58" s="1"/>
  <c r="N69" i="36"/>
  <c r="N55" i="58" s="1"/>
  <c r="M69" i="36"/>
  <c r="M55" i="58" s="1"/>
  <c r="L69" i="36"/>
  <c r="K69" i="36"/>
  <c r="K55" i="58" s="1"/>
  <c r="J69" i="36"/>
  <c r="J55" i="58" s="1"/>
  <c r="I69" i="36"/>
  <c r="I55" i="58" s="1"/>
  <c r="H69" i="36"/>
  <c r="G69" i="36"/>
  <c r="G55" i="58" s="1"/>
  <c r="F69" i="36"/>
  <c r="E69" i="36"/>
  <c r="E55" i="58" s="1"/>
  <c r="D69" i="36"/>
  <c r="D55" i="58" s="1"/>
  <c r="C69" i="36"/>
  <c r="C55" i="58" s="1"/>
  <c r="Q68" i="36"/>
  <c r="Q54" i="58" s="1"/>
  <c r="O68" i="36"/>
  <c r="O54" i="58" s="1"/>
  <c r="N68" i="36"/>
  <c r="N54" i="58" s="1"/>
  <c r="M68" i="36"/>
  <c r="L68" i="36"/>
  <c r="K68" i="36"/>
  <c r="K54" i="58" s="1"/>
  <c r="J68" i="36"/>
  <c r="J54" i="58" s="1"/>
  <c r="I68" i="36"/>
  <c r="I54" i="58" s="1"/>
  <c r="H68" i="36"/>
  <c r="G68" i="36"/>
  <c r="G54" i="58" s="1"/>
  <c r="F68" i="36"/>
  <c r="E68" i="36"/>
  <c r="E54" i="58" s="1"/>
  <c r="D68" i="36"/>
  <c r="D54" i="58" s="1"/>
  <c r="C68" i="36"/>
  <c r="C54" i="58" s="1"/>
  <c r="Q67" i="36"/>
  <c r="O67" i="36"/>
  <c r="O53" i="58" s="1"/>
  <c r="N67" i="36"/>
  <c r="N53" i="58" s="1"/>
  <c r="M67" i="36"/>
  <c r="M53" i="58" s="1"/>
  <c r="L67" i="36"/>
  <c r="L53" i="58" s="1"/>
  <c r="K67" i="36"/>
  <c r="K53" i="58" s="1"/>
  <c r="J67" i="36"/>
  <c r="J53" i="58" s="1"/>
  <c r="I67" i="36"/>
  <c r="I53" i="58" s="1"/>
  <c r="H67" i="36"/>
  <c r="H53" i="58" s="1"/>
  <c r="G67" i="36"/>
  <c r="G53" i="58" s="1"/>
  <c r="F67" i="36"/>
  <c r="F53" i="58" s="1"/>
  <c r="E67" i="36"/>
  <c r="E53" i="58" s="1"/>
  <c r="D67" i="36"/>
  <c r="D53" i="58" s="1"/>
  <c r="C67" i="36"/>
  <c r="C53" i="58" s="1"/>
  <c r="Q66" i="36"/>
  <c r="O66" i="36"/>
  <c r="O52" i="58" s="1"/>
  <c r="N66" i="36"/>
  <c r="M66" i="36"/>
  <c r="M52" i="58" s="1"/>
  <c r="L66" i="36"/>
  <c r="K66" i="36"/>
  <c r="J66" i="36"/>
  <c r="J52" i="58" s="1"/>
  <c r="I66" i="36"/>
  <c r="I52" i="58" s="1"/>
  <c r="H66" i="36"/>
  <c r="H52" i="58" s="1"/>
  <c r="G66" i="36"/>
  <c r="G52" i="58" s="1"/>
  <c r="F66" i="36"/>
  <c r="E66" i="36"/>
  <c r="E52" i="58" s="1"/>
  <c r="D66" i="36"/>
  <c r="D52" i="58" s="1"/>
  <c r="C66" i="36"/>
  <c r="C52" i="58" s="1"/>
  <c r="Q65" i="36"/>
  <c r="Q51" i="58" s="1"/>
  <c r="O65" i="36"/>
  <c r="N65" i="36"/>
  <c r="N51" i="58" s="1"/>
  <c r="M65" i="36"/>
  <c r="M51" i="58" s="1"/>
  <c r="L65" i="36"/>
  <c r="L51" i="58" s="1"/>
  <c r="K65" i="36"/>
  <c r="K51" i="58" s="1"/>
  <c r="J65" i="36"/>
  <c r="J51" i="58" s="1"/>
  <c r="I65" i="36"/>
  <c r="I51" i="58" s="1"/>
  <c r="H65" i="36"/>
  <c r="H51" i="58" s="1"/>
  <c r="G65" i="36"/>
  <c r="G51" i="58" s="1"/>
  <c r="F65" i="36"/>
  <c r="E65" i="36"/>
  <c r="E51" i="58" s="1"/>
  <c r="D65" i="36"/>
  <c r="D51" i="58" s="1"/>
  <c r="C65" i="36"/>
  <c r="C51" i="58" s="1"/>
  <c r="B90" i="58" l="1"/>
  <c r="T90" i="58" s="1"/>
  <c r="B157" i="36"/>
  <c r="B75" i="57" s="1"/>
  <c r="T75" i="57" s="1"/>
  <c r="B88" i="58"/>
  <c r="T88" i="58" s="1"/>
  <c r="B170" i="36"/>
  <c r="B88" i="57" s="1"/>
  <c r="T88" i="57" s="1"/>
  <c r="E181" i="54"/>
  <c r="B73" i="58"/>
  <c r="T73" i="58" s="1"/>
  <c r="B79" i="58"/>
  <c r="T79" i="58" s="1"/>
  <c r="B80" i="58"/>
  <c r="T80" i="58" s="1"/>
  <c r="B58" i="58"/>
  <c r="T58" i="58" s="1"/>
  <c r="B175" i="36"/>
  <c r="B93" i="57" s="1"/>
  <c r="T93" i="57" s="1"/>
  <c r="B66" i="58"/>
  <c r="T66" i="58" s="1"/>
  <c r="B177" i="36"/>
  <c r="B95" i="57" s="1"/>
  <c r="T95" i="57" s="1"/>
  <c r="B92" i="58"/>
  <c r="T92" i="58" s="1"/>
  <c r="B174" i="36"/>
  <c r="B92" i="57" s="1"/>
  <c r="T92" i="57" s="1"/>
  <c r="O178" i="54"/>
  <c r="B149" i="36"/>
  <c r="B67" i="57" s="1"/>
  <c r="T67" i="57" s="1"/>
  <c r="B133" i="36"/>
  <c r="B51" i="57" s="1"/>
  <c r="T51" i="57" s="1"/>
  <c r="C148" i="54"/>
  <c r="G148" i="54"/>
  <c r="O148" i="54"/>
  <c r="B55" i="58"/>
  <c r="T55" i="58" s="1"/>
  <c r="B70" i="58"/>
  <c r="T70" i="58" s="1"/>
  <c r="E145" i="54"/>
  <c r="I153" i="36"/>
  <c r="I71" i="57" s="1"/>
  <c r="I182" i="54"/>
  <c r="M182" i="54"/>
  <c r="M175" i="36"/>
  <c r="M93" i="57" s="1"/>
  <c r="E182" i="36"/>
  <c r="E100" i="57" s="1"/>
  <c r="L176" i="36"/>
  <c r="L94" i="57" s="1"/>
  <c r="J160" i="36"/>
  <c r="J78" i="57" s="1"/>
  <c r="I159" i="36"/>
  <c r="I77" i="57" s="1"/>
  <c r="J140" i="54"/>
  <c r="C162" i="36"/>
  <c r="C80" i="57" s="1"/>
  <c r="O139" i="36"/>
  <c r="O57" i="57" s="1"/>
  <c r="F153" i="36"/>
  <c r="F71" i="57" s="1"/>
  <c r="N183" i="36"/>
  <c r="N101" i="57" s="1"/>
  <c r="L140" i="36"/>
  <c r="L58" i="57" s="1"/>
  <c r="C134" i="54"/>
  <c r="K134" i="54"/>
  <c r="C136" i="54"/>
  <c r="J154" i="54"/>
  <c r="N155" i="54"/>
  <c r="O166" i="36"/>
  <c r="O84" i="57" s="1"/>
  <c r="E166" i="36"/>
  <c r="E84" i="57" s="1"/>
  <c r="L159" i="36"/>
  <c r="L77" i="57" s="1"/>
  <c r="J136" i="54"/>
  <c r="M140" i="54"/>
  <c r="E178" i="54"/>
  <c r="I178" i="54"/>
  <c r="M178" i="54"/>
  <c r="C181" i="54"/>
  <c r="F181" i="54"/>
  <c r="N181" i="54"/>
  <c r="L182" i="54"/>
  <c r="N166" i="36"/>
  <c r="N84" i="57" s="1"/>
  <c r="M176" i="36"/>
  <c r="M94" i="57" s="1"/>
  <c r="C143" i="36"/>
  <c r="C61" i="57" s="1"/>
  <c r="M139" i="54"/>
  <c r="F171" i="54"/>
  <c r="F178" i="54"/>
  <c r="O181" i="54"/>
  <c r="F139" i="54"/>
  <c r="J139" i="54"/>
  <c r="M160" i="36"/>
  <c r="M78" i="57" s="1"/>
  <c r="D139" i="36"/>
  <c r="D57" i="57" s="1"/>
  <c r="E142" i="36"/>
  <c r="E60" i="57" s="1"/>
  <c r="H152" i="36"/>
  <c r="H70" i="57" s="1"/>
  <c r="L165" i="36"/>
  <c r="L83" i="57" s="1"/>
  <c r="F136" i="54"/>
  <c r="M136" i="54"/>
  <c r="M152" i="36"/>
  <c r="M70" i="57" s="1"/>
  <c r="F165" i="54"/>
  <c r="L141" i="36"/>
  <c r="L59" i="57" s="1"/>
  <c r="N174" i="36"/>
  <c r="N92" i="57" s="1"/>
  <c r="L183" i="36"/>
  <c r="L101" i="57" s="1"/>
  <c r="L136" i="54"/>
  <c r="E139" i="54"/>
  <c r="E140" i="54"/>
  <c r="F148" i="54"/>
  <c r="J148" i="54"/>
  <c r="N148" i="54"/>
  <c r="F154" i="54"/>
  <c r="M154" i="54"/>
  <c r="E160" i="54"/>
  <c r="I160" i="54"/>
  <c r="M160" i="54"/>
  <c r="K163" i="54"/>
  <c r="O163" i="54"/>
  <c r="K165" i="54"/>
  <c r="O165" i="54"/>
  <c r="O169" i="54"/>
  <c r="O177" i="54"/>
  <c r="L153" i="36"/>
  <c r="L71" i="57" s="1"/>
  <c r="L160" i="36"/>
  <c r="L78" i="57" s="1"/>
  <c r="L175" i="36"/>
  <c r="L93" i="57" s="1"/>
  <c r="I163" i="54"/>
  <c r="E169" i="54"/>
  <c r="C170" i="54"/>
  <c r="E173" i="54"/>
  <c r="I173" i="54"/>
  <c r="M173" i="54"/>
  <c r="G160" i="36"/>
  <c r="G78" i="57" s="1"/>
  <c r="O144" i="36"/>
  <c r="O62" i="57" s="1"/>
  <c r="F146" i="36"/>
  <c r="F64" i="57" s="1"/>
  <c r="J150" i="36"/>
  <c r="J68" i="57" s="1"/>
  <c r="N163" i="54"/>
  <c r="F169" i="54"/>
  <c r="J169" i="54"/>
  <c r="N169" i="54"/>
  <c r="F173" i="54"/>
  <c r="J173" i="54"/>
  <c r="F177" i="54"/>
  <c r="J177" i="54"/>
  <c r="C140" i="36"/>
  <c r="C58" i="57" s="1"/>
  <c r="K179" i="36"/>
  <c r="K97" i="57" s="1"/>
  <c r="E136" i="36"/>
  <c r="E54" i="57" s="1"/>
  <c r="I151" i="54"/>
  <c r="O180" i="36"/>
  <c r="O98" i="57" s="1"/>
  <c r="E165" i="36"/>
  <c r="E83" i="57" s="1"/>
  <c r="I160" i="36"/>
  <c r="I78" i="57" s="1"/>
  <c r="K155" i="36"/>
  <c r="K73" i="57" s="1"/>
  <c r="F175" i="36"/>
  <c r="F93" i="57" s="1"/>
  <c r="M138" i="54"/>
  <c r="G139" i="54"/>
  <c r="K139" i="54"/>
  <c r="C140" i="54"/>
  <c r="G140" i="54"/>
  <c r="N140" i="54"/>
  <c r="E142" i="54"/>
  <c r="M144" i="54"/>
  <c r="F151" i="54"/>
  <c r="E157" i="54"/>
  <c r="E166" i="54"/>
  <c r="I166" i="54"/>
  <c r="M166" i="54"/>
  <c r="I176" i="54"/>
  <c r="M176" i="54"/>
  <c r="C176" i="36"/>
  <c r="C94" i="57" s="1"/>
  <c r="G164" i="36"/>
  <c r="G82" i="57" s="1"/>
  <c r="O156" i="36"/>
  <c r="O74" i="57" s="1"/>
  <c r="J166" i="36"/>
  <c r="J84" i="57" s="1"/>
  <c r="I166" i="36"/>
  <c r="I84" i="57" s="1"/>
  <c r="O157" i="36"/>
  <c r="O75" i="57" s="1"/>
  <c r="C153" i="36"/>
  <c r="C71" i="57" s="1"/>
  <c r="F161" i="36"/>
  <c r="F79" i="57" s="1"/>
  <c r="I134" i="36"/>
  <c r="I52" i="57" s="1"/>
  <c r="D136" i="36"/>
  <c r="D54" i="57" s="1"/>
  <c r="N139" i="36"/>
  <c r="N57" i="57" s="1"/>
  <c r="F140" i="36"/>
  <c r="F58" i="57" s="1"/>
  <c r="D153" i="36"/>
  <c r="D71" i="57" s="1"/>
  <c r="K154" i="36"/>
  <c r="K72" i="57" s="1"/>
  <c r="I156" i="36"/>
  <c r="I74" i="57" s="1"/>
  <c r="J158" i="36"/>
  <c r="J76" i="57" s="1"/>
  <c r="H161" i="36"/>
  <c r="H79" i="57" s="1"/>
  <c r="H174" i="36"/>
  <c r="H92" i="57" s="1"/>
  <c r="C135" i="54"/>
  <c r="E136" i="54"/>
  <c r="H136" i="54"/>
  <c r="K136" i="54"/>
  <c r="O136" i="54"/>
  <c r="J138" i="54"/>
  <c r="D139" i="54"/>
  <c r="H139" i="54"/>
  <c r="D140" i="54"/>
  <c r="H140" i="54"/>
  <c r="E146" i="54"/>
  <c r="I146" i="54"/>
  <c r="M146" i="54"/>
  <c r="E148" i="54"/>
  <c r="K149" i="54"/>
  <c r="N159" i="54"/>
  <c r="L160" i="54"/>
  <c r="C173" i="54"/>
  <c r="F176" i="54"/>
  <c r="I181" i="54"/>
  <c r="I179" i="36"/>
  <c r="I97" i="57" s="1"/>
  <c r="O136" i="36"/>
  <c r="O54" i="57" s="1"/>
  <c r="I133" i="54"/>
  <c r="E143" i="54"/>
  <c r="C151" i="54"/>
  <c r="C154" i="54"/>
  <c r="N154" i="54"/>
  <c r="J166" i="54"/>
  <c r="N157" i="36"/>
  <c r="N75" i="57" s="1"/>
  <c r="O182" i="36"/>
  <c r="O100" i="57" s="1"/>
  <c r="E179" i="36"/>
  <c r="E97" i="57" s="1"/>
  <c r="K172" i="36"/>
  <c r="K90" i="57" s="1"/>
  <c r="G166" i="36"/>
  <c r="G84" i="57" s="1"/>
  <c r="I161" i="36"/>
  <c r="I79" i="57" s="1"/>
  <c r="J180" i="36"/>
  <c r="J98" i="57" s="1"/>
  <c r="M174" i="36"/>
  <c r="M92" i="57" s="1"/>
  <c r="E164" i="36"/>
  <c r="E82" i="57" s="1"/>
  <c r="M156" i="36"/>
  <c r="M74" i="57" s="1"/>
  <c r="C165" i="36"/>
  <c r="C83" i="57" s="1"/>
  <c r="M146" i="36"/>
  <c r="M64" i="57" s="1"/>
  <c r="F183" i="36"/>
  <c r="F101" i="57" s="1"/>
  <c r="N165" i="36"/>
  <c r="N83" i="57" s="1"/>
  <c r="O141" i="36"/>
  <c r="O59" i="57" s="1"/>
  <c r="C135" i="36"/>
  <c r="C53" i="57" s="1"/>
  <c r="J163" i="54"/>
  <c r="N145" i="54"/>
  <c r="O138" i="36"/>
  <c r="O56" i="57" s="1"/>
  <c r="N150" i="54"/>
  <c r="D151" i="54"/>
  <c r="F153" i="54"/>
  <c r="J153" i="54"/>
  <c r="D154" i="54"/>
  <c r="H154" i="54"/>
  <c r="K154" i="54"/>
  <c r="J155" i="54"/>
  <c r="F156" i="54"/>
  <c r="F163" i="54"/>
  <c r="C166" i="54"/>
  <c r="G166" i="54"/>
  <c r="M170" i="54"/>
  <c r="N175" i="54"/>
  <c r="D176" i="54"/>
  <c r="H176" i="54"/>
  <c r="K176" i="54"/>
  <c r="O176" i="54"/>
  <c r="O183" i="54"/>
  <c r="K166" i="36"/>
  <c r="K84" i="57" s="1"/>
  <c r="M159" i="36"/>
  <c r="M77" i="57" s="1"/>
  <c r="N182" i="36"/>
  <c r="N100" i="57" s="1"/>
  <c r="G169" i="36"/>
  <c r="G87" i="57" s="1"/>
  <c r="J169" i="36"/>
  <c r="J87" i="57" s="1"/>
  <c r="J157" i="36"/>
  <c r="J75" i="57" s="1"/>
  <c r="N151" i="54"/>
  <c r="E133" i="54"/>
  <c r="J151" i="54"/>
  <c r="M153" i="54"/>
  <c r="G154" i="54"/>
  <c r="I156" i="54"/>
  <c r="F166" i="54"/>
  <c r="F155" i="36"/>
  <c r="F73" i="57" s="1"/>
  <c r="K182" i="36"/>
  <c r="K100" i="57" s="1"/>
  <c r="E177" i="36"/>
  <c r="E95" i="57" s="1"/>
  <c r="E169" i="36"/>
  <c r="E87" i="57" s="1"/>
  <c r="E161" i="36"/>
  <c r="E79" i="57" s="1"/>
  <c r="G158" i="36"/>
  <c r="G76" i="57" s="1"/>
  <c r="K150" i="36"/>
  <c r="K68" i="57" s="1"/>
  <c r="F180" i="36"/>
  <c r="F98" i="57" s="1"/>
  <c r="O169" i="36"/>
  <c r="O87" i="57" s="1"/>
  <c r="O153" i="36"/>
  <c r="O71" i="57" s="1"/>
  <c r="K183" i="36"/>
  <c r="K101" i="57" s="1"/>
  <c r="C161" i="36"/>
  <c r="C79" i="57" s="1"/>
  <c r="C145" i="36"/>
  <c r="C63" i="57" s="1"/>
  <c r="N179" i="36"/>
  <c r="N97" i="57" s="1"/>
  <c r="F165" i="36"/>
  <c r="F83" i="57" s="1"/>
  <c r="E140" i="36"/>
  <c r="E58" i="57" s="1"/>
  <c r="I137" i="36"/>
  <c r="I55" i="57" s="1"/>
  <c r="J161" i="54"/>
  <c r="J145" i="54"/>
  <c r="H134" i="36"/>
  <c r="H52" i="57" s="1"/>
  <c r="D137" i="36"/>
  <c r="D55" i="57" s="1"/>
  <c r="D140" i="36"/>
  <c r="D58" i="57" s="1"/>
  <c r="J140" i="36"/>
  <c r="J58" i="57" s="1"/>
  <c r="J151" i="36"/>
  <c r="J69" i="57" s="1"/>
  <c r="E162" i="36"/>
  <c r="E80" i="57" s="1"/>
  <c r="H164" i="36"/>
  <c r="H82" i="57" s="1"/>
  <c r="L167" i="36"/>
  <c r="L85" i="57" s="1"/>
  <c r="L179" i="36"/>
  <c r="L97" i="57" s="1"/>
  <c r="J149" i="54"/>
  <c r="D150" i="54"/>
  <c r="E151" i="54"/>
  <c r="O151" i="54"/>
  <c r="I152" i="54"/>
  <c r="E154" i="54"/>
  <c r="C156" i="54"/>
  <c r="K156" i="54"/>
  <c r="O156" i="54"/>
  <c r="C163" i="54"/>
  <c r="L166" i="54"/>
  <c r="M169" i="54"/>
  <c r="D173" i="54"/>
  <c r="H173" i="54"/>
  <c r="L173" i="54"/>
  <c r="Q173" i="54"/>
  <c r="E176" i="54"/>
  <c r="L176" i="54"/>
  <c r="M177" i="54"/>
  <c r="M142" i="54"/>
  <c r="K52" i="58"/>
  <c r="K134" i="36"/>
  <c r="K52" i="57" s="1"/>
  <c r="L95" i="58"/>
  <c r="L177" i="36"/>
  <c r="L95" i="57" s="1"/>
  <c r="G148" i="36"/>
  <c r="G66" i="57" s="1"/>
  <c r="I180" i="36"/>
  <c r="I98" i="57" s="1"/>
  <c r="J136" i="36"/>
  <c r="J54" i="57" s="1"/>
  <c r="C136" i="36"/>
  <c r="C54" i="57" s="1"/>
  <c r="F155" i="54"/>
  <c r="L55" i="58"/>
  <c r="L137" i="36"/>
  <c r="L55" i="57" s="1"/>
  <c r="F138" i="36"/>
  <c r="F56" i="57" s="1"/>
  <c r="H66" i="58"/>
  <c r="H148" i="36"/>
  <c r="H66" i="57" s="1"/>
  <c r="H74" i="58"/>
  <c r="H156" i="36"/>
  <c r="H74" i="57" s="1"/>
  <c r="D79" i="58"/>
  <c r="D161" i="36"/>
  <c r="D79" i="57" s="1"/>
  <c r="O164" i="36"/>
  <c r="O82" i="57" s="1"/>
  <c r="F156" i="36"/>
  <c r="F74" i="57" s="1"/>
  <c r="E180" i="36"/>
  <c r="E98" i="57" s="1"/>
  <c r="K161" i="36"/>
  <c r="K79" i="57" s="1"/>
  <c r="K151" i="36"/>
  <c r="K69" i="57" s="1"/>
  <c r="F141" i="36"/>
  <c r="F59" i="57" s="1"/>
  <c r="G134" i="36"/>
  <c r="G52" i="57" s="1"/>
  <c r="H54" i="58"/>
  <c r="H136" i="36"/>
  <c r="H54" i="57" s="1"/>
  <c r="J60" i="58"/>
  <c r="J142" i="36"/>
  <c r="J60" i="57" s="1"/>
  <c r="E68" i="58"/>
  <c r="E150" i="36"/>
  <c r="E68" i="57" s="1"/>
  <c r="H71" i="58"/>
  <c r="H153" i="36"/>
  <c r="H71" i="57" s="1"/>
  <c r="H78" i="58"/>
  <c r="H160" i="36"/>
  <c r="H78" i="57" s="1"/>
  <c r="H84" i="58"/>
  <c r="H166" i="36"/>
  <c r="H84" i="57" s="1"/>
  <c r="E141" i="54"/>
  <c r="I171" i="54"/>
  <c r="L56" i="58"/>
  <c r="L138" i="36"/>
  <c r="L56" i="57" s="1"/>
  <c r="L69" i="58"/>
  <c r="L151" i="36"/>
  <c r="L69" i="57" s="1"/>
  <c r="Q174" i="54"/>
  <c r="F174" i="54"/>
  <c r="E139" i="36"/>
  <c r="E57" i="57" s="1"/>
  <c r="Q55" i="58"/>
  <c r="O137" i="36"/>
  <c r="O55" i="57" s="1"/>
  <c r="I59" i="58"/>
  <c r="I141" i="36"/>
  <c r="I59" i="57" s="1"/>
  <c r="Q59" i="58"/>
  <c r="C141" i="36"/>
  <c r="C59" i="57" s="1"/>
  <c r="D91" i="58"/>
  <c r="D173" i="36"/>
  <c r="D91" i="57" s="1"/>
  <c r="Q91" i="58"/>
  <c r="J173" i="36"/>
  <c r="J91" i="57" s="1"/>
  <c r="H171" i="54"/>
  <c r="N171" i="54"/>
  <c r="I173" i="36"/>
  <c r="I91" i="57" s="1"/>
  <c r="E157" i="36"/>
  <c r="E75" i="57" s="1"/>
  <c r="G152" i="36"/>
  <c r="G70" i="57" s="1"/>
  <c r="O142" i="36"/>
  <c r="O60" i="57" s="1"/>
  <c r="F152" i="36"/>
  <c r="F70" i="57" s="1"/>
  <c r="N143" i="36"/>
  <c r="N61" i="57" s="1"/>
  <c r="K173" i="36"/>
  <c r="K91" i="57" s="1"/>
  <c r="M151" i="36"/>
  <c r="M69" i="57" s="1"/>
  <c r="I138" i="36"/>
  <c r="I56" i="57" s="1"/>
  <c r="E141" i="36"/>
  <c r="E59" i="57" s="1"/>
  <c r="H57" i="58"/>
  <c r="H139" i="36"/>
  <c r="H57" i="57" s="1"/>
  <c r="H141" i="36"/>
  <c r="H59" i="57" s="1"/>
  <c r="D142" i="36"/>
  <c r="D60" i="57" s="1"/>
  <c r="L70" i="58"/>
  <c r="L152" i="36"/>
  <c r="L70" i="57" s="1"/>
  <c r="L75" i="58"/>
  <c r="L157" i="36"/>
  <c r="L75" i="57" s="1"/>
  <c r="Q75" i="58"/>
  <c r="D157" i="36"/>
  <c r="D75" i="57" s="1"/>
  <c r="C157" i="36"/>
  <c r="C75" i="57" s="1"/>
  <c r="D83" i="58"/>
  <c r="D165" i="36"/>
  <c r="D83" i="57" s="1"/>
  <c r="H100" i="58"/>
  <c r="H182" i="36"/>
  <c r="H100" i="57" s="1"/>
  <c r="O170" i="54"/>
  <c r="K170" i="54"/>
  <c r="L146" i="36"/>
  <c r="L64" i="57" s="1"/>
  <c r="E134" i="54"/>
  <c r="M134" i="54"/>
  <c r="F135" i="54"/>
  <c r="D136" i="54"/>
  <c r="G136" i="54"/>
  <c r="N136" i="54"/>
  <c r="F140" i="54"/>
  <c r="L140" i="54"/>
  <c r="O140" i="54"/>
  <c r="H142" i="54"/>
  <c r="G145" i="54"/>
  <c r="K145" i="54"/>
  <c r="O145" i="54"/>
  <c r="F147" i="54"/>
  <c r="L154" i="54"/>
  <c r="O154" i="54"/>
  <c r="O155" i="54"/>
  <c r="C160" i="54"/>
  <c r="D166" i="54"/>
  <c r="H166" i="54"/>
  <c r="O166" i="54"/>
  <c r="N167" i="54"/>
  <c r="E170" i="54"/>
  <c r="I170" i="54"/>
  <c r="L170" i="54"/>
  <c r="E171" i="54"/>
  <c r="G173" i="54"/>
  <c r="K173" i="54"/>
  <c r="D174" i="54"/>
  <c r="G174" i="54"/>
  <c r="K174" i="54"/>
  <c r="O174" i="54"/>
  <c r="I175" i="54"/>
  <c r="C176" i="54"/>
  <c r="G176" i="54"/>
  <c r="J176" i="54"/>
  <c r="N176" i="54"/>
  <c r="C177" i="54"/>
  <c r="K177" i="54"/>
  <c r="D178" i="54"/>
  <c r="C179" i="54"/>
  <c r="J181" i="54"/>
  <c r="C182" i="54"/>
  <c r="L161" i="36"/>
  <c r="L79" i="57" s="1"/>
  <c r="K170" i="36"/>
  <c r="K88" i="57" s="1"/>
  <c r="H152" i="54"/>
  <c r="D160" i="54"/>
  <c r="G170" i="54"/>
  <c r="C171" i="54"/>
  <c r="G171" i="54"/>
  <c r="J171" i="54"/>
  <c r="M171" i="54"/>
  <c r="J178" i="36"/>
  <c r="J96" i="57" s="1"/>
  <c r="C149" i="54"/>
  <c r="M152" i="54"/>
  <c r="F160" i="54"/>
  <c r="J160" i="54"/>
  <c r="G163" i="54"/>
  <c r="K166" i="54"/>
  <c r="N166" i="54"/>
  <c r="D170" i="54"/>
  <c r="H170" i="54"/>
  <c r="K171" i="54"/>
  <c r="C174" i="54"/>
  <c r="J174" i="54"/>
  <c r="N174" i="54"/>
  <c r="O51" i="58"/>
  <c r="O133" i="36"/>
  <c r="O51" i="57" s="1"/>
  <c r="F54" i="58"/>
  <c r="F136" i="36"/>
  <c r="F54" i="57" s="1"/>
  <c r="M54" i="58"/>
  <c r="M136" i="36"/>
  <c r="M54" i="57" s="1"/>
  <c r="F55" i="58"/>
  <c r="F137" i="36"/>
  <c r="F55" i="57" s="1"/>
  <c r="C56" i="58"/>
  <c r="C138" i="36"/>
  <c r="C56" i="57" s="1"/>
  <c r="J56" i="58"/>
  <c r="J138" i="36"/>
  <c r="J56" i="57" s="1"/>
  <c r="I57" i="58"/>
  <c r="I139" i="36"/>
  <c r="I57" i="57" s="1"/>
  <c r="I61" i="58"/>
  <c r="I143" i="36"/>
  <c r="I61" i="57" s="1"/>
  <c r="Q61" i="58"/>
  <c r="G143" i="36"/>
  <c r="G61" i="57" s="1"/>
  <c r="L62" i="58"/>
  <c r="L144" i="36"/>
  <c r="L62" i="57" s="1"/>
  <c r="Q62" i="58"/>
  <c r="Q144" i="36"/>
  <c r="Q62" i="57" s="1"/>
  <c r="I63" i="58"/>
  <c r="I145" i="36"/>
  <c r="I63" i="57" s="1"/>
  <c r="L67" i="58"/>
  <c r="L149" i="36"/>
  <c r="L67" i="57" s="1"/>
  <c r="N70" i="58"/>
  <c r="N152" i="36"/>
  <c r="N70" i="57" s="1"/>
  <c r="C74" i="58"/>
  <c r="C156" i="36"/>
  <c r="C74" i="57" s="1"/>
  <c r="L81" i="58"/>
  <c r="L163" i="36"/>
  <c r="L81" i="57" s="1"/>
  <c r="M82" i="58"/>
  <c r="M164" i="36"/>
  <c r="M82" i="57" s="1"/>
  <c r="D85" i="58"/>
  <c r="D167" i="36"/>
  <c r="D85" i="57" s="1"/>
  <c r="E86" i="58"/>
  <c r="E168" i="36"/>
  <c r="E86" i="57" s="1"/>
  <c r="J88" i="58"/>
  <c r="J170" i="36"/>
  <c r="J88" i="57" s="1"/>
  <c r="Q89" i="58"/>
  <c r="E171" i="36"/>
  <c r="E89" i="57" s="1"/>
  <c r="H95" i="58"/>
  <c r="H177" i="36"/>
  <c r="H95" i="57" s="1"/>
  <c r="F97" i="58"/>
  <c r="F179" i="36"/>
  <c r="F97" i="57" s="1"/>
  <c r="C98" i="58"/>
  <c r="C180" i="36"/>
  <c r="C98" i="57" s="1"/>
  <c r="L99" i="58"/>
  <c r="L181" i="36"/>
  <c r="L99" i="57" s="1"/>
  <c r="Q99" i="58"/>
  <c r="Q181" i="36"/>
  <c r="Q99" i="57" s="1"/>
  <c r="N181" i="36"/>
  <c r="N99" i="57" s="1"/>
  <c r="O181" i="36"/>
  <c r="O99" i="57" s="1"/>
  <c r="Q169" i="36"/>
  <c r="Q87" i="57" s="1"/>
  <c r="Q145" i="36"/>
  <c r="Q63" i="57" s="1"/>
  <c r="Q138" i="54"/>
  <c r="E138" i="54"/>
  <c r="F149" i="36"/>
  <c r="F67" i="57" s="1"/>
  <c r="G180" i="36"/>
  <c r="G98" i="57" s="1"/>
  <c r="K178" i="36"/>
  <c r="K96" i="57" s="1"/>
  <c r="K168" i="36"/>
  <c r="K86" i="57" s="1"/>
  <c r="G144" i="36"/>
  <c r="G62" i="57" s="1"/>
  <c r="G142" i="36"/>
  <c r="G60" i="57" s="1"/>
  <c r="N172" i="36"/>
  <c r="N90" i="57" s="1"/>
  <c r="F164" i="36"/>
  <c r="F82" i="57" s="1"/>
  <c r="J156" i="36"/>
  <c r="J74" i="57" s="1"/>
  <c r="I182" i="36"/>
  <c r="I100" i="57" s="1"/>
  <c r="M168" i="36"/>
  <c r="M86" i="57" s="1"/>
  <c r="C183" i="36"/>
  <c r="C101" i="57" s="1"/>
  <c r="O177" i="36"/>
  <c r="O95" i="57" s="1"/>
  <c r="G173" i="36"/>
  <c r="G91" i="57" s="1"/>
  <c r="C169" i="36"/>
  <c r="C87" i="57" s="1"/>
  <c r="G151" i="36"/>
  <c r="G69" i="57" s="1"/>
  <c r="I146" i="36"/>
  <c r="I64" i="57" s="1"/>
  <c r="I144" i="36"/>
  <c r="I62" i="57" s="1"/>
  <c r="J179" i="36"/>
  <c r="J97" i="57" s="1"/>
  <c r="F169" i="36"/>
  <c r="F87" i="57" s="1"/>
  <c r="N163" i="36"/>
  <c r="N81" i="57" s="1"/>
  <c r="K141" i="36"/>
  <c r="K59" i="57" s="1"/>
  <c r="F139" i="36"/>
  <c r="F57" i="57" s="1"/>
  <c r="F179" i="54"/>
  <c r="J157" i="54"/>
  <c r="L52" i="58"/>
  <c r="L134" i="36"/>
  <c r="L52" i="57" s="1"/>
  <c r="D56" i="58"/>
  <c r="D138" i="36"/>
  <c r="D56" i="57" s="1"/>
  <c r="Q58" i="58"/>
  <c r="M140" i="36"/>
  <c r="M58" i="57" s="1"/>
  <c r="F62" i="58"/>
  <c r="F144" i="36"/>
  <c r="F62" i="57" s="1"/>
  <c r="J144" i="36"/>
  <c r="J62" i="57" s="1"/>
  <c r="M62" i="58"/>
  <c r="M144" i="36"/>
  <c r="M62" i="57" s="1"/>
  <c r="F63" i="58"/>
  <c r="F145" i="36"/>
  <c r="F63" i="57" s="1"/>
  <c r="J64" i="58"/>
  <c r="J146" i="36"/>
  <c r="J64" i="57" s="1"/>
  <c r="I67" i="58"/>
  <c r="I149" i="36"/>
  <c r="I67" i="57" s="1"/>
  <c r="N71" i="58"/>
  <c r="N153" i="36"/>
  <c r="N71" i="57" s="1"/>
  <c r="H154" i="36"/>
  <c r="H72" i="57" s="1"/>
  <c r="H75" i="58"/>
  <c r="H157" i="36"/>
  <c r="H75" i="57" s="1"/>
  <c r="E76" i="58"/>
  <c r="E158" i="36"/>
  <c r="E76" i="57" s="1"/>
  <c r="C77" i="58"/>
  <c r="C159" i="36"/>
  <c r="C77" i="57" s="1"/>
  <c r="C82" i="58"/>
  <c r="C164" i="36"/>
  <c r="C82" i="57" s="1"/>
  <c r="J82" i="58"/>
  <c r="J164" i="36"/>
  <c r="J82" i="57" s="1"/>
  <c r="D84" i="58"/>
  <c r="D166" i="36"/>
  <c r="D84" i="57" s="1"/>
  <c r="E85" i="58"/>
  <c r="E167" i="36"/>
  <c r="E85" i="57" s="1"/>
  <c r="Q85" i="58"/>
  <c r="K167" i="36"/>
  <c r="K85" i="57" s="1"/>
  <c r="L91" i="58"/>
  <c r="L173" i="36"/>
  <c r="L91" i="57" s="1"/>
  <c r="K93" i="58"/>
  <c r="K175" i="36"/>
  <c r="K93" i="57" s="1"/>
  <c r="I95" i="58"/>
  <c r="I177" i="36"/>
  <c r="I95" i="57" s="1"/>
  <c r="Q95" i="58"/>
  <c r="Q177" i="36"/>
  <c r="Q95" i="57" s="1"/>
  <c r="F96" i="58"/>
  <c r="F178" i="36"/>
  <c r="F96" i="57" s="1"/>
  <c r="M96" i="58"/>
  <c r="M178" i="36"/>
  <c r="M96" i="57" s="1"/>
  <c r="C97" i="58"/>
  <c r="C179" i="36"/>
  <c r="C97" i="57" s="1"/>
  <c r="H98" i="58"/>
  <c r="H180" i="36"/>
  <c r="H98" i="57" s="1"/>
  <c r="L98" i="58"/>
  <c r="L180" i="36"/>
  <c r="L98" i="57" s="1"/>
  <c r="I99" i="58"/>
  <c r="I181" i="36"/>
  <c r="I99" i="57" s="1"/>
  <c r="D101" i="58"/>
  <c r="D183" i="36"/>
  <c r="D101" i="57" s="1"/>
  <c r="Q167" i="36"/>
  <c r="Q85" i="57" s="1"/>
  <c r="Q140" i="36"/>
  <c r="Q58" i="57" s="1"/>
  <c r="N135" i="54"/>
  <c r="Q135" i="54"/>
  <c r="C138" i="54"/>
  <c r="G138" i="54"/>
  <c r="K138" i="54"/>
  <c r="F146" i="54"/>
  <c r="J146" i="54"/>
  <c r="C152" i="54"/>
  <c r="F152" i="54"/>
  <c r="J152" i="54"/>
  <c r="N152" i="54"/>
  <c r="C153" i="54"/>
  <c r="G153" i="54"/>
  <c r="K153" i="54"/>
  <c r="N153" i="54"/>
  <c r="I159" i="54"/>
  <c r="F162" i="54"/>
  <c r="J162" i="54"/>
  <c r="M162" i="54"/>
  <c r="Q183" i="54"/>
  <c r="J183" i="54"/>
  <c r="C182" i="36"/>
  <c r="C100" i="57" s="1"/>
  <c r="M179" i="36"/>
  <c r="M97" i="57" s="1"/>
  <c r="C178" i="36"/>
  <c r="C96" i="57" s="1"/>
  <c r="M169" i="36"/>
  <c r="M87" i="57" s="1"/>
  <c r="G168" i="36"/>
  <c r="G86" i="57" s="1"/>
  <c r="M163" i="36"/>
  <c r="M81" i="57" s="1"/>
  <c r="G156" i="36"/>
  <c r="G74" i="57" s="1"/>
  <c r="O146" i="36"/>
  <c r="O64" i="57" s="1"/>
  <c r="C144" i="36"/>
  <c r="C62" i="57" s="1"/>
  <c r="O140" i="36"/>
  <c r="O58" i="57" s="1"/>
  <c r="J168" i="36"/>
  <c r="J86" i="57" s="1"/>
  <c r="N160" i="36"/>
  <c r="N78" i="57" s="1"/>
  <c r="I178" i="36"/>
  <c r="I96" i="57" s="1"/>
  <c r="I174" i="36"/>
  <c r="I92" i="57" s="1"/>
  <c r="I168" i="36"/>
  <c r="I86" i="57" s="1"/>
  <c r="I164" i="36"/>
  <c r="I82" i="57" s="1"/>
  <c r="E152" i="36"/>
  <c r="E70" i="57" s="1"/>
  <c r="O134" i="36"/>
  <c r="O52" i="57" s="1"/>
  <c r="N135" i="36"/>
  <c r="N53" i="57" s="1"/>
  <c r="C181" i="36"/>
  <c r="C99" i="57" s="1"/>
  <c r="G177" i="36"/>
  <c r="G95" i="57" s="1"/>
  <c r="C173" i="36"/>
  <c r="C91" i="57" s="1"/>
  <c r="C167" i="36"/>
  <c r="C85" i="57" s="1"/>
  <c r="K153" i="36"/>
  <c r="K71" i="57" s="1"/>
  <c r="O145" i="36"/>
  <c r="O63" i="57" s="1"/>
  <c r="E144" i="36"/>
  <c r="E62" i="57" s="1"/>
  <c r="J177" i="36"/>
  <c r="J95" i="57" s="1"/>
  <c r="F173" i="36"/>
  <c r="F91" i="57" s="1"/>
  <c r="N167" i="36"/>
  <c r="N85" i="57" s="1"/>
  <c r="J161" i="36"/>
  <c r="J79" i="57" s="1"/>
  <c r="E145" i="36"/>
  <c r="E63" i="57" s="1"/>
  <c r="C139" i="36"/>
  <c r="C57" i="57" s="1"/>
  <c r="G137" i="36"/>
  <c r="G55" i="57" s="1"/>
  <c r="F135" i="36"/>
  <c r="F53" i="57" s="1"/>
  <c r="G136" i="36"/>
  <c r="G54" i="57" s="1"/>
  <c r="M133" i="36"/>
  <c r="M51" i="57" s="1"/>
  <c r="J143" i="54"/>
  <c r="F52" i="58"/>
  <c r="F134" i="36"/>
  <c r="F52" i="57" s="1"/>
  <c r="H55" i="58"/>
  <c r="H137" i="36"/>
  <c r="H55" i="57" s="1"/>
  <c r="E56" i="58"/>
  <c r="E138" i="36"/>
  <c r="E56" i="57" s="1"/>
  <c r="K57" i="58"/>
  <c r="K139" i="36"/>
  <c r="K57" i="57" s="1"/>
  <c r="D61" i="58"/>
  <c r="D143" i="36"/>
  <c r="D61" i="57" s="1"/>
  <c r="H143" i="36"/>
  <c r="H61" i="57" s="1"/>
  <c r="D144" i="36"/>
  <c r="D62" i="57" s="1"/>
  <c r="D145" i="36"/>
  <c r="D63" i="57" s="1"/>
  <c r="D64" i="58"/>
  <c r="D146" i="36"/>
  <c r="D64" i="57" s="1"/>
  <c r="N146" i="36"/>
  <c r="N64" i="57" s="1"/>
  <c r="J67" i="58"/>
  <c r="J149" i="36"/>
  <c r="J67" i="57" s="1"/>
  <c r="Q69" i="58"/>
  <c r="Q151" i="36"/>
  <c r="Q69" i="57" s="1"/>
  <c r="I70" i="58"/>
  <c r="I152" i="36"/>
  <c r="I70" i="57" s="1"/>
  <c r="E71" i="58"/>
  <c r="E153" i="36"/>
  <c r="E71" i="57" s="1"/>
  <c r="L74" i="58"/>
  <c r="L156" i="36"/>
  <c r="L74" i="57" s="1"/>
  <c r="Q74" i="58"/>
  <c r="E156" i="36"/>
  <c r="E74" i="57" s="1"/>
  <c r="I75" i="58"/>
  <c r="I157" i="36"/>
  <c r="I75" i="57" s="1"/>
  <c r="J81" i="58"/>
  <c r="J163" i="36"/>
  <c r="J81" i="57" s="1"/>
  <c r="H83" i="58"/>
  <c r="H165" i="36"/>
  <c r="H83" i="57" s="1"/>
  <c r="F85" i="58"/>
  <c r="F167" i="36"/>
  <c r="F85" i="57" s="1"/>
  <c r="D87" i="58"/>
  <c r="D169" i="36"/>
  <c r="D87" i="57" s="1"/>
  <c r="H169" i="36"/>
  <c r="H87" i="57" s="1"/>
  <c r="N87" i="58"/>
  <c r="N169" i="36"/>
  <c r="N87" i="57" s="1"/>
  <c r="I94" i="58"/>
  <c r="I176" i="36"/>
  <c r="I94" i="57" s="1"/>
  <c r="D97" i="58"/>
  <c r="D179" i="36"/>
  <c r="D97" i="57" s="1"/>
  <c r="D100" i="58"/>
  <c r="D182" i="36"/>
  <c r="D100" i="57" s="1"/>
  <c r="E101" i="58"/>
  <c r="E183" i="36"/>
  <c r="E101" i="57" s="1"/>
  <c r="Q183" i="36"/>
  <c r="Q101" i="57" s="1"/>
  <c r="M135" i="54"/>
  <c r="J137" i="54"/>
  <c r="D152" i="54"/>
  <c r="F157" i="54"/>
  <c r="L158" i="54"/>
  <c r="F159" i="54"/>
  <c r="C162" i="54"/>
  <c r="G162" i="54"/>
  <c r="N162" i="54"/>
  <c r="Q168" i="54"/>
  <c r="C168" i="54"/>
  <c r="H182" i="54"/>
  <c r="D182" i="54"/>
  <c r="F183" i="54"/>
  <c r="N159" i="36"/>
  <c r="N77" i="57" s="1"/>
  <c r="N151" i="36"/>
  <c r="N69" i="57" s="1"/>
  <c r="I183" i="36"/>
  <c r="I101" i="57" s="1"/>
  <c r="E181" i="36"/>
  <c r="E99" i="57" s="1"/>
  <c r="M177" i="36"/>
  <c r="M95" i="57" s="1"/>
  <c r="M173" i="36"/>
  <c r="M91" i="57" s="1"/>
  <c r="I169" i="36"/>
  <c r="I87" i="57" s="1"/>
  <c r="I167" i="36"/>
  <c r="I85" i="57" s="1"/>
  <c r="O162" i="36"/>
  <c r="O80" i="57" s="1"/>
  <c r="O160" i="36"/>
  <c r="O78" i="57" s="1"/>
  <c r="M155" i="36"/>
  <c r="M73" i="57" s="1"/>
  <c r="C152" i="36"/>
  <c r="C70" i="57" s="1"/>
  <c r="G146" i="36"/>
  <c r="G64" i="57" s="1"/>
  <c r="E143" i="36"/>
  <c r="E61" i="57" s="1"/>
  <c r="G140" i="36"/>
  <c r="G58" i="57" s="1"/>
  <c r="F176" i="36"/>
  <c r="F94" i="57" s="1"/>
  <c r="F168" i="36"/>
  <c r="F86" i="57" s="1"/>
  <c r="J152" i="36"/>
  <c r="J70" i="57" s="1"/>
  <c r="M180" i="36"/>
  <c r="M98" i="57" s="1"/>
  <c r="E178" i="36"/>
  <c r="E96" i="57" s="1"/>
  <c r="M172" i="36"/>
  <c r="M90" i="57" s="1"/>
  <c r="O167" i="36"/>
  <c r="O85" i="57" s="1"/>
  <c r="E160" i="36"/>
  <c r="E78" i="57" s="1"/>
  <c r="E154" i="36"/>
  <c r="E72" i="57" s="1"/>
  <c r="N140" i="36"/>
  <c r="N58" i="57" s="1"/>
  <c r="O183" i="36"/>
  <c r="O101" i="57" s="1"/>
  <c r="O179" i="36"/>
  <c r="O97" i="57" s="1"/>
  <c r="C177" i="36"/>
  <c r="C95" i="57" s="1"/>
  <c r="K169" i="36"/>
  <c r="K87" i="57" s="1"/>
  <c r="O165" i="36"/>
  <c r="O83" i="57" s="1"/>
  <c r="G159" i="36"/>
  <c r="G77" i="57" s="1"/>
  <c r="O147" i="36"/>
  <c r="O65" i="57" s="1"/>
  <c r="K145" i="36"/>
  <c r="K63" i="57" s="1"/>
  <c r="O143" i="36"/>
  <c r="O61" i="57" s="1"/>
  <c r="F181" i="36"/>
  <c r="F99" i="57" s="1"/>
  <c r="F177" i="36"/>
  <c r="F95" i="57" s="1"/>
  <c r="N171" i="36"/>
  <c r="N89" i="57" s="1"/>
  <c r="M142" i="36"/>
  <c r="M60" i="57" s="1"/>
  <c r="I140" i="36"/>
  <c r="I58" i="57" s="1"/>
  <c r="M138" i="36"/>
  <c r="M56" i="57" s="1"/>
  <c r="C137" i="36"/>
  <c r="C55" i="57" s="1"/>
  <c r="F143" i="36"/>
  <c r="F61" i="57" s="1"/>
  <c r="N133" i="54"/>
  <c r="F51" i="58"/>
  <c r="F133" i="36"/>
  <c r="F51" i="57" s="1"/>
  <c r="D134" i="36"/>
  <c r="D52" i="57" s="1"/>
  <c r="N52" i="58"/>
  <c r="N134" i="36"/>
  <c r="N52" i="57" s="1"/>
  <c r="Q53" i="58"/>
  <c r="E135" i="36"/>
  <c r="E53" i="57" s="1"/>
  <c r="L54" i="58"/>
  <c r="L136" i="36"/>
  <c r="L54" i="57" s="1"/>
  <c r="L57" i="58"/>
  <c r="L139" i="36"/>
  <c r="L57" i="57" s="1"/>
  <c r="Q57" i="58"/>
  <c r="Q139" i="36"/>
  <c r="Q57" i="57" s="1"/>
  <c r="D141" i="36"/>
  <c r="D59" i="57" s="1"/>
  <c r="M59" i="58"/>
  <c r="M141" i="36"/>
  <c r="M59" i="57" s="1"/>
  <c r="F142" i="36"/>
  <c r="F60" i="57" s="1"/>
  <c r="L142" i="36"/>
  <c r="L60" i="57" s="1"/>
  <c r="L143" i="36"/>
  <c r="L61" i="57" s="1"/>
  <c r="H63" i="58"/>
  <c r="H145" i="36"/>
  <c r="H63" i="57" s="1"/>
  <c r="L145" i="36"/>
  <c r="L63" i="57" s="1"/>
  <c r="E64" i="58"/>
  <c r="E146" i="36"/>
  <c r="E64" i="57" s="1"/>
  <c r="C67" i="58"/>
  <c r="C149" i="36"/>
  <c r="C67" i="57" s="1"/>
  <c r="L73" i="58"/>
  <c r="L155" i="36"/>
  <c r="L73" i="57" s="1"/>
  <c r="F75" i="58"/>
  <c r="F157" i="36"/>
  <c r="F75" i="57" s="1"/>
  <c r="F78" i="58"/>
  <c r="F160" i="36"/>
  <c r="F78" i="57" s="1"/>
  <c r="Q78" i="58"/>
  <c r="C160" i="36"/>
  <c r="C78" i="57" s="1"/>
  <c r="O79" i="58"/>
  <c r="O161" i="36"/>
  <c r="O79" i="57" s="1"/>
  <c r="K81" i="58"/>
  <c r="K163" i="36"/>
  <c r="K81" i="57" s="1"/>
  <c r="L82" i="58"/>
  <c r="L164" i="36"/>
  <c r="L82" i="57" s="1"/>
  <c r="I83" i="58"/>
  <c r="I165" i="36"/>
  <c r="I83" i="57" s="1"/>
  <c r="Q83" i="58"/>
  <c r="Q165" i="36"/>
  <c r="Q83" i="57" s="1"/>
  <c r="H86" i="58"/>
  <c r="H168" i="36"/>
  <c r="H86" i="57" s="1"/>
  <c r="L168" i="36"/>
  <c r="L86" i="57" s="1"/>
  <c r="O86" i="58"/>
  <c r="O168" i="36"/>
  <c r="O86" i="57" s="1"/>
  <c r="L169" i="36"/>
  <c r="L87" i="57" s="1"/>
  <c r="I88" i="58"/>
  <c r="I170" i="36"/>
  <c r="I88" i="57" s="1"/>
  <c r="K89" i="58"/>
  <c r="K171" i="36"/>
  <c r="K89" i="57" s="1"/>
  <c r="N91" i="58"/>
  <c r="N173" i="36"/>
  <c r="N91" i="57" s="1"/>
  <c r="O92" i="58"/>
  <c r="O174" i="36"/>
  <c r="O92" i="57" s="1"/>
  <c r="D96" i="58"/>
  <c r="D178" i="36"/>
  <c r="D96" i="57" s="1"/>
  <c r="H178" i="36"/>
  <c r="H96" i="57" s="1"/>
  <c r="O96" i="58"/>
  <c r="O178" i="36"/>
  <c r="O96" i="57" s="1"/>
  <c r="N98" i="58"/>
  <c r="N180" i="36"/>
  <c r="N98" i="57" s="1"/>
  <c r="D181" i="36"/>
  <c r="D99" i="57" s="1"/>
  <c r="Q173" i="36"/>
  <c r="Q91" i="57" s="1"/>
  <c r="Q156" i="36"/>
  <c r="Q74" i="57" s="1"/>
  <c r="C133" i="54"/>
  <c r="G133" i="54"/>
  <c r="J133" i="54"/>
  <c r="H135" i="54"/>
  <c r="K135" i="54"/>
  <c r="C145" i="54"/>
  <c r="F145" i="54"/>
  <c r="D146" i="54"/>
  <c r="H146" i="54"/>
  <c r="O146" i="54"/>
  <c r="L152" i="54"/>
  <c r="Q152" i="54"/>
  <c r="E153" i="54"/>
  <c r="I153" i="54"/>
  <c r="L153" i="54"/>
  <c r="D162" i="54"/>
  <c r="C167" i="54"/>
  <c r="O167" i="54"/>
  <c r="I168" i="54"/>
  <c r="F182" i="54"/>
  <c r="G160" i="54"/>
  <c r="J182" i="54"/>
  <c r="N182" i="54"/>
  <c r="C183" i="54"/>
  <c r="N177" i="54"/>
  <c r="N173" i="54"/>
  <c r="N165" i="54"/>
  <c r="F150" i="36"/>
  <c r="F68" i="57" s="1"/>
  <c r="H158" i="36"/>
  <c r="H76" i="57" s="1"/>
  <c r="E174" i="36"/>
  <c r="E92" i="57" s="1"/>
  <c r="H99" i="58"/>
  <c r="H181" i="36"/>
  <c r="H99" i="57" s="1"/>
  <c r="Q161" i="36"/>
  <c r="Q79" i="57" s="1"/>
  <c r="D133" i="54"/>
  <c r="O133" i="54"/>
  <c r="E135" i="54"/>
  <c r="G137" i="54"/>
  <c r="H138" i="54"/>
  <c r="J150" i="54"/>
  <c r="K152" i="54"/>
  <c r="O153" i="54"/>
  <c r="I154" i="54"/>
  <c r="C155" i="54"/>
  <c r="G155" i="54"/>
  <c r="K157" i="54"/>
  <c r="C159" i="54"/>
  <c r="H160" i="54"/>
  <c r="O160" i="54"/>
  <c r="L162" i="54"/>
  <c r="E163" i="54"/>
  <c r="I165" i="54"/>
  <c r="M165" i="54"/>
  <c r="G168" i="54"/>
  <c r="O168" i="54"/>
  <c r="D177" i="54"/>
  <c r="C178" i="54"/>
  <c r="G178" i="54"/>
  <c r="J178" i="54"/>
  <c r="J179" i="54"/>
  <c r="N179" i="54"/>
  <c r="K182" i="54"/>
  <c r="H133" i="54"/>
  <c r="K133" i="54"/>
  <c r="J135" i="54"/>
  <c r="O138" i="54"/>
  <c r="N139" i="54"/>
  <c r="K140" i="54"/>
  <c r="I145" i="54"/>
  <c r="C146" i="54"/>
  <c r="G146" i="54"/>
  <c r="K146" i="54"/>
  <c r="N146" i="54"/>
  <c r="K147" i="54"/>
  <c r="F150" i="54"/>
  <c r="E152" i="54"/>
  <c r="D153" i="54"/>
  <c r="H153" i="54"/>
  <c r="I155" i="54"/>
  <c r="O159" i="54"/>
  <c r="K160" i="54"/>
  <c r="N160" i="54"/>
  <c r="C161" i="54"/>
  <c r="E162" i="54"/>
  <c r="H162" i="54"/>
  <c r="K162" i="54"/>
  <c r="O162" i="54"/>
  <c r="D163" i="54"/>
  <c r="M163" i="54"/>
  <c r="G165" i="54"/>
  <c r="G169" i="54"/>
  <c r="K169" i="54"/>
  <c r="I177" i="54"/>
  <c r="L177" i="54"/>
  <c r="H178" i="54"/>
  <c r="K178" i="54"/>
  <c r="N178" i="54"/>
  <c r="E182" i="54"/>
  <c r="Q80" i="58"/>
  <c r="Q162" i="36"/>
  <c r="Q80" i="57" s="1"/>
  <c r="Q88" i="58"/>
  <c r="Q170" i="36"/>
  <c r="Q88" i="57" s="1"/>
  <c r="H93" i="58"/>
  <c r="H175" i="36"/>
  <c r="H93" i="57" s="1"/>
  <c r="Q133" i="36"/>
  <c r="Q51" i="57" s="1"/>
  <c r="Q172" i="36"/>
  <c r="Q90" i="57" s="1"/>
  <c r="L143" i="54"/>
  <c r="K162" i="36"/>
  <c r="K80" i="57" s="1"/>
  <c r="M161" i="36"/>
  <c r="M79" i="57" s="1"/>
  <c r="K160" i="36"/>
  <c r="K78" i="57" s="1"/>
  <c r="C158" i="36"/>
  <c r="C76" i="57" s="1"/>
  <c r="G154" i="36"/>
  <c r="G72" i="57" s="1"/>
  <c r="E149" i="36"/>
  <c r="E67" i="57" s="1"/>
  <c r="M143" i="36"/>
  <c r="M61" i="57" s="1"/>
  <c r="K142" i="36"/>
  <c r="K60" i="57" s="1"/>
  <c r="I172" i="36"/>
  <c r="I90" i="57" s="1"/>
  <c r="E170" i="36"/>
  <c r="E88" i="57" s="1"/>
  <c r="O163" i="36"/>
  <c r="O81" i="57" s="1"/>
  <c r="O155" i="36"/>
  <c r="O73" i="57" s="1"/>
  <c r="N150" i="36"/>
  <c r="N68" i="57" s="1"/>
  <c r="M150" i="36"/>
  <c r="M68" i="57" s="1"/>
  <c r="K136" i="36"/>
  <c r="K54" i="57" s="1"/>
  <c r="J143" i="36"/>
  <c r="J61" i="57" s="1"/>
  <c r="J135" i="36"/>
  <c r="J53" i="57" s="1"/>
  <c r="G161" i="36"/>
  <c r="G79" i="57" s="1"/>
  <c r="G153" i="36"/>
  <c r="G71" i="57" s="1"/>
  <c r="O149" i="36"/>
  <c r="O67" i="57" s="1"/>
  <c r="J171" i="36"/>
  <c r="J89" i="57" s="1"/>
  <c r="G139" i="36"/>
  <c r="G57" i="57" s="1"/>
  <c r="M134" i="36"/>
  <c r="M52" i="57" s="1"/>
  <c r="M137" i="36"/>
  <c r="M55" i="57" s="1"/>
  <c r="J175" i="54"/>
  <c r="F143" i="54"/>
  <c r="D135" i="36"/>
  <c r="D53" i="57" s="1"/>
  <c r="D147" i="36"/>
  <c r="D65" i="57" s="1"/>
  <c r="N148" i="36"/>
  <c r="N66" i="57" s="1"/>
  <c r="D154" i="36"/>
  <c r="D72" i="57" s="1"/>
  <c r="D162" i="36"/>
  <c r="D80" i="57" s="1"/>
  <c r="D86" i="58"/>
  <c r="D168" i="36"/>
  <c r="D86" i="57" s="1"/>
  <c r="L92" i="58"/>
  <c r="L174" i="36"/>
  <c r="L92" i="57" s="1"/>
  <c r="Q171" i="36"/>
  <c r="Q89" i="57" s="1"/>
  <c r="I134" i="54"/>
  <c r="I143" i="54"/>
  <c r="F158" i="54"/>
  <c r="M164" i="54"/>
  <c r="M175" i="54"/>
  <c r="J153" i="36"/>
  <c r="J71" i="57" s="1"/>
  <c r="N147" i="36"/>
  <c r="N65" i="57" s="1"/>
  <c r="M183" i="36"/>
  <c r="M101" i="57" s="1"/>
  <c r="K176" i="36"/>
  <c r="K94" i="57" s="1"/>
  <c r="G174" i="36"/>
  <c r="G92" i="57" s="1"/>
  <c r="M171" i="36"/>
  <c r="M89" i="57" s="1"/>
  <c r="G170" i="36"/>
  <c r="G88" i="57" s="1"/>
  <c r="K164" i="36"/>
  <c r="K82" i="57" s="1"/>
  <c r="O158" i="36"/>
  <c r="O76" i="57" s="1"/>
  <c r="K156" i="36"/>
  <c r="K74" i="57" s="1"/>
  <c r="C154" i="36"/>
  <c r="C72" i="57" s="1"/>
  <c r="I151" i="36"/>
  <c r="I69" i="57" s="1"/>
  <c r="O148" i="36"/>
  <c r="O66" i="57" s="1"/>
  <c r="K144" i="36"/>
  <c r="K62" i="57" s="1"/>
  <c r="J182" i="36"/>
  <c r="J100" i="57" s="1"/>
  <c r="N176" i="36"/>
  <c r="N94" i="57" s="1"/>
  <c r="J174" i="36"/>
  <c r="J92" i="57" s="1"/>
  <c r="F172" i="36"/>
  <c r="F90" i="57" s="1"/>
  <c r="N168" i="36"/>
  <c r="N86" i="57" s="1"/>
  <c r="F166" i="36"/>
  <c r="F84" i="57" s="1"/>
  <c r="J162" i="36"/>
  <c r="J80" i="57" s="1"/>
  <c r="N156" i="36"/>
  <c r="N74" i="57" s="1"/>
  <c r="J154" i="36"/>
  <c r="J72" i="57" s="1"/>
  <c r="E176" i="36"/>
  <c r="E94" i="57" s="1"/>
  <c r="E172" i="36"/>
  <c r="E90" i="57" s="1"/>
  <c r="M162" i="36"/>
  <c r="M80" i="57" s="1"/>
  <c r="M158" i="36"/>
  <c r="M76" i="57" s="1"/>
  <c r="M154" i="36"/>
  <c r="M72" i="57" s="1"/>
  <c r="N144" i="36"/>
  <c r="N62" i="57" s="1"/>
  <c r="N136" i="36"/>
  <c r="N54" i="57" s="1"/>
  <c r="N145" i="36"/>
  <c r="N63" i="57" s="1"/>
  <c r="J145" i="36"/>
  <c r="J63" i="57" s="1"/>
  <c r="N141" i="36"/>
  <c r="N59" i="57" s="1"/>
  <c r="N137" i="36"/>
  <c r="N55" i="57" s="1"/>
  <c r="N133" i="36"/>
  <c r="N51" i="57" s="1"/>
  <c r="K181" i="36"/>
  <c r="K99" i="57" s="1"/>
  <c r="K177" i="36"/>
  <c r="K95" i="57" s="1"/>
  <c r="G175" i="36"/>
  <c r="G93" i="57" s="1"/>
  <c r="C171" i="36"/>
  <c r="C89" i="57" s="1"/>
  <c r="K165" i="36"/>
  <c r="K83" i="57" s="1"/>
  <c r="G163" i="36"/>
  <c r="G81" i="57" s="1"/>
  <c r="K157" i="36"/>
  <c r="K75" i="57" s="1"/>
  <c r="G155" i="36"/>
  <c r="G73" i="57" s="1"/>
  <c r="C151" i="36"/>
  <c r="C69" i="57" s="1"/>
  <c r="K149" i="36"/>
  <c r="K67" i="57" s="1"/>
  <c r="I148" i="36"/>
  <c r="I66" i="57" s="1"/>
  <c r="G147" i="36"/>
  <c r="G65" i="57" s="1"/>
  <c r="J181" i="36"/>
  <c r="J99" i="57" s="1"/>
  <c r="N175" i="36"/>
  <c r="N93" i="57" s="1"/>
  <c r="F171" i="36"/>
  <c r="F89" i="57" s="1"/>
  <c r="J165" i="36"/>
  <c r="J83" i="57" s="1"/>
  <c r="F163" i="36"/>
  <c r="F81" i="57" s="1"/>
  <c r="J159" i="36"/>
  <c r="J77" i="57" s="1"/>
  <c r="E159" i="36"/>
  <c r="E77" i="57" s="1"/>
  <c r="I147" i="36"/>
  <c r="I65" i="57" s="1"/>
  <c r="I142" i="36"/>
  <c r="I60" i="57" s="1"/>
  <c r="G141" i="36"/>
  <c r="G59" i="57" s="1"/>
  <c r="K135" i="36"/>
  <c r="K53" i="57" s="1"/>
  <c r="G133" i="36"/>
  <c r="G51" i="57" s="1"/>
  <c r="M135" i="36"/>
  <c r="M53" i="57" s="1"/>
  <c r="E133" i="36"/>
  <c r="E51" i="57" s="1"/>
  <c r="F175" i="54"/>
  <c r="J159" i="54"/>
  <c r="F149" i="54"/>
  <c r="J141" i="54"/>
  <c r="F137" i="54"/>
  <c r="H133" i="36"/>
  <c r="H51" i="57" s="1"/>
  <c r="H135" i="36"/>
  <c r="H53" i="57" s="1"/>
  <c r="Q56" i="58"/>
  <c r="Q138" i="36"/>
  <c r="Q56" i="57" s="1"/>
  <c r="Q60" i="58"/>
  <c r="Q142" i="36"/>
  <c r="Q60" i="57" s="1"/>
  <c r="H147" i="36"/>
  <c r="H65" i="57" s="1"/>
  <c r="D148" i="36"/>
  <c r="D66" i="57" s="1"/>
  <c r="L148" i="36"/>
  <c r="L66" i="57" s="1"/>
  <c r="D149" i="36"/>
  <c r="D67" i="57" s="1"/>
  <c r="D151" i="36"/>
  <c r="D69" i="57" s="1"/>
  <c r="D155" i="36"/>
  <c r="D73" i="57" s="1"/>
  <c r="D159" i="36"/>
  <c r="D77" i="57" s="1"/>
  <c r="H162" i="36"/>
  <c r="H80" i="57" s="1"/>
  <c r="D163" i="36"/>
  <c r="D81" i="57" s="1"/>
  <c r="H85" i="58"/>
  <c r="H167" i="36"/>
  <c r="H85" i="57" s="1"/>
  <c r="D170" i="36"/>
  <c r="D88" i="57" s="1"/>
  <c r="D171" i="36"/>
  <c r="D89" i="57" s="1"/>
  <c r="D90" i="58"/>
  <c r="D172" i="36"/>
  <c r="D90" i="57" s="1"/>
  <c r="H172" i="36"/>
  <c r="H90" i="57" s="1"/>
  <c r="L96" i="58"/>
  <c r="L178" i="36"/>
  <c r="L96" i="57" s="1"/>
  <c r="Q96" i="58"/>
  <c r="Q178" i="36"/>
  <c r="Q96" i="57" s="1"/>
  <c r="H101" i="58"/>
  <c r="H183" i="36"/>
  <c r="H101" i="57" s="1"/>
  <c r="Q180" i="36"/>
  <c r="Q98" i="57" s="1"/>
  <c r="Q175" i="36"/>
  <c r="Q93" i="57" s="1"/>
  <c r="Q164" i="36"/>
  <c r="Q82" i="57" s="1"/>
  <c r="Q159" i="36"/>
  <c r="Q77" i="57" s="1"/>
  <c r="Q153" i="36"/>
  <c r="Q71" i="57" s="1"/>
  <c r="Q148" i="36"/>
  <c r="Q66" i="57" s="1"/>
  <c r="Q143" i="36"/>
  <c r="Q61" i="57" s="1"/>
  <c r="Q137" i="36"/>
  <c r="Q55" i="57" s="1"/>
  <c r="D133" i="36"/>
  <c r="D51" i="57" s="1"/>
  <c r="D134" i="54"/>
  <c r="G134" i="54"/>
  <c r="L134" i="54"/>
  <c r="O134" i="54"/>
  <c r="G135" i="54"/>
  <c r="I135" i="54"/>
  <c r="E137" i="54"/>
  <c r="I137" i="54"/>
  <c r="L137" i="54"/>
  <c r="O137" i="54"/>
  <c r="F138" i="54"/>
  <c r="I138" i="54"/>
  <c r="N138" i="54"/>
  <c r="C139" i="54"/>
  <c r="C142" i="54"/>
  <c r="J142" i="54"/>
  <c r="C143" i="54"/>
  <c r="K144" i="54"/>
  <c r="O147" i="54"/>
  <c r="Q147" i="54"/>
  <c r="I149" i="54"/>
  <c r="M149" i="54"/>
  <c r="I157" i="54"/>
  <c r="N158" i="54"/>
  <c r="G159" i="54"/>
  <c r="M159" i="54"/>
  <c r="D168" i="54"/>
  <c r="K168" i="54"/>
  <c r="N168" i="54"/>
  <c r="K175" i="54"/>
  <c r="D183" i="54"/>
  <c r="G183" i="54"/>
  <c r="N183" i="54"/>
  <c r="Q68" i="58"/>
  <c r="Q150" i="36"/>
  <c r="Q68" i="57" s="1"/>
  <c r="Q72" i="58"/>
  <c r="Q154" i="36"/>
  <c r="Q72" i="57" s="1"/>
  <c r="Q76" i="58"/>
  <c r="Q158" i="36"/>
  <c r="Q76" i="57" s="1"/>
  <c r="L88" i="58"/>
  <c r="L170" i="36"/>
  <c r="L88" i="57" s="1"/>
  <c r="D98" i="58"/>
  <c r="D180" i="36"/>
  <c r="D98" i="57" s="1"/>
  <c r="Q135" i="36"/>
  <c r="Q53" i="57" s="1"/>
  <c r="L164" i="54"/>
  <c r="Q164" i="54"/>
  <c r="N164" i="36"/>
  <c r="N82" i="57" s="1"/>
  <c r="M181" i="36"/>
  <c r="M99" i="57" s="1"/>
  <c r="K180" i="36"/>
  <c r="K98" i="57" s="1"/>
  <c r="G178" i="36"/>
  <c r="G96" i="57" s="1"/>
  <c r="K174" i="36"/>
  <c r="K92" i="57" s="1"/>
  <c r="C172" i="36"/>
  <c r="C90" i="57" s="1"/>
  <c r="O170" i="36"/>
  <c r="O88" i="57" s="1"/>
  <c r="C166" i="36"/>
  <c r="C84" i="57" s="1"/>
  <c r="G150" i="36"/>
  <c r="G68" i="57" s="1"/>
  <c r="C148" i="36"/>
  <c r="C66" i="57" s="1"/>
  <c r="K146" i="36"/>
  <c r="K64" i="57" s="1"/>
  <c r="M139" i="36"/>
  <c r="M57" i="57" s="1"/>
  <c r="J172" i="36"/>
  <c r="J90" i="57" s="1"/>
  <c r="F170" i="36"/>
  <c r="F88" i="57" s="1"/>
  <c r="N162" i="36"/>
  <c r="N80" i="57" s="1"/>
  <c r="F158" i="36"/>
  <c r="F76" i="57" s="1"/>
  <c r="N154" i="36"/>
  <c r="N72" i="57" s="1"/>
  <c r="O159" i="36"/>
  <c r="O77" i="57" s="1"/>
  <c r="N138" i="36"/>
  <c r="N56" i="57" s="1"/>
  <c r="F147" i="36"/>
  <c r="F65" i="57" s="1"/>
  <c r="J139" i="36"/>
  <c r="J57" i="57" s="1"/>
  <c r="G171" i="36"/>
  <c r="G89" i="57" s="1"/>
  <c r="M148" i="36"/>
  <c r="M66" i="57" s="1"/>
  <c r="K147" i="36"/>
  <c r="K65" i="57" s="1"/>
  <c r="G145" i="36"/>
  <c r="G63" i="57" s="1"/>
  <c r="E151" i="36"/>
  <c r="E69" i="57" s="1"/>
  <c r="O135" i="36"/>
  <c r="O53" i="57" s="1"/>
  <c r="K133" i="36"/>
  <c r="K51" i="57" s="1"/>
  <c r="I133" i="36"/>
  <c r="I51" i="57" s="1"/>
  <c r="N137" i="54"/>
  <c r="F148" i="36"/>
  <c r="F66" i="57" s="1"/>
  <c r="H150" i="36"/>
  <c r="H68" i="57" s="1"/>
  <c r="D158" i="36"/>
  <c r="D76" i="57" s="1"/>
  <c r="Q92" i="58"/>
  <c r="Q174" i="36"/>
  <c r="Q92" i="57" s="1"/>
  <c r="H97" i="58"/>
  <c r="H179" i="36"/>
  <c r="H97" i="57" s="1"/>
  <c r="Q176" i="36"/>
  <c r="Q94" i="57" s="1"/>
  <c r="Q155" i="36"/>
  <c r="Q73" i="57" s="1"/>
  <c r="Q149" i="36"/>
  <c r="Q67" i="57" s="1"/>
  <c r="F134" i="54"/>
  <c r="N134" i="54"/>
  <c r="K137" i="54"/>
  <c r="C144" i="54"/>
  <c r="J144" i="54"/>
  <c r="O149" i="54"/>
  <c r="Q149" i="54"/>
  <c r="D175" i="54"/>
  <c r="G175" i="54"/>
  <c r="N155" i="36"/>
  <c r="N73" i="57" s="1"/>
  <c r="F151" i="36"/>
  <c r="F69" i="57" s="1"/>
  <c r="I175" i="36"/>
  <c r="I93" i="57" s="1"/>
  <c r="E173" i="36"/>
  <c r="E91" i="57" s="1"/>
  <c r="C168" i="36"/>
  <c r="C86" i="57" s="1"/>
  <c r="M165" i="36"/>
  <c r="M83" i="57" s="1"/>
  <c r="I163" i="36"/>
  <c r="I81" i="57" s="1"/>
  <c r="G172" i="36"/>
  <c r="G90" i="57" s="1"/>
  <c r="M157" i="36"/>
  <c r="M75" i="57" s="1"/>
  <c r="I155" i="36"/>
  <c r="I73" i="57" s="1"/>
  <c r="O152" i="36"/>
  <c r="O70" i="57" s="1"/>
  <c r="C150" i="36"/>
  <c r="C68" i="57" s="1"/>
  <c r="M147" i="36"/>
  <c r="M65" i="57" s="1"/>
  <c r="K140" i="36"/>
  <c r="K58" i="57" s="1"/>
  <c r="J155" i="36"/>
  <c r="J73" i="57" s="1"/>
  <c r="N149" i="36"/>
  <c r="N67" i="57" s="1"/>
  <c r="J147" i="36"/>
  <c r="J65" i="57" s="1"/>
  <c r="G182" i="36"/>
  <c r="G100" i="57" s="1"/>
  <c r="G176" i="36"/>
  <c r="G94" i="57" s="1"/>
  <c r="E175" i="36"/>
  <c r="E93" i="57" s="1"/>
  <c r="C174" i="36"/>
  <c r="C92" i="57" s="1"/>
  <c r="O172" i="36"/>
  <c r="O90" i="57" s="1"/>
  <c r="I171" i="36"/>
  <c r="I89" i="57" s="1"/>
  <c r="C170" i="36"/>
  <c r="C88" i="57" s="1"/>
  <c r="M167" i="36"/>
  <c r="M85" i="57" s="1"/>
  <c r="E163" i="36"/>
  <c r="E81" i="57" s="1"/>
  <c r="G162" i="36"/>
  <c r="G80" i="57" s="1"/>
  <c r="K158" i="36"/>
  <c r="K76" i="57" s="1"/>
  <c r="O154" i="36"/>
  <c r="O72" i="57" s="1"/>
  <c r="M153" i="36"/>
  <c r="M71" i="57" s="1"/>
  <c r="K152" i="36"/>
  <c r="K70" i="57" s="1"/>
  <c r="O150" i="36"/>
  <c r="O68" i="57" s="1"/>
  <c r="M149" i="36"/>
  <c r="M67" i="57" s="1"/>
  <c r="K148" i="36"/>
  <c r="K66" i="57" s="1"/>
  <c r="E147" i="36"/>
  <c r="E65" i="57" s="1"/>
  <c r="C146" i="36"/>
  <c r="C64" i="57" s="1"/>
  <c r="C142" i="36"/>
  <c r="C60" i="57" s="1"/>
  <c r="F182" i="36"/>
  <c r="F100" i="57" s="1"/>
  <c r="N178" i="36"/>
  <c r="N96" i="57" s="1"/>
  <c r="J176" i="36"/>
  <c r="J94" i="57" s="1"/>
  <c r="F174" i="36"/>
  <c r="F92" i="57" s="1"/>
  <c r="N170" i="36"/>
  <c r="N88" i="57" s="1"/>
  <c r="F162" i="36"/>
  <c r="F80" i="57" s="1"/>
  <c r="N158" i="36"/>
  <c r="N76" i="57" s="1"/>
  <c r="F154" i="36"/>
  <c r="F72" i="57" s="1"/>
  <c r="M182" i="36"/>
  <c r="M100" i="57" s="1"/>
  <c r="O175" i="36"/>
  <c r="O93" i="57" s="1"/>
  <c r="O173" i="36"/>
  <c r="O91" i="57" s="1"/>
  <c r="M170" i="36"/>
  <c r="M88" i="57" s="1"/>
  <c r="M166" i="36"/>
  <c r="M84" i="57" s="1"/>
  <c r="I162" i="36"/>
  <c r="I80" i="57" s="1"/>
  <c r="I158" i="36"/>
  <c r="I76" i="57" s="1"/>
  <c r="I154" i="36"/>
  <c r="I72" i="57" s="1"/>
  <c r="N142" i="36"/>
  <c r="N60" i="57" s="1"/>
  <c r="K138" i="36"/>
  <c r="K56" i="57" s="1"/>
  <c r="O176" i="36"/>
  <c r="O94" i="57" s="1"/>
  <c r="J141" i="36"/>
  <c r="J59" i="57" s="1"/>
  <c r="J137" i="36"/>
  <c r="J55" i="57" s="1"/>
  <c r="J133" i="36"/>
  <c r="J51" i="57" s="1"/>
  <c r="G183" i="36"/>
  <c r="G101" i="57" s="1"/>
  <c r="G181" i="36"/>
  <c r="G99" i="57" s="1"/>
  <c r="G179" i="36"/>
  <c r="G97" i="57" s="1"/>
  <c r="C175" i="36"/>
  <c r="C93" i="57" s="1"/>
  <c r="O171" i="36"/>
  <c r="O89" i="57" s="1"/>
  <c r="G167" i="36"/>
  <c r="G85" i="57" s="1"/>
  <c r="G165" i="36"/>
  <c r="G83" i="57" s="1"/>
  <c r="C163" i="36"/>
  <c r="C81" i="57" s="1"/>
  <c r="K159" i="36"/>
  <c r="K77" i="57" s="1"/>
  <c r="G157" i="36"/>
  <c r="G75" i="57" s="1"/>
  <c r="C155" i="36"/>
  <c r="C73" i="57" s="1"/>
  <c r="O151" i="36"/>
  <c r="O69" i="57" s="1"/>
  <c r="I150" i="36"/>
  <c r="I68" i="57" s="1"/>
  <c r="G149" i="36"/>
  <c r="G67" i="57" s="1"/>
  <c r="E148" i="36"/>
  <c r="E66" i="57" s="1"/>
  <c r="C147" i="36"/>
  <c r="C65" i="57" s="1"/>
  <c r="K143" i="36"/>
  <c r="K61" i="57" s="1"/>
  <c r="J183" i="36"/>
  <c r="J101" i="57" s="1"/>
  <c r="N177" i="36"/>
  <c r="N95" i="57" s="1"/>
  <c r="J175" i="36"/>
  <c r="J93" i="57" s="1"/>
  <c r="J167" i="36"/>
  <c r="J85" i="57" s="1"/>
  <c r="N161" i="36"/>
  <c r="N79" i="57" s="1"/>
  <c r="F159" i="36"/>
  <c r="F77" i="57" s="1"/>
  <c r="E155" i="36"/>
  <c r="E73" i="57" s="1"/>
  <c r="M145" i="36"/>
  <c r="M63" i="57" s="1"/>
  <c r="K137" i="36"/>
  <c r="K55" i="57" s="1"/>
  <c r="I136" i="36"/>
  <c r="I54" i="57" s="1"/>
  <c r="G135" i="36"/>
  <c r="G53" i="57" s="1"/>
  <c r="E134" i="36"/>
  <c r="E52" i="57" s="1"/>
  <c r="C133" i="36"/>
  <c r="C51" i="57" s="1"/>
  <c r="G138" i="36"/>
  <c r="G56" i="57" s="1"/>
  <c r="E137" i="36"/>
  <c r="E55" i="57" s="1"/>
  <c r="I135" i="36"/>
  <c r="I53" i="57" s="1"/>
  <c r="C134" i="36"/>
  <c r="C52" i="57" s="1"/>
  <c r="N143" i="54"/>
  <c r="L133" i="36"/>
  <c r="L51" i="57" s="1"/>
  <c r="J134" i="36"/>
  <c r="J52" i="57" s="1"/>
  <c r="Q52" i="58"/>
  <c r="Q134" i="36"/>
  <c r="Q52" i="57" s="1"/>
  <c r="L135" i="36"/>
  <c r="L53" i="57" s="1"/>
  <c r="H138" i="36"/>
  <c r="H56" i="57" s="1"/>
  <c r="H140" i="36"/>
  <c r="H58" i="57" s="1"/>
  <c r="H142" i="36"/>
  <c r="H60" i="57" s="1"/>
  <c r="H144" i="36"/>
  <c r="H62" i="57" s="1"/>
  <c r="H146" i="36"/>
  <c r="H64" i="57" s="1"/>
  <c r="Q64" i="58"/>
  <c r="Q146" i="36"/>
  <c r="Q64" i="57" s="1"/>
  <c r="L147" i="36"/>
  <c r="L65" i="57" s="1"/>
  <c r="J148" i="36"/>
  <c r="J66" i="57" s="1"/>
  <c r="H149" i="36"/>
  <c r="H67" i="57" s="1"/>
  <c r="D150" i="36"/>
  <c r="D68" i="57" s="1"/>
  <c r="L150" i="36"/>
  <c r="L68" i="57" s="1"/>
  <c r="H151" i="36"/>
  <c r="H69" i="57" s="1"/>
  <c r="D152" i="36"/>
  <c r="D70" i="57" s="1"/>
  <c r="L154" i="36"/>
  <c r="L72" i="57" s="1"/>
  <c r="H155" i="36"/>
  <c r="H73" i="57" s="1"/>
  <c r="D156" i="36"/>
  <c r="D74" i="57" s="1"/>
  <c r="L158" i="36"/>
  <c r="L76" i="57" s="1"/>
  <c r="H159" i="36"/>
  <c r="H77" i="57" s="1"/>
  <c r="D160" i="36"/>
  <c r="D78" i="57" s="1"/>
  <c r="L162" i="36"/>
  <c r="L80" i="57" s="1"/>
  <c r="H163" i="36"/>
  <c r="H81" i="57" s="1"/>
  <c r="D164" i="36"/>
  <c r="D82" i="57" s="1"/>
  <c r="L84" i="58"/>
  <c r="L166" i="36"/>
  <c r="L84" i="57" s="1"/>
  <c r="Q84" i="58"/>
  <c r="Q166" i="36"/>
  <c r="Q84" i="57" s="1"/>
  <c r="H170" i="36"/>
  <c r="H88" i="57" s="1"/>
  <c r="H89" i="58"/>
  <c r="H171" i="36"/>
  <c r="H89" i="57" s="1"/>
  <c r="L171" i="36"/>
  <c r="L89" i="57" s="1"/>
  <c r="L172" i="36"/>
  <c r="L90" i="57" s="1"/>
  <c r="H173" i="36"/>
  <c r="H91" i="57" s="1"/>
  <c r="D174" i="36"/>
  <c r="D92" i="57" s="1"/>
  <c r="D175" i="36"/>
  <c r="D93" i="57" s="1"/>
  <c r="D94" i="58"/>
  <c r="D176" i="36"/>
  <c r="D94" i="57" s="1"/>
  <c r="H176" i="36"/>
  <c r="H94" i="57" s="1"/>
  <c r="D177" i="36"/>
  <c r="D95" i="57" s="1"/>
  <c r="L100" i="58"/>
  <c r="L182" i="36"/>
  <c r="L100" i="57" s="1"/>
  <c r="Q100" i="58"/>
  <c r="Q182" i="36"/>
  <c r="Q100" i="57" s="1"/>
  <c r="Q179" i="36"/>
  <c r="Q97" i="57" s="1"/>
  <c r="Q168" i="36"/>
  <c r="Q86" i="57" s="1"/>
  <c r="Q163" i="36"/>
  <c r="Q81" i="57" s="1"/>
  <c r="Q157" i="36"/>
  <c r="Q75" i="57" s="1"/>
  <c r="Q152" i="36"/>
  <c r="Q70" i="57" s="1"/>
  <c r="Q147" i="36"/>
  <c r="Q65" i="57" s="1"/>
  <c r="Q141" i="36"/>
  <c r="Q59" i="57" s="1"/>
  <c r="Q136" i="36"/>
  <c r="Q54" i="57" s="1"/>
  <c r="J134" i="54"/>
  <c r="O135" i="54"/>
  <c r="I136" i="54"/>
  <c r="C137" i="54"/>
  <c r="M137" i="54"/>
  <c r="D138" i="54"/>
  <c r="L138" i="54"/>
  <c r="O139" i="54"/>
  <c r="I140" i="54"/>
  <c r="C141" i="54"/>
  <c r="N141" i="54"/>
  <c r="G142" i="54"/>
  <c r="K142" i="54"/>
  <c r="G143" i="54"/>
  <c r="K143" i="54"/>
  <c r="O143" i="54"/>
  <c r="E144" i="54"/>
  <c r="H144" i="54"/>
  <c r="C147" i="54"/>
  <c r="M147" i="54"/>
  <c r="G151" i="54"/>
  <c r="M151" i="54"/>
  <c r="G156" i="54"/>
  <c r="C157" i="54"/>
  <c r="N157" i="54"/>
  <c r="E159" i="54"/>
  <c r="F161" i="54"/>
  <c r="N161" i="54"/>
  <c r="E168" i="54"/>
  <c r="H168" i="54"/>
  <c r="E175" i="54"/>
  <c r="H175" i="54"/>
  <c r="O175" i="54"/>
  <c r="F180" i="54"/>
  <c r="J180" i="54"/>
  <c r="N180" i="54"/>
  <c r="G181" i="54"/>
  <c r="M181" i="54"/>
  <c r="H183" i="54"/>
  <c r="K183" i="54"/>
  <c r="M143" i="54"/>
  <c r="G144" i="54"/>
  <c r="M145" i="54"/>
  <c r="E147" i="54"/>
  <c r="E149" i="54"/>
  <c r="L149" i="54"/>
  <c r="H151" i="54"/>
  <c r="K151" i="54"/>
  <c r="H156" i="54"/>
  <c r="N156" i="54"/>
  <c r="H158" i="54"/>
  <c r="D159" i="54"/>
  <c r="K161" i="54"/>
  <c r="H164" i="54"/>
  <c r="E165" i="54"/>
  <c r="J165" i="54"/>
  <c r="K167" i="54"/>
  <c r="J168" i="54"/>
  <c r="M168" i="54"/>
  <c r="J170" i="54"/>
  <c r="E174" i="54"/>
  <c r="M174" i="54"/>
  <c r="G177" i="54"/>
  <c r="H181" i="54"/>
  <c r="K181" i="54"/>
  <c r="E183" i="54"/>
  <c r="M183" i="54"/>
  <c r="F133" i="54"/>
  <c r="M133" i="54"/>
  <c r="D135" i="54"/>
  <c r="L135" i="54"/>
  <c r="H137" i="54"/>
  <c r="I139" i="54"/>
  <c r="L139" i="54"/>
  <c r="M141" i="54"/>
  <c r="O142" i="54"/>
  <c r="D143" i="54"/>
  <c r="O144" i="54"/>
  <c r="D145" i="54"/>
  <c r="L146" i="54"/>
  <c r="J147" i="54"/>
  <c r="N147" i="54"/>
  <c r="G149" i="54"/>
  <c r="N149" i="54"/>
  <c r="O150" i="54"/>
  <c r="G152" i="54"/>
  <c r="O152" i="54"/>
  <c r="E155" i="54"/>
  <c r="L156" i="54"/>
  <c r="G157" i="54"/>
  <c r="M157" i="54"/>
  <c r="J158" i="54"/>
  <c r="H159" i="54"/>
  <c r="K159" i="54"/>
  <c r="E161" i="54"/>
  <c r="M161" i="54"/>
  <c r="J164" i="54"/>
  <c r="C165" i="54"/>
  <c r="F168" i="54"/>
  <c r="C169" i="54"/>
  <c r="I169" i="54"/>
  <c r="L169" i="54"/>
  <c r="F170" i="54"/>
  <c r="N170" i="54"/>
  <c r="O173" i="54"/>
  <c r="I174" i="54"/>
  <c r="C175" i="54"/>
  <c r="E177" i="54"/>
  <c r="D181" i="54"/>
  <c r="G182" i="54"/>
  <c r="O182" i="54"/>
  <c r="I183" i="54"/>
  <c r="F141" i="54"/>
  <c r="K141" i="54"/>
  <c r="D158" i="54"/>
  <c r="M167" i="54"/>
  <c r="J167" i="54"/>
  <c r="D141" i="54"/>
  <c r="G141" i="54"/>
  <c r="I141" i="54"/>
  <c r="L141" i="54"/>
  <c r="O141" i="54"/>
  <c r="F142" i="54"/>
  <c r="I142" i="54"/>
  <c r="N142" i="54"/>
  <c r="D144" i="54"/>
  <c r="F144" i="54"/>
  <c r="I144" i="54"/>
  <c r="N144" i="54"/>
  <c r="D147" i="54"/>
  <c r="G147" i="54"/>
  <c r="I147" i="54"/>
  <c r="L147" i="54"/>
  <c r="I148" i="54"/>
  <c r="K148" i="54"/>
  <c r="M148" i="54"/>
  <c r="D149" i="54"/>
  <c r="C150" i="54"/>
  <c r="E150" i="54"/>
  <c r="G150" i="54"/>
  <c r="I150" i="54"/>
  <c r="K150" i="54"/>
  <c r="M150" i="54"/>
  <c r="Q155" i="54"/>
  <c r="M155" i="54"/>
  <c r="K155" i="54"/>
  <c r="D155" i="54"/>
  <c r="E156" i="54"/>
  <c r="J156" i="54"/>
  <c r="M156" i="54"/>
  <c r="D157" i="54"/>
  <c r="L161" i="54"/>
  <c r="I161" i="54"/>
  <c r="G161" i="54"/>
  <c r="E164" i="54"/>
  <c r="K164" i="54"/>
  <c r="E167" i="54"/>
  <c r="H167" i="54"/>
  <c r="Q179" i="54"/>
  <c r="O179" i="54"/>
  <c r="H179" i="54"/>
  <c r="L179" i="54"/>
  <c r="E179" i="54"/>
  <c r="O158" i="54"/>
  <c r="M158" i="54"/>
  <c r="K158" i="54"/>
  <c r="I158" i="54"/>
  <c r="G158" i="54"/>
  <c r="E158" i="54"/>
  <c r="C158" i="54"/>
  <c r="N164" i="54"/>
  <c r="Q167" i="54"/>
  <c r="L167" i="54"/>
  <c r="D167" i="54"/>
  <c r="Q172" i="54"/>
  <c r="O172" i="54"/>
  <c r="M172" i="54"/>
  <c r="K172" i="54"/>
  <c r="I172" i="54"/>
  <c r="G172" i="54"/>
  <c r="E172" i="54"/>
  <c r="C172" i="54"/>
  <c r="F167" i="54"/>
  <c r="D142" i="54"/>
  <c r="L142" i="54"/>
  <c r="L144" i="54"/>
  <c r="O157" i="54"/>
  <c r="H157" i="54"/>
  <c r="Q158" i="54"/>
  <c r="C164" i="54"/>
  <c r="F164" i="54"/>
  <c r="I179" i="54"/>
  <c r="M179" i="54"/>
  <c r="I164" i="54"/>
  <c r="I167" i="54"/>
  <c r="D179" i="54"/>
  <c r="G179" i="54"/>
  <c r="K179" i="54"/>
  <c r="Q180" i="54"/>
  <c r="O180" i="54"/>
  <c r="M180" i="54"/>
  <c r="K180" i="54"/>
  <c r="I180" i="54"/>
  <c r="G180" i="54"/>
  <c r="E180" i="54"/>
  <c r="C180" i="54"/>
  <c r="O161" i="54"/>
  <c r="I162" i="54"/>
  <c r="D164" i="54"/>
  <c r="G164" i="54"/>
  <c r="O164" i="54"/>
  <c r="G167" i="54"/>
  <c r="Q171" i="54"/>
  <c r="O171" i="54"/>
  <c r="D171" i="54"/>
  <c r="F172" i="54"/>
  <c r="J172" i="54"/>
  <c r="N172" i="54"/>
  <c r="C2" i="54" l="1"/>
  <c r="G2" i="54"/>
</calcChain>
</file>

<file path=xl/sharedStrings.xml><?xml version="1.0" encoding="utf-8"?>
<sst xmlns="http://schemas.openxmlformats.org/spreadsheetml/2006/main" count="1425" uniqueCount="368">
  <si>
    <t>商品・サービス（小分類）</t>
  </si>
  <si>
    <t>合計</t>
  </si>
  <si>
    <t>商品一般</t>
  </si>
  <si>
    <t>健康食品</t>
  </si>
  <si>
    <t>株</t>
  </si>
  <si>
    <t>新聞</t>
  </si>
  <si>
    <t>ふとん類</t>
  </si>
  <si>
    <t>ファンド型投資商品</t>
  </si>
  <si>
    <t>公社債</t>
  </si>
  <si>
    <t>生命保険</t>
  </si>
  <si>
    <t>修理サービス</t>
  </si>
  <si>
    <t>宝くじ</t>
  </si>
  <si>
    <t>相談その他</t>
  </si>
  <si>
    <t>放送サービス</t>
  </si>
  <si>
    <t>鮮魚</t>
  </si>
  <si>
    <t>その他金融関連サービス</t>
  </si>
  <si>
    <t>賃貸アパート・マンション</t>
  </si>
  <si>
    <t>アダルト情報サイト</t>
  </si>
  <si>
    <t>家庭用電気治療器具</t>
  </si>
  <si>
    <t>屋根工事</t>
  </si>
  <si>
    <t>他の役務サービス</t>
  </si>
  <si>
    <t>アクセサリー</t>
  </si>
  <si>
    <t>冠婚葬祭互助会</t>
  </si>
  <si>
    <t>インターネット接続回線</t>
  </si>
  <si>
    <t>浄水器</t>
  </si>
  <si>
    <t>化粧品</t>
  </si>
  <si>
    <t>デジタルコンテンツその他</t>
  </si>
  <si>
    <t>預貯金</t>
  </si>
  <si>
    <t>移動通信サービス</t>
  </si>
  <si>
    <t>他の行政サービス</t>
  </si>
  <si>
    <t>飲料</t>
  </si>
  <si>
    <t>塗装工事</t>
  </si>
  <si>
    <t>医療サービス</t>
  </si>
  <si>
    <t>増改築工事</t>
  </si>
  <si>
    <t>他の工事・建築サービス</t>
  </si>
  <si>
    <t>土地</t>
  </si>
  <si>
    <t>衛生設備工事</t>
  </si>
  <si>
    <t>損害保険</t>
  </si>
  <si>
    <t>クリーニング</t>
  </si>
  <si>
    <t>印字</t>
    <rPh sb="0" eb="2">
      <t>インジ</t>
    </rPh>
    <phoneticPr fontId="4"/>
  </si>
  <si>
    <t>a</t>
    <phoneticPr fontId="4"/>
  </si>
  <si>
    <t>b</t>
    <phoneticPr fontId="4"/>
  </si>
  <si>
    <t>c</t>
    <phoneticPr fontId="4"/>
  </si>
  <si>
    <t>d</t>
    <phoneticPr fontId="4"/>
  </si>
  <si>
    <t>e</t>
    <phoneticPr fontId="4"/>
  </si>
  <si>
    <t>f</t>
    <phoneticPr fontId="4"/>
  </si>
  <si>
    <t>g</t>
    <phoneticPr fontId="4"/>
  </si>
  <si>
    <t>h</t>
    <phoneticPr fontId="4"/>
  </si>
  <si>
    <t>i</t>
    <phoneticPr fontId="4"/>
  </si>
  <si>
    <t>j</t>
    <phoneticPr fontId="4"/>
  </si>
  <si>
    <t>k</t>
    <phoneticPr fontId="4"/>
  </si>
  <si>
    <t>l</t>
    <phoneticPr fontId="4"/>
  </si>
  <si>
    <t>m</t>
    <phoneticPr fontId="4"/>
  </si>
  <si>
    <t>n</t>
    <phoneticPr fontId="4"/>
  </si>
  <si>
    <t>o</t>
    <phoneticPr fontId="4"/>
  </si>
  <si>
    <t>p</t>
    <phoneticPr fontId="4"/>
  </si>
  <si>
    <t>q</t>
    <phoneticPr fontId="4"/>
  </si>
  <si>
    <t>r</t>
    <phoneticPr fontId="4"/>
  </si>
  <si>
    <t>s</t>
    <phoneticPr fontId="4"/>
  </si>
  <si>
    <t>t</t>
    <phoneticPr fontId="4"/>
  </si>
  <si>
    <t>u</t>
    <phoneticPr fontId="4"/>
  </si>
  <si>
    <t>v</t>
    <phoneticPr fontId="4"/>
  </si>
  <si>
    <t>w</t>
    <phoneticPr fontId="4"/>
  </si>
  <si>
    <t>x</t>
    <phoneticPr fontId="4"/>
  </si>
  <si>
    <t>y</t>
    <phoneticPr fontId="4"/>
  </si>
  <si>
    <t>ｚ</t>
    <phoneticPr fontId="4"/>
  </si>
  <si>
    <t>A</t>
    <phoneticPr fontId="4"/>
  </si>
  <si>
    <t>B</t>
    <phoneticPr fontId="4"/>
  </si>
  <si>
    <t>C</t>
    <phoneticPr fontId="4"/>
  </si>
  <si>
    <t>D</t>
    <phoneticPr fontId="4"/>
  </si>
  <si>
    <t>E</t>
    <phoneticPr fontId="4"/>
  </si>
  <si>
    <t>F</t>
    <phoneticPr fontId="4"/>
  </si>
  <si>
    <t>G</t>
    <phoneticPr fontId="4"/>
  </si>
  <si>
    <t>H</t>
    <phoneticPr fontId="4"/>
  </si>
  <si>
    <t>I</t>
    <phoneticPr fontId="4"/>
  </si>
  <si>
    <t>J</t>
    <phoneticPr fontId="4"/>
  </si>
  <si>
    <t>K</t>
    <phoneticPr fontId="4"/>
  </si>
  <si>
    <t>L</t>
    <phoneticPr fontId="4"/>
  </si>
  <si>
    <t>M</t>
    <phoneticPr fontId="4"/>
  </si>
  <si>
    <t>N</t>
    <phoneticPr fontId="4"/>
  </si>
  <si>
    <t>O</t>
    <phoneticPr fontId="4"/>
  </si>
  <si>
    <t>P</t>
    <phoneticPr fontId="4"/>
  </si>
  <si>
    <t>Q</t>
    <phoneticPr fontId="4"/>
  </si>
  <si>
    <t>R</t>
    <phoneticPr fontId="4"/>
  </si>
  <si>
    <t>S</t>
    <phoneticPr fontId="4"/>
  </si>
  <si>
    <t>T</t>
    <phoneticPr fontId="4"/>
  </si>
  <si>
    <t>U</t>
    <phoneticPr fontId="4"/>
  </si>
  <si>
    <t>V</t>
    <phoneticPr fontId="4"/>
  </si>
  <si>
    <t>W</t>
    <phoneticPr fontId="4"/>
  </si>
  <si>
    <t>X</t>
    <phoneticPr fontId="4"/>
  </si>
  <si>
    <t>契約当事者 年齢=70歳以上</t>
    <rPh sb="0" eb="2">
      <t>ケイヤク</t>
    </rPh>
    <rPh sb="2" eb="5">
      <t>トウジシャ</t>
    </rPh>
    <rPh sb="6" eb="8">
      <t>ネンレイ</t>
    </rPh>
    <rPh sb="11" eb="12">
      <t>サイ</t>
    </rPh>
    <rPh sb="12" eb="14">
      <t>イジョウ</t>
    </rPh>
    <phoneticPr fontId="4"/>
  </si>
  <si>
    <r>
      <t>データ出所：国民生活センター「消費生活相談データベース</t>
    </r>
    <r>
      <rPr>
        <sz val="10.5"/>
        <color indexed="8"/>
        <rFont val="Century"/>
        <family val="1"/>
      </rPr>
      <t>(</t>
    </r>
    <r>
      <rPr>
        <sz val="10.5"/>
        <color indexed="8"/>
        <rFont val="Century"/>
        <family val="1"/>
      </rPr>
      <t>PIO-NET)</t>
    </r>
    <r>
      <rPr>
        <sz val="10.5"/>
        <color indexed="8"/>
        <rFont val="ＭＳ 明朝"/>
        <family val="1"/>
        <charset val="128"/>
      </rPr>
      <t>」</t>
    </r>
    <rPh sb="3" eb="5">
      <t>シュッショ</t>
    </rPh>
    <rPh sb="6" eb="8">
      <t>コクミン</t>
    </rPh>
    <phoneticPr fontId="4"/>
  </si>
  <si>
    <t>相談件数上位50項目</t>
    <rPh sb="0" eb="2">
      <t>ソウダン</t>
    </rPh>
    <rPh sb="2" eb="4">
      <t>ケンスウ</t>
    </rPh>
    <rPh sb="3" eb="4">
      <t>スウ</t>
    </rPh>
    <rPh sb="4" eb="6">
      <t>ジョウイ</t>
    </rPh>
    <rPh sb="8" eb="10">
      <t>コウモク</t>
    </rPh>
    <phoneticPr fontId="4"/>
  </si>
  <si>
    <t>契約当事者　地域</t>
  </si>
  <si>
    <t>北海道・東北北部（北海道、青森、岩手、秋田）</t>
  </si>
  <si>
    <t>東北南部（宮城、山形、福島）</t>
  </si>
  <si>
    <t>北関東（茨城、栃木、群馬）</t>
  </si>
  <si>
    <t>南関東（埼玉、千葉、東京、神奈川）</t>
  </si>
  <si>
    <t>甲信越（新潟、山梨、長野）</t>
  </si>
  <si>
    <t>北陸（富山、石川、福井）</t>
  </si>
  <si>
    <t>東海（岐阜、静岡、愛知、三重）</t>
  </si>
  <si>
    <t>近畿（滋賀、京都、大阪、兵庫、奈良、和歌山）</t>
  </si>
  <si>
    <t>山陰（鳥取、島根）</t>
  </si>
  <si>
    <t>山陽（岡山、広島、山口）</t>
  </si>
  <si>
    <t>四国（徳島、香川、愛媛、高知）</t>
  </si>
  <si>
    <t>九州北部（福岡、佐賀、長崎、熊本、大分）</t>
  </si>
  <si>
    <t>九州南部・沖縄（宮崎、鹿児島、沖縄）</t>
  </si>
  <si>
    <t>その他・無回答</t>
  </si>
  <si>
    <t>札幌市</t>
  </si>
  <si>
    <t>仙台市</t>
  </si>
  <si>
    <t>宇都宮市</t>
  </si>
  <si>
    <t>金沢市</t>
  </si>
  <si>
    <t>長野市</t>
  </si>
  <si>
    <t>名古屋市</t>
  </si>
  <si>
    <t>大阪市</t>
  </si>
  <si>
    <t>松江市</t>
  </si>
  <si>
    <t>広島市</t>
  </si>
  <si>
    <t>高知市</t>
  </si>
  <si>
    <t>福岡市</t>
  </si>
  <si>
    <t>鹿児島市</t>
  </si>
  <si>
    <t>印字</t>
  </si>
  <si>
    <t>a</t>
  </si>
  <si>
    <t>b</t>
  </si>
  <si>
    <t>c</t>
  </si>
  <si>
    <t>d</t>
  </si>
  <si>
    <t>e</t>
  </si>
  <si>
    <t>f</t>
  </si>
  <si>
    <t>g</t>
  </si>
  <si>
    <t>h</t>
  </si>
  <si>
    <t>i</t>
  </si>
  <si>
    <t>j</t>
  </si>
  <si>
    <t>k</t>
  </si>
  <si>
    <t>l</t>
  </si>
  <si>
    <t>m</t>
  </si>
  <si>
    <t>n</t>
  </si>
  <si>
    <t>o</t>
  </si>
  <si>
    <t>p</t>
  </si>
  <si>
    <t>q</t>
  </si>
  <si>
    <t>r</t>
  </si>
  <si>
    <t>s</t>
  </si>
  <si>
    <t>t</t>
  </si>
  <si>
    <t>u</t>
  </si>
  <si>
    <t>v</t>
  </si>
  <si>
    <t>w</t>
  </si>
  <si>
    <t>x</t>
  </si>
  <si>
    <t>y</t>
  </si>
  <si>
    <t>ｚ</t>
  </si>
  <si>
    <t>A</t>
  </si>
  <si>
    <t>B</t>
  </si>
  <si>
    <t>C</t>
  </si>
  <si>
    <t>D</t>
  </si>
  <si>
    <t>E</t>
  </si>
  <si>
    <t>F</t>
  </si>
  <si>
    <t>G</t>
  </si>
  <si>
    <t>H</t>
  </si>
  <si>
    <t>I</t>
  </si>
  <si>
    <t>J</t>
  </si>
  <si>
    <t>K</t>
  </si>
  <si>
    <t>L</t>
  </si>
  <si>
    <t>M</t>
  </si>
  <si>
    <t>N</t>
  </si>
  <si>
    <t>O</t>
  </si>
  <si>
    <t>P</t>
  </si>
  <si>
    <t>Q</t>
  </si>
  <si>
    <t>R</t>
  </si>
  <si>
    <t>S</t>
  </si>
  <si>
    <t>T</t>
  </si>
  <si>
    <t>U</t>
  </si>
  <si>
    <t>V</t>
  </si>
  <si>
    <t>W</t>
  </si>
  <si>
    <t>X</t>
  </si>
  <si>
    <t>70歳以上人口</t>
    <rPh sb="2" eb="3">
      <t>サイ</t>
    </rPh>
    <rPh sb="3" eb="5">
      <t>イジョウ</t>
    </rPh>
    <rPh sb="5" eb="7">
      <t>ジンコウ</t>
    </rPh>
    <phoneticPr fontId="10"/>
  </si>
  <si>
    <t>平成22年国勢調査人口等基本集計（総務省統計局）</t>
  </si>
  <si>
    <t xml:space="preserve">第3-1表　年齢(各歳)，男女別人口，年齢別割合，平均年齢及び年齢中位数(総数及び日本人) － 全国※，都道府県※ </t>
  </si>
  <si>
    <t>地域別・年齢別のExcelファイル（population-age-region-2010.xls）より</t>
    <rPh sb="0" eb="2">
      <t>チイキ</t>
    </rPh>
    <rPh sb="2" eb="3">
      <t>ベツ</t>
    </rPh>
    <rPh sb="4" eb="6">
      <t>ネンレイ</t>
    </rPh>
    <rPh sb="6" eb="7">
      <t>ベツ</t>
    </rPh>
    <phoneticPr fontId="7"/>
  </si>
  <si>
    <t>印字</t>
    <rPh sb="0" eb="2">
      <t>インジ</t>
    </rPh>
    <phoneticPr fontId="10"/>
  </si>
  <si>
    <t>人口調整（10万人当たり）相談件数</t>
    <rPh sb="2" eb="4">
      <t>チョウセイ</t>
    </rPh>
    <rPh sb="13" eb="15">
      <t>ソウダン</t>
    </rPh>
    <rPh sb="15" eb="17">
      <t>ケンスウ</t>
    </rPh>
    <phoneticPr fontId="7"/>
  </si>
  <si>
    <t>商品・サービス（小分類）</t>
    <phoneticPr fontId="10"/>
  </si>
  <si>
    <t>緯度経度の出所：</t>
    <rPh sb="0" eb="2">
      <t>イド</t>
    </rPh>
    <rPh sb="2" eb="4">
      <t>ケイド</t>
    </rPh>
    <rPh sb="5" eb="7">
      <t>シュッショ</t>
    </rPh>
    <phoneticPr fontId="4"/>
  </si>
  <si>
    <t>「国土地理院の地図閲覧サービス（ウォッちず）」</t>
    <phoneticPr fontId="4"/>
  </si>
  <si>
    <t xml:space="preserve">http://watchizu.gsi.go.jp/ </t>
    <phoneticPr fontId="4"/>
  </si>
  <si>
    <t>から入手した各都道府県庁所在地の緯度・経度（10進法）</t>
    <phoneticPr fontId="4"/>
  </si>
  <si>
    <t>都道府県庁(緯度経度計測)所在市</t>
  </si>
  <si>
    <t>東京都</t>
  </si>
  <si>
    <t>経度</t>
    <phoneticPr fontId="10"/>
  </si>
  <si>
    <t>緯度</t>
    <phoneticPr fontId="10"/>
  </si>
  <si>
    <t>　</t>
    <phoneticPr fontId="10"/>
  </si>
  <si>
    <t>地図状グラフ添付用の印字地域対応表</t>
    <rPh sb="0" eb="2">
      <t>チズ</t>
    </rPh>
    <rPh sb="2" eb="3">
      <t>ジョウ</t>
    </rPh>
    <rPh sb="6" eb="8">
      <t>テンプ</t>
    </rPh>
    <rPh sb="8" eb="9">
      <t>ヨウ</t>
    </rPh>
    <rPh sb="10" eb="12">
      <t>インジ</t>
    </rPh>
    <rPh sb="12" eb="14">
      <t>チイキ</t>
    </rPh>
    <rPh sb="14" eb="16">
      <t>タイオウ</t>
    </rPh>
    <rPh sb="16" eb="17">
      <t>ヒョウ</t>
    </rPh>
    <phoneticPr fontId="10"/>
  </si>
  <si>
    <t>人口調整相談件数対全国比</t>
    <rPh sb="0" eb="2">
      <t>ジンコウ</t>
    </rPh>
    <rPh sb="2" eb="4">
      <t>チョウセイ</t>
    </rPh>
    <rPh sb="4" eb="6">
      <t>ソウダン</t>
    </rPh>
    <rPh sb="6" eb="8">
      <t>ケンスウ</t>
    </rPh>
    <rPh sb="8" eb="9">
      <t>タイ</t>
    </rPh>
    <rPh sb="9" eb="11">
      <t>ゼンコク</t>
    </rPh>
    <rPh sb="11" eb="12">
      <t>ヒ</t>
    </rPh>
    <phoneticPr fontId="7"/>
  </si>
  <si>
    <t>棒グラフの幅：全国の人口調整相談件数に比例</t>
    <rPh sb="0" eb="1">
      <t>ボウ</t>
    </rPh>
    <rPh sb="5" eb="6">
      <t>ハバ</t>
    </rPh>
    <rPh sb="7" eb="9">
      <t>ゼンコク</t>
    </rPh>
    <rPh sb="10" eb="12">
      <t>ジンコウ</t>
    </rPh>
    <rPh sb="12" eb="14">
      <t>チョウセイ</t>
    </rPh>
    <rPh sb="14" eb="16">
      <t>ソウダン</t>
    </rPh>
    <rPh sb="16" eb="18">
      <t>ケンスウ</t>
    </rPh>
    <rPh sb="19" eb="21">
      <t>ヒレイ</t>
    </rPh>
    <phoneticPr fontId="4"/>
  </si>
  <si>
    <t>縦軸：人口調整相談件数対全国比％</t>
    <rPh sb="11" eb="12">
      <t>タイ</t>
    </rPh>
    <rPh sb="12" eb="14">
      <t>ゼンコク</t>
    </rPh>
    <rPh sb="14" eb="15">
      <t>ヒ</t>
    </rPh>
    <phoneticPr fontId="4"/>
  </si>
  <si>
    <t>横軸：全国の人口調整（10万人当たり）相談件数</t>
    <rPh sb="0" eb="1">
      <t>ヨコ</t>
    </rPh>
    <rPh sb="3" eb="5">
      <t>ゼンコク</t>
    </rPh>
    <rPh sb="13" eb="14">
      <t>マン</t>
    </rPh>
    <rPh sb="14" eb="15">
      <t>ニン</t>
    </rPh>
    <rPh sb="15" eb="16">
      <t>ア</t>
    </rPh>
    <phoneticPr fontId="4"/>
  </si>
  <si>
    <t>棒グラフの面積：各地域の人口調整相談件数に比例</t>
    <rPh sb="0" eb="1">
      <t>ボウ</t>
    </rPh>
    <rPh sb="5" eb="7">
      <t>メンセキ</t>
    </rPh>
    <rPh sb="8" eb="11">
      <t>カクチイキ</t>
    </rPh>
    <rPh sb="12" eb="14">
      <t>ジンコウ</t>
    </rPh>
    <rPh sb="14" eb="16">
      <t>チョウセイ</t>
    </rPh>
    <rPh sb="16" eb="18">
      <t>ソウダン</t>
    </rPh>
    <rPh sb="18" eb="20">
      <t>ケンスウ</t>
    </rPh>
    <rPh sb="21" eb="23">
      <t>ヒレイ</t>
    </rPh>
    <phoneticPr fontId="4"/>
  </si>
  <si>
    <t>縦軸：各地域の人口調整（10万人当たり）相談件数</t>
    <rPh sb="3" eb="4">
      <t>カク</t>
    </rPh>
    <rPh sb="4" eb="6">
      <t>チイキ</t>
    </rPh>
    <phoneticPr fontId="4"/>
  </si>
  <si>
    <t>バブルの面積：各地域の人口調整相談件数</t>
    <rPh sb="4" eb="6">
      <t>メンセキ</t>
    </rPh>
    <rPh sb="7" eb="8">
      <t>カク</t>
    </rPh>
    <rPh sb="8" eb="10">
      <t>チイキ</t>
    </rPh>
    <rPh sb="11" eb="13">
      <t>ジンコウ</t>
    </rPh>
    <rPh sb="13" eb="15">
      <t>チョウセイ</t>
    </rPh>
    <rPh sb="15" eb="17">
      <t>ソウダン</t>
    </rPh>
    <rPh sb="17" eb="19">
      <t>ケンスウ</t>
    </rPh>
    <phoneticPr fontId="4"/>
  </si>
  <si>
    <t>半角スペース</t>
    <rPh sb="0" eb="2">
      <t>ハンカク</t>
    </rPh>
    <phoneticPr fontId="4"/>
  </si>
  <si>
    <t>文字列連結</t>
    <rPh sb="0" eb="3">
      <t>モジレツ</t>
    </rPh>
    <rPh sb="3" eb="5">
      <t>レンケツ</t>
    </rPh>
    <phoneticPr fontId="4"/>
  </si>
  <si>
    <t xml:space="preserve"> </t>
    <phoneticPr fontId="4"/>
  </si>
  <si>
    <t xml:space="preserve"> </t>
    <phoneticPr fontId="4"/>
  </si>
  <si>
    <t xml:space="preserve"> </t>
    <phoneticPr fontId="4"/>
  </si>
  <si>
    <t xml:space="preserve"> </t>
    <phoneticPr fontId="4"/>
  </si>
  <si>
    <t xml:space="preserve"> </t>
    <phoneticPr fontId="4"/>
  </si>
  <si>
    <t xml:space="preserve"> </t>
    <phoneticPr fontId="4"/>
  </si>
  <si>
    <t xml:space="preserve"> </t>
    <phoneticPr fontId="4"/>
  </si>
  <si>
    <t xml:space="preserve"> </t>
    <phoneticPr fontId="4"/>
  </si>
  <si>
    <t>Copyright © xcampus.jp All rights reserved. すべての内容は著作権により保護されています．</t>
  </si>
  <si>
    <r>
      <rPr>
        <b/>
        <sz val="11"/>
        <color indexed="10"/>
        <rFont val="ＭＳ Ｐゴシック"/>
        <family val="3"/>
        <charset val="128"/>
      </rPr>
      <t>XCAMPUSプログラムは</t>
    </r>
    <r>
      <rPr>
        <sz val="11"/>
        <color theme="1"/>
        <rFont val="ＭＳ Ｐゴシック"/>
        <family val="3"/>
        <charset val="128"/>
        <scheme val="minor"/>
      </rPr>
      <t>，Excelのシートに直接書き込むと，コメント行「====」「―---」などが不完全な関数とみなされて予期しない挙動となるので，</t>
    </r>
    <rPh sb="24" eb="26">
      <t>チョクセツ</t>
    </rPh>
    <rPh sb="26" eb="27">
      <t>カ</t>
    </rPh>
    <rPh sb="28" eb="29">
      <t>コ</t>
    </rPh>
    <rPh sb="36" eb="37">
      <t>ギョウ</t>
    </rPh>
    <rPh sb="52" eb="55">
      <t>フカンゼン</t>
    </rPh>
    <rPh sb="56" eb="58">
      <t>カンスウ</t>
    </rPh>
    <rPh sb="64" eb="66">
      <t>ヨキ</t>
    </rPh>
    <rPh sb="69" eb="71">
      <t>キョドウ</t>
    </rPh>
    <phoneticPr fontId="4"/>
  </si>
  <si>
    <r>
      <rPr>
        <b/>
        <sz val="11"/>
        <color indexed="10"/>
        <rFont val="ＭＳ Ｐゴシック"/>
        <family val="3"/>
        <charset val="128"/>
      </rPr>
      <t>XCAMPUSプログラムは</t>
    </r>
    <r>
      <rPr>
        <sz val="11"/>
        <color theme="1"/>
        <rFont val="ＭＳ Ｐゴシック"/>
        <family val="3"/>
        <charset val="128"/>
        <scheme val="minor"/>
      </rPr>
      <t>，以下のいずれかの方法で編集します。</t>
    </r>
    <rPh sb="14" eb="16">
      <t>イカ</t>
    </rPh>
    <rPh sb="22" eb="24">
      <t>ホウホウ</t>
    </rPh>
    <rPh sb="25" eb="27">
      <t>ヘンシュウ</t>
    </rPh>
    <phoneticPr fontId="4"/>
  </si>
  <si>
    <t>(a)ｘｃａｍｐｕｓ.jpのWebページのフォームで編集</t>
    <rPh sb="26" eb="28">
      <t>ヘンシュウ</t>
    </rPh>
    <phoneticPr fontId="4"/>
  </si>
  <si>
    <t>(b)ｘｃａｍｐｕｓビューアの[ファイル］⇒[新規］⇒［XCEDIT新規プログラム作成］で編集</t>
    <rPh sb="23" eb="25">
      <t>シンキ</t>
    </rPh>
    <rPh sb="34" eb="36">
      <t>シンキ</t>
    </rPh>
    <rPh sb="41" eb="43">
      <t>サクセイ</t>
    </rPh>
    <rPh sb="45" eb="47">
      <t>ヘンシュウ</t>
    </rPh>
    <phoneticPr fontId="4"/>
  </si>
  <si>
    <t>(c)メモ帳やワードなどの任意のエディターで編集</t>
    <rPh sb="5" eb="6">
      <t>チョウ</t>
    </rPh>
    <rPh sb="13" eb="15">
      <t>ニンイ</t>
    </rPh>
    <rPh sb="22" eb="24">
      <t>ヘンシュウ</t>
    </rPh>
    <phoneticPr fontId="4"/>
  </si>
  <si>
    <t>ユーザ作成の完成プログラムの保存は，</t>
    <rPh sb="3" eb="5">
      <t>サクセイ</t>
    </rPh>
    <rPh sb="6" eb="8">
      <t>カンセイ</t>
    </rPh>
    <rPh sb="14" eb="16">
      <t>ホゾン</t>
    </rPh>
    <phoneticPr fontId="4"/>
  </si>
  <si>
    <t>(a)の場合は，フォームを右クリック⇒[すべて選択］⇒［コピー］⇒右下の保管用テキストボックスに[貼り付け］</t>
    <rPh sb="4" eb="6">
      <t>バアイ</t>
    </rPh>
    <rPh sb="13" eb="14">
      <t>ミギ</t>
    </rPh>
    <rPh sb="23" eb="25">
      <t>センタク</t>
    </rPh>
    <rPh sb="33" eb="34">
      <t>ミギ</t>
    </rPh>
    <rPh sb="34" eb="35">
      <t>シタ</t>
    </rPh>
    <rPh sb="36" eb="39">
      <t>ホカンヨウ</t>
    </rPh>
    <rPh sb="49" eb="50">
      <t>ハ</t>
    </rPh>
    <rPh sb="51" eb="52">
      <t>ツ</t>
    </rPh>
    <phoneticPr fontId="4"/>
  </si>
  <si>
    <t>(b)(c)の場合は[ファイル］⇒［名前を付けて保存］⇒Excelとは別のファイルが作成される</t>
    <rPh sb="35" eb="36">
      <t>ベツ</t>
    </rPh>
    <rPh sb="42" eb="44">
      <t>サクセイ</t>
    </rPh>
    <phoneticPr fontId="4"/>
  </si>
  <si>
    <t>あるいは[編集］⇒[すべて選択］⇒［コピー］⇒Excel内の右下の保管用テキストボックスに[貼り付け］</t>
    <rPh sb="5" eb="7">
      <t>ヘンシュウ</t>
    </rPh>
    <rPh sb="28" eb="29">
      <t>ナイ</t>
    </rPh>
    <rPh sb="31" eb="32">
      <t>シタ</t>
    </rPh>
    <rPh sb="33" eb="36">
      <t>ホカンヨウ</t>
    </rPh>
    <phoneticPr fontId="4"/>
  </si>
  <si>
    <t>見本プログラムの利用</t>
    <rPh sb="0" eb="2">
      <t>ミホン</t>
    </rPh>
    <rPh sb="8" eb="10">
      <t>リヨウ</t>
    </rPh>
    <phoneticPr fontId="4"/>
  </si>
  <si>
    <t>下記テキストボックス内をクリック</t>
    <rPh sb="0" eb="2">
      <t>カキ</t>
    </rPh>
    <rPh sb="10" eb="11">
      <t>ナイ</t>
    </rPh>
    <phoneticPr fontId="4"/>
  </si>
  <si>
    <t>ユーザ作成の完成プログラムの保管用テキストボックス↓</t>
    <rPh sb="14" eb="17">
      <t>ホカンヨウ</t>
    </rPh>
    <phoneticPr fontId="4"/>
  </si>
  <si>
    <t>［Ctrlキー］を押しながら［Aキー］で[すべて選択］⇒［Ctrlキー］を押しながら［Cキー］で［コピー］</t>
    <rPh sb="24" eb="26">
      <t>センタク</t>
    </rPh>
    <rPh sb="37" eb="38">
      <t>オ</t>
    </rPh>
    <phoneticPr fontId="4"/>
  </si>
  <si>
    <t>上記の(a)(b)(c)の編集先に［貼り付け］て利用します</t>
    <rPh sb="0" eb="2">
      <t>ジョウキ</t>
    </rPh>
    <rPh sb="13" eb="15">
      <t>ヘンシュウ</t>
    </rPh>
    <rPh sb="15" eb="16">
      <t>サキ</t>
    </rPh>
    <rPh sb="18" eb="19">
      <t>ハ</t>
    </rPh>
    <rPh sb="20" eb="21">
      <t>ツ</t>
    </rPh>
    <rPh sb="24" eb="26">
      <t>リヨウ</t>
    </rPh>
    <phoneticPr fontId="4"/>
  </si>
  <si>
    <t>人口調整相談件数対全国比%</t>
    <rPh sb="0" eb="2">
      <t>ジンコウ</t>
    </rPh>
    <rPh sb="2" eb="4">
      <t>チョウセイ</t>
    </rPh>
    <rPh sb="4" eb="6">
      <t>ソウダン</t>
    </rPh>
    <rPh sb="6" eb="8">
      <t>ケンスウ</t>
    </rPh>
    <rPh sb="8" eb="9">
      <t>タイ</t>
    </rPh>
    <rPh sb="9" eb="11">
      <t>ゼンコク</t>
    </rPh>
    <rPh sb="11" eb="12">
      <t>ヒ</t>
    </rPh>
    <phoneticPr fontId="7"/>
  </si>
  <si>
    <t>PIO-NETの「消費生活相談データベース」 にアクセス</t>
    <phoneticPr fontId="16"/>
  </si>
  <si>
    <r>
      <t>出所：国民生活センター「消費生活相談データベース</t>
    </r>
    <r>
      <rPr>
        <sz val="10.5"/>
        <color indexed="8"/>
        <rFont val="Century"/>
        <family val="1"/>
      </rPr>
      <t>(</t>
    </r>
    <r>
      <rPr>
        <sz val="10.5"/>
        <color indexed="8"/>
        <rFont val="Century"/>
        <family val="1"/>
      </rPr>
      <t>PIO-NET)</t>
    </r>
    <r>
      <rPr>
        <sz val="10.5"/>
        <color indexed="8"/>
        <rFont val="ＭＳ 明朝"/>
        <family val="1"/>
        <charset val="128"/>
      </rPr>
      <t>」</t>
    </r>
    <rPh sb="0" eb="2">
      <t>シュッショ</t>
    </rPh>
    <rPh sb="3" eb="5">
      <t>コクミン</t>
    </rPh>
    <phoneticPr fontId="4"/>
  </si>
  <si>
    <t>社会保険</t>
  </si>
  <si>
    <t>ＩＰ電話</t>
  </si>
  <si>
    <t>有料老人ホーム</t>
  </si>
  <si>
    <t>和服</t>
  </si>
  <si>
    <t>相隣関係</t>
  </si>
  <si>
    <t>受付年度</t>
    <rPh sb="0" eb="2">
      <t>ウケツケ</t>
    </rPh>
    <rPh sb="2" eb="4">
      <t>ネンド</t>
    </rPh>
    <phoneticPr fontId="16"/>
  </si>
  <si>
    <t>2014年度</t>
    <rPh sb="4" eb="6">
      <t>ネンド</t>
    </rPh>
    <phoneticPr fontId="16"/>
  </si>
  <si>
    <t>契約当事者</t>
    <rPh sb="0" eb="2">
      <t>ケイヤク</t>
    </rPh>
    <rPh sb="2" eb="5">
      <t>トウジシャ</t>
    </rPh>
    <phoneticPr fontId="16"/>
  </si>
  <si>
    <t>年齢</t>
    <rPh sb="0" eb="2">
      <t>ネンレイ</t>
    </rPh>
    <phoneticPr fontId="16"/>
  </si>
  <si>
    <t>70歳以上</t>
    <rPh sb="2" eb="3">
      <t>サイ</t>
    </rPh>
    <rPh sb="3" eb="5">
      <t>イジョウ</t>
    </rPh>
    <phoneticPr fontId="16"/>
  </si>
  <si>
    <t>検索実行</t>
    <rPh sb="0" eb="2">
      <t>ケンサク</t>
    </rPh>
    <rPh sb="2" eb="4">
      <t>ジッコウ</t>
    </rPh>
    <phoneticPr fontId="16"/>
  </si>
  <si>
    <t>集計メニューへ</t>
    <rPh sb="0" eb="2">
      <t>シュウケイ</t>
    </rPh>
    <phoneticPr fontId="16"/>
  </si>
  <si>
    <t>第１優先項目(縦軸）</t>
    <rPh sb="0" eb="1">
      <t>ダイ</t>
    </rPh>
    <rPh sb="2" eb="4">
      <t>ユウセン</t>
    </rPh>
    <rPh sb="4" eb="6">
      <t>コウモク</t>
    </rPh>
    <rPh sb="7" eb="9">
      <t>タテジク</t>
    </rPh>
    <phoneticPr fontId="16"/>
  </si>
  <si>
    <t>商品・サービス(小分類）</t>
    <rPh sb="0" eb="2">
      <t>ショウヒン</t>
    </rPh>
    <rPh sb="8" eb="11">
      <t>ショウブンルイ</t>
    </rPh>
    <phoneticPr fontId="16"/>
  </si>
  <si>
    <t>並び替え</t>
    <rPh sb="0" eb="1">
      <t>ナラ</t>
    </rPh>
    <rPh sb="2" eb="3">
      <t>カ</t>
    </rPh>
    <phoneticPr fontId="16"/>
  </si>
  <si>
    <t>多い順</t>
    <rPh sb="0" eb="1">
      <t>オオ</t>
    </rPh>
    <rPh sb="2" eb="3">
      <t>ジュン</t>
    </rPh>
    <phoneticPr fontId="16"/>
  </si>
  <si>
    <t>打ち切り項目数</t>
    <rPh sb="0" eb="1">
      <t>ウ</t>
    </rPh>
    <rPh sb="2" eb="3">
      <t>キ</t>
    </rPh>
    <rPh sb="4" eb="7">
      <t>コウモクスウ</t>
    </rPh>
    <phoneticPr fontId="16"/>
  </si>
  <si>
    <t>第２項目(横軸）</t>
    <rPh sb="0" eb="1">
      <t>ダイ</t>
    </rPh>
    <rPh sb="2" eb="4">
      <t>コウモク</t>
    </rPh>
    <rPh sb="5" eb="7">
      <t>ヨコジク</t>
    </rPh>
    <phoneticPr fontId="16"/>
  </si>
  <si>
    <t>契約当事者 地域</t>
    <rPh sb="0" eb="2">
      <t>ケイヤク</t>
    </rPh>
    <rPh sb="2" eb="5">
      <t>トウジシャ</t>
    </rPh>
    <rPh sb="6" eb="8">
      <t>チイキ</t>
    </rPh>
    <phoneticPr fontId="16"/>
  </si>
  <si>
    <t>集計実行</t>
    <rPh sb="0" eb="2">
      <t>シュウケイ</t>
    </rPh>
    <rPh sb="2" eb="4">
      <t>ジッコウ</t>
    </rPh>
    <phoneticPr fontId="16"/>
  </si>
  <si>
    <t>Excelファイルの「素データ」シートの</t>
    <rPh sb="11" eb="12">
      <t>ソ</t>
    </rPh>
    <phoneticPr fontId="16"/>
  </si>
  <si>
    <t>すべてのExcelワークシートの内容は著作権により保護されています．</t>
    <phoneticPr fontId="16"/>
  </si>
  <si>
    <t>Copyright © xcampus.jp All rights reserved.</t>
    <phoneticPr fontId="16"/>
  </si>
  <si>
    <t>このExcelファイルの内容は著作権により保護されています．</t>
    <phoneticPr fontId="16"/>
  </si>
  <si>
    <t>をマウスのドラッグで選択して反転表示し，</t>
    <rPh sb="10" eb="12">
      <t>センタク</t>
    </rPh>
    <rPh sb="14" eb="16">
      <t>ハンテン</t>
    </rPh>
    <rPh sb="16" eb="18">
      <t>ヒョウジ</t>
    </rPh>
    <phoneticPr fontId="16"/>
  </si>
  <si>
    <t>Ctrlとｃを同時に押して［コピー］する。</t>
    <phoneticPr fontId="16"/>
  </si>
  <si>
    <t>赤線枠内に（B５のセルをクリックして）［貼り付け］</t>
    <rPh sb="0" eb="2">
      <t>アカセン</t>
    </rPh>
    <phoneticPr fontId="16"/>
  </si>
  <si>
    <r>
      <t>検索結果の表（</t>
    </r>
    <r>
      <rPr>
        <b/>
        <u/>
        <sz val="11"/>
        <color rgb="FFC00000"/>
        <rFont val="ＭＳ Ｐゴシック"/>
        <family val="3"/>
        <charset val="128"/>
        <scheme val="minor"/>
      </rPr>
      <t>見出しの2行を除く</t>
    </r>
    <r>
      <rPr>
        <sz val="11"/>
        <color theme="1"/>
        <rFont val="ＭＳ Ｐゴシック"/>
        <family val="3"/>
        <charset val="128"/>
        <scheme val="minor"/>
      </rPr>
      <t>中身部分）</t>
    </r>
    <rPh sb="0" eb="2">
      <t>ケンサク</t>
    </rPh>
    <rPh sb="2" eb="4">
      <t>ケッカ</t>
    </rPh>
    <rPh sb="5" eb="6">
      <t>ヒョウ</t>
    </rPh>
    <rPh sb="7" eb="9">
      <t>ミダ</t>
    </rPh>
    <rPh sb="12" eb="13">
      <t>ギョウ</t>
    </rPh>
    <rPh sb="14" eb="15">
      <t>ノゾ</t>
    </rPh>
    <rPh sb="16" eb="18">
      <t>ナカミ</t>
    </rPh>
    <rPh sb="18" eb="20">
      <t>ブブン</t>
    </rPh>
    <phoneticPr fontId="16"/>
  </si>
  <si>
    <r>
      <t>利用プログラム</t>
    </r>
    <r>
      <rPr>
        <sz val="16"/>
        <color rgb="FF0070C0"/>
        <rFont val="ＭＳ Ｐゴシック"/>
        <family val="3"/>
        <charset val="128"/>
        <scheme val="minor"/>
      </rPr>
      <t>　</t>
    </r>
  </si>
  <si>
    <t>http://xcmpus.jp/xcasehm/prg_blank_case.htm</t>
    <phoneticPr fontId="16"/>
  </si>
  <si>
    <r>
      <t>利用プログラム</t>
    </r>
    <r>
      <rPr>
        <sz val="11"/>
        <color rgb="FF0070C0"/>
        <rFont val="ＭＳ Ｐゴシック"/>
        <family val="3"/>
        <charset val="128"/>
        <scheme val="minor"/>
      </rPr>
      <t>　</t>
    </r>
    <phoneticPr fontId="16"/>
  </si>
  <si>
    <t>ユーザ作成のXCAMPUSプログラムの実行は，</t>
    <rPh sb="3" eb="5">
      <t>サクセイ</t>
    </rPh>
    <rPh sb="19" eb="21">
      <t>ジッコウ</t>
    </rPh>
    <phoneticPr fontId="4"/>
  </si>
  <si>
    <t>のフォームにXCAMPUS プログラムを貼り付けて[送信］で実行</t>
    <rPh sb="20" eb="21">
      <t>ハ</t>
    </rPh>
    <rPh sb="22" eb="23">
      <t>ツ</t>
    </rPh>
    <rPh sb="26" eb="28">
      <t>ソウシン</t>
    </rPh>
    <rPh sb="30" eb="32">
      <t>ジッコウ</t>
    </rPh>
    <phoneticPr fontId="16"/>
  </si>
  <si>
    <t xml:space="preserve">Table 3-1. Population (Total and Japanese Population), by Age (Single Years) and Sex, Percentage by age, Average Age and Median Age - Japan* and Prefectures* </t>
  </si>
  <si>
    <t>01（koku2A.0000  総数（国籍） 1)）</t>
  </si>
  <si>
    <t>1) 日本人・外国人の別「不詳」を含む。</t>
  </si>
  <si>
    <t>下記の年代別・地域別人口は</t>
    <rPh sb="0" eb="2">
      <t>カキ</t>
    </rPh>
    <rPh sb="3" eb="6">
      <t>ネンダイベツ</t>
    </rPh>
    <rPh sb="7" eb="9">
      <t>チイキ</t>
    </rPh>
    <rPh sb="9" eb="10">
      <t>ベツ</t>
    </rPh>
    <rPh sb="10" eb="12">
      <t>ジンコウ</t>
    </rPh>
    <phoneticPr fontId="16"/>
  </si>
  <si>
    <t>http://xcampus.jp/xcasehm/book2012/population-age-region-2010.xls</t>
    <phoneticPr fontId="16"/>
  </si>
  <si>
    <t>の計測値を転記したものである。</t>
    <rPh sb="1" eb="3">
      <t>ケイソク</t>
    </rPh>
    <rPh sb="3" eb="4">
      <t>チ</t>
    </rPh>
    <rPh sb="5" eb="7">
      <t>テンキ</t>
    </rPh>
    <phoneticPr fontId="16"/>
  </si>
  <si>
    <t>男女別</t>
    <rPh sb="0" eb="2">
      <t>ダンジョ</t>
    </rPh>
    <rPh sb="2" eb="3">
      <t>ベツ</t>
    </rPh>
    <phoneticPr fontId="16"/>
  </si>
  <si>
    <t>計</t>
    <rPh sb="0" eb="1">
      <t>ケイ</t>
    </rPh>
    <phoneticPr fontId="16"/>
  </si>
  <si>
    <t>　男</t>
  </si>
  <si>
    <t>　女</t>
  </si>
  <si>
    <t>２０歳未満人口</t>
    <rPh sb="5" eb="7">
      <t>ジンコウ</t>
    </rPh>
    <phoneticPr fontId="16"/>
  </si>
  <si>
    <t>２０歳代人口</t>
    <rPh sb="4" eb="6">
      <t>ジンコウ</t>
    </rPh>
    <phoneticPr fontId="16"/>
  </si>
  <si>
    <t>３０歳代人口</t>
    <rPh sb="4" eb="6">
      <t>ジンコウ</t>
    </rPh>
    <phoneticPr fontId="16"/>
  </si>
  <si>
    <t>４０歳代人口</t>
    <rPh sb="4" eb="6">
      <t>ジンコウ</t>
    </rPh>
    <phoneticPr fontId="16"/>
  </si>
  <si>
    <t>５０歳代人口</t>
    <rPh sb="4" eb="6">
      <t>ジンコウ</t>
    </rPh>
    <phoneticPr fontId="16"/>
  </si>
  <si>
    <t>６０歳代人口</t>
    <rPh sb="4" eb="6">
      <t>ジンコウ</t>
    </rPh>
    <phoneticPr fontId="16"/>
  </si>
  <si>
    <t>７０歳以上</t>
  </si>
  <si>
    <t>年令不詳</t>
    <rPh sb="0" eb="2">
      <t>ネンレイ</t>
    </rPh>
    <phoneticPr fontId="16"/>
  </si>
  <si>
    <t>人口総数（年齢不詳を含む）</t>
    <rPh sb="0" eb="2">
      <t>ジンコウ</t>
    </rPh>
    <rPh sb="7" eb="9">
      <t>フショウ</t>
    </rPh>
    <rPh sb="10" eb="11">
      <t>フク</t>
    </rPh>
    <phoneticPr fontId="16"/>
  </si>
  <si>
    <t>piows・第Ⅰ部・第１章　　特定年度の70歳以上の上位50商品サービスの地域別人口調整相談件数の全国比スカイライン図</t>
    <rPh sb="6" eb="7">
      <t>ダイ</t>
    </rPh>
    <rPh sb="8" eb="9">
      <t>ブ</t>
    </rPh>
    <rPh sb="49" eb="50">
      <t>ゼン</t>
    </rPh>
    <rPh sb="51" eb="52">
      <t>ヒ</t>
    </rPh>
    <rPh sb="58" eb="59">
      <t>ズ</t>
    </rPh>
    <phoneticPr fontId="16"/>
  </si>
  <si>
    <t>Copyright © xcampus.jp All rights reserved.</t>
    <phoneticPr fontId="4"/>
  </si>
  <si>
    <t>このExcelファイルの内容は著作権により保護されています．</t>
    <phoneticPr fontId="4"/>
  </si>
  <si>
    <t>商品・サービス（小分類）</t>
    <phoneticPr fontId="4"/>
  </si>
  <si>
    <t>a</t>
    <phoneticPr fontId="4"/>
  </si>
  <si>
    <t>b</t>
    <phoneticPr fontId="4"/>
  </si>
  <si>
    <t>c</t>
    <phoneticPr fontId="4"/>
  </si>
  <si>
    <t>d</t>
    <phoneticPr fontId="4"/>
  </si>
  <si>
    <t>e</t>
    <phoneticPr fontId="4"/>
  </si>
  <si>
    <t>f</t>
    <phoneticPr fontId="4"/>
  </si>
  <si>
    <t>g</t>
    <phoneticPr fontId="4"/>
  </si>
  <si>
    <t>h</t>
    <phoneticPr fontId="4"/>
  </si>
  <si>
    <t>i</t>
    <phoneticPr fontId="4"/>
  </si>
  <si>
    <t>j</t>
    <phoneticPr fontId="4"/>
  </si>
  <si>
    <t>k</t>
    <phoneticPr fontId="4"/>
  </si>
  <si>
    <t>l</t>
    <phoneticPr fontId="4"/>
  </si>
  <si>
    <t>m</t>
    <phoneticPr fontId="4"/>
  </si>
  <si>
    <t>n</t>
    <phoneticPr fontId="4"/>
  </si>
  <si>
    <t>o</t>
    <phoneticPr fontId="4"/>
  </si>
  <si>
    <t>p</t>
    <phoneticPr fontId="4"/>
  </si>
  <si>
    <t>q</t>
    <phoneticPr fontId="4"/>
  </si>
  <si>
    <t>r</t>
    <phoneticPr fontId="4"/>
  </si>
  <si>
    <t>s</t>
    <phoneticPr fontId="4"/>
  </si>
  <si>
    <t>t</t>
    <phoneticPr fontId="4"/>
  </si>
  <si>
    <t>u</t>
    <phoneticPr fontId="4"/>
  </si>
  <si>
    <t>v</t>
    <phoneticPr fontId="4"/>
  </si>
  <si>
    <t>w</t>
    <phoneticPr fontId="4"/>
  </si>
  <si>
    <t>x</t>
    <phoneticPr fontId="4"/>
  </si>
  <si>
    <t>y</t>
    <phoneticPr fontId="4"/>
  </si>
  <si>
    <t>ｚ</t>
    <phoneticPr fontId="4"/>
  </si>
  <si>
    <t>A</t>
    <phoneticPr fontId="4"/>
  </si>
  <si>
    <t>B</t>
    <phoneticPr fontId="4"/>
  </si>
  <si>
    <t>C</t>
    <phoneticPr fontId="4"/>
  </si>
  <si>
    <t>D</t>
    <phoneticPr fontId="4"/>
  </si>
  <si>
    <t>E</t>
    <phoneticPr fontId="4"/>
  </si>
  <si>
    <t>F</t>
    <phoneticPr fontId="4"/>
  </si>
  <si>
    <t>G</t>
    <phoneticPr fontId="4"/>
  </si>
  <si>
    <t>H</t>
    <phoneticPr fontId="4"/>
  </si>
  <si>
    <t>I</t>
    <phoneticPr fontId="4"/>
  </si>
  <si>
    <t>J</t>
    <phoneticPr fontId="4"/>
  </si>
  <si>
    <t>K</t>
    <phoneticPr fontId="4"/>
  </si>
  <si>
    <t>L</t>
    <phoneticPr fontId="4"/>
  </si>
  <si>
    <t>M</t>
    <phoneticPr fontId="4"/>
  </si>
  <si>
    <t>N</t>
    <phoneticPr fontId="4"/>
  </si>
  <si>
    <t>O</t>
    <phoneticPr fontId="4"/>
  </si>
  <si>
    <t>P</t>
    <phoneticPr fontId="4"/>
  </si>
  <si>
    <t>Q</t>
    <phoneticPr fontId="4"/>
  </si>
  <si>
    <t>R</t>
    <phoneticPr fontId="4"/>
  </si>
  <si>
    <t>S</t>
    <phoneticPr fontId="4"/>
  </si>
  <si>
    <t>T</t>
    <phoneticPr fontId="4"/>
  </si>
  <si>
    <t>U</t>
    <phoneticPr fontId="4"/>
  </si>
  <si>
    <t>V</t>
    <phoneticPr fontId="4"/>
  </si>
  <si>
    <t>W</t>
    <phoneticPr fontId="4"/>
  </si>
  <si>
    <t>X</t>
    <phoneticPr fontId="4"/>
  </si>
  <si>
    <t>地域別・年齢別のExcelファイル（population-age-region-2010.xls）より</t>
    <rPh sb="0" eb="2">
      <t>チイキ</t>
    </rPh>
    <rPh sb="2" eb="3">
      <t>ベツ</t>
    </rPh>
    <rPh sb="4" eb="6">
      <t>ネンレイ</t>
    </rPh>
    <rPh sb="6" eb="7">
      <t>ベツ</t>
    </rPh>
    <phoneticPr fontId="4"/>
  </si>
  <si>
    <t>当該地域外の70歳以上人口</t>
    <rPh sb="0" eb="2">
      <t>トウガイ</t>
    </rPh>
    <rPh sb="2" eb="4">
      <t>チイキ</t>
    </rPh>
    <rPh sb="4" eb="5">
      <t>ガイ</t>
    </rPh>
    <rPh sb="8" eb="9">
      <t>サイ</t>
    </rPh>
    <rPh sb="9" eb="11">
      <t>イジョウ</t>
    </rPh>
    <rPh sb="11" eb="13">
      <t>ジンコウ</t>
    </rPh>
    <phoneticPr fontId="4"/>
  </si>
  <si>
    <t>人口調整（10万人当たり）相談件数</t>
    <rPh sb="2" eb="4">
      <t>チョウセイ</t>
    </rPh>
    <rPh sb="13" eb="15">
      <t>ソウダン</t>
    </rPh>
    <rPh sb="15" eb="17">
      <t>ケンスウ</t>
    </rPh>
    <phoneticPr fontId="4"/>
  </si>
  <si>
    <t>当該地域外の人口調整（10万人当たり）相談件数</t>
    <rPh sb="0" eb="2">
      <t>トウガイ</t>
    </rPh>
    <rPh sb="2" eb="4">
      <t>チイキ</t>
    </rPh>
    <rPh sb="4" eb="5">
      <t>ガイ</t>
    </rPh>
    <rPh sb="8" eb="10">
      <t>チョウセイ</t>
    </rPh>
    <rPh sb="19" eb="21">
      <t>ソウダン</t>
    </rPh>
    <rPh sb="21" eb="23">
      <t>ケンスウ</t>
    </rPh>
    <phoneticPr fontId="4"/>
  </si>
  <si>
    <t>経度</t>
    <phoneticPr fontId="4"/>
  </si>
  <si>
    <t>緯度</t>
    <phoneticPr fontId="4"/>
  </si>
  <si>
    <t>「国土地理院の地図閲覧サービス（ウォッちず）」</t>
    <phoneticPr fontId="4"/>
  </si>
  <si>
    <t xml:space="preserve">http://watchizu.gsi.go.jp/ </t>
    <phoneticPr fontId="4"/>
  </si>
  <si>
    <t>から入手した各都道府県庁所在地の緯度・経度（10進法）</t>
    <phoneticPr fontId="4"/>
  </si>
  <si>
    <t>地図状グラフ添付用の印字地域対応表</t>
    <rPh sb="0" eb="2">
      <t>チズ</t>
    </rPh>
    <rPh sb="2" eb="3">
      <t>ジョウ</t>
    </rPh>
    <rPh sb="6" eb="8">
      <t>テンプ</t>
    </rPh>
    <rPh sb="8" eb="9">
      <t>ヨウ</t>
    </rPh>
    <rPh sb="10" eb="12">
      <t>インジ</t>
    </rPh>
    <rPh sb="12" eb="14">
      <t>チイキ</t>
    </rPh>
    <rPh sb="14" eb="16">
      <t>タイオウ</t>
    </rPh>
    <rPh sb="16" eb="17">
      <t>ヒョウ</t>
    </rPh>
    <phoneticPr fontId="4"/>
  </si>
  <si>
    <t>　</t>
    <phoneticPr fontId="4"/>
  </si>
  <si>
    <t>有意水準１％</t>
    <rPh sb="0" eb="2">
      <t>ユウイ</t>
    </rPh>
    <rPh sb="2" eb="4">
      <t>スイジュン</t>
    </rPh>
    <phoneticPr fontId="4"/>
  </si>
  <si>
    <t>有意水準５％</t>
    <rPh sb="0" eb="2">
      <t>ユウイ</t>
    </rPh>
    <rPh sb="2" eb="4">
      <t>スイジュン</t>
    </rPh>
    <phoneticPr fontId="4"/>
  </si>
  <si>
    <t>人口調整相談件数対全国比%</t>
    <rPh sb="0" eb="2">
      <t>ジンコウ</t>
    </rPh>
    <rPh sb="2" eb="4">
      <t>チョウセイ</t>
    </rPh>
    <rPh sb="4" eb="6">
      <t>ソウダン</t>
    </rPh>
    <rPh sb="6" eb="8">
      <t>ケンスウ</t>
    </rPh>
    <rPh sb="8" eb="9">
      <t>タイ</t>
    </rPh>
    <rPh sb="9" eb="11">
      <t>ゼンコク</t>
    </rPh>
    <rPh sb="11" eb="12">
      <t>ヒ</t>
    </rPh>
    <phoneticPr fontId="4"/>
  </si>
  <si>
    <t>Z値(当該地域の人口調整相談件数とそれ以外の全国の人口調整相談件数が等しいかどうかの検定統計量</t>
    <rPh sb="1" eb="2">
      <t>アタイ</t>
    </rPh>
    <rPh sb="3" eb="5">
      <t>トウガイ</t>
    </rPh>
    <rPh sb="5" eb="7">
      <t>チイキ</t>
    </rPh>
    <rPh sb="19" eb="21">
      <t>イガイ</t>
    </rPh>
    <rPh sb="22" eb="24">
      <t>ゼンコク</t>
    </rPh>
    <rPh sb="25" eb="27">
      <t>ジンコウ</t>
    </rPh>
    <rPh sb="27" eb="29">
      <t>チョウセイ</t>
    </rPh>
    <rPh sb="29" eb="31">
      <t>ソウダン</t>
    </rPh>
    <rPh sb="31" eb="33">
      <t>ケンスウ</t>
    </rPh>
    <rPh sb="34" eb="35">
      <t>ヒト</t>
    </rPh>
    <rPh sb="42" eb="44">
      <t>ケンテイ</t>
    </rPh>
    <rPh sb="44" eb="47">
      <t>トウケイリョウ</t>
    </rPh>
    <phoneticPr fontId="4"/>
  </si>
  <si>
    <t xml:space="preserve">p値(当該地域の人口調整相談件数とそれ以外の全国の人口調整相談件数が等しいかどうかの検定統計量Zに対するｐ値） </t>
    <rPh sb="1" eb="2">
      <t>アタイ</t>
    </rPh>
    <rPh sb="3" eb="5">
      <t>トウガイ</t>
    </rPh>
    <rPh sb="5" eb="7">
      <t>チイキ</t>
    </rPh>
    <rPh sb="19" eb="21">
      <t>イガイ</t>
    </rPh>
    <rPh sb="22" eb="24">
      <t>ゼンコク</t>
    </rPh>
    <rPh sb="25" eb="27">
      <t>ジンコウ</t>
    </rPh>
    <rPh sb="27" eb="29">
      <t>チョウセイ</t>
    </rPh>
    <rPh sb="29" eb="31">
      <t>ソウダン</t>
    </rPh>
    <rPh sb="31" eb="33">
      <t>ケンスウ</t>
    </rPh>
    <rPh sb="34" eb="35">
      <t>ヒト</t>
    </rPh>
    <rPh sb="42" eb="44">
      <t>ケンテイ</t>
    </rPh>
    <rPh sb="44" eb="47">
      <t>トウケイリョウ</t>
    </rPh>
    <rPh sb="49" eb="50">
      <t>タイ</t>
    </rPh>
    <rPh sb="53" eb="54">
      <t>アタイ</t>
    </rPh>
    <phoneticPr fontId="4"/>
  </si>
  <si>
    <t>フリーローン・サラ金</t>
  </si>
  <si>
    <t>四輪自動車</t>
  </si>
  <si>
    <t>携帯電話</t>
  </si>
  <si>
    <t>紳士・婦人洋服</t>
  </si>
  <si>
    <t>パソコン</t>
  </si>
  <si>
    <t>公的年金</t>
  </si>
  <si>
    <t>老人ホーム全般</t>
  </si>
  <si>
    <t>70歳以上の上位50商品サービス(小分類)別人口調整相談件数対全国比の東北南部・南関東・東海・近畿・九州北部の合成スカイライン図</t>
    <rPh sb="21" eb="22">
      <t>ベツ</t>
    </rPh>
    <rPh sb="30" eb="31">
      <t>タイ</t>
    </rPh>
    <rPh sb="31" eb="33">
      <t>ゼンコク</t>
    </rPh>
    <rPh sb="33" eb="34">
      <t>ヒ</t>
    </rPh>
    <rPh sb="35" eb="37">
      <t>トウホク</t>
    </rPh>
    <rPh sb="37" eb="39">
      <t>ナンブ</t>
    </rPh>
    <rPh sb="40" eb="41">
      <t>ミナミ</t>
    </rPh>
    <rPh sb="41" eb="43">
      <t>カントウ</t>
    </rPh>
    <rPh sb="44" eb="46">
      <t>トウカイ</t>
    </rPh>
    <rPh sb="47" eb="49">
      <t>キンキ</t>
    </rPh>
    <rPh sb="50" eb="52">
      <t>キュウシュウ</t>
    </rPh>
    <rPh sb="52" eb="54">
      <t>ホクブ</t>
    </rPh>
    <rPh sb="55" eb="57">
      <t>ゴウセイ</t>
    </rPh>
    <rPh sb="63" eb="64">
      <t>ズ</t>
    </rPh>
    <phoneticPr fontId="4"/>
  </si>
  <si>
    <t>70歳以上の上位50商品サービス(小分類)別人口調整相談件数の全国（横軸）と各地域（縦軸）の合成扇形バブル散布図</t>
    <rPh sb="21" eb="22">
      <t>ベツ</t>
    </rPh>
    <rPh sb="31" eb="33">
      <t>ゼンコク</t>
    </rPh>
    <rPh sb="34" eb="36">
      <t>ヨコジク</t>
    </rPh>
    <rPh sb="38" eb="39">
      <t>カク</t>
    </rPh>
    <rPh sb="39" eb="41">
      <t>チイキ</t>
    </rPh>
    <rPh sb="42" eb="44">
      <t>タテジク</t>
    </rPh>
    <rPh sb="46" eb="48">
      <t>ゴウセイ</t>
    </rPh>
    <rPh sb="48" eb="50">
      <t>センケイ</t>
    </rPh>
    <rPh sb="53" eb="55">
      <t>サンプ</t>
    </rPh>
    <rPh sb="55" eb="56">
      <t>ズ</t>
    </rPh>
    <phoneticPr fontId="4"/>
  </si>
  <si>
    <t>http://xcampus.jp/xcasehm/piows1/skylineRATIO5-per-capita-age-70over-rank50-items-5region-2015part-zvalue.htm</t>
    <phoneticPr fontId="10"/>
  </si>
  <si>
    <r>
      <rPr>
        <sz val="11"/>
        <color rgb="FF000000"/>
        <rFont val="ＭＳ Ｐゴシック"/>
        <family val="3"/>
        <charset val="128"/>
        <scheme val="minor"/>
      </rPr>
      <t>■　</t>
    </r>
    <r>
      <rPr>
        <sz val="11"/>
        <color rgb="FF000000"/>
        <rFont val="Calibri"/>
        <family val="2"/>
      </rPr>
      <t>2015</t>
    </r>
    <r>
      <rPr>
        <sz val="11"/>
        <color rgb="FF000000"/>
        <rFont val="ＭＳ Ｐゴシック"/>
        <family val="3"/>
        <charset val="128"/>
        <scheme val="minor"/>
      </rPr>
      <t>年度</t>
    </r>
    <r>
      <rPr>
        <sz val="11"/>
        <color rgb="FF000000"/>
        <rFont val="Calibri"/>
        <family val="2"/>
      </rPr>
      <t>(2015.7.29</t>
    </r>
    <r>
      <rPr>
        <sz val="11"/>
        <color rgb="FF000000"/>
        <rFont val="ＭＳ Ｐゴシック"/>
        <family val="3"/>
        <charset val="128"/>
        <scheme val="minor"/>
      </rPr>
      <t>現在）の</t>
    </r>
    <r>
      <rPr>
        <sz val="11"/>
        <color rgb="FF000000"/>
        <rFont val="Calibri"/>
        <family val="2"/>
      </rPr>
      <t>70</t>
    </r>
    <r>
      <rPr>
        <sz val="11"/>
        <color rgb="FF000000"/>
        <rFont val="ＭＳ Ｐゴシック"/>
        <family val="3"/>
        <charset val="128"/>
        <scheme val="minor"/>
      </rPr>
      <t>歳以上の</t>
    </r>
    <r>
      <rPr>
        <b/>
        <sz val="11"/>
        <color rgb="FFC00000"/>
        <rFont val="ＭＳ Ｐゴシック"/>
        <family val="3"/>
        <charset val="128"/>
        <scheme val="minor"/>
      </rPr>
      <t>上位</t>
    </r>
    <r>
      <rPr>
        <b/>
        <sz val="11"/>
        <color rgb="FFC00000"/>
        <rFont val="Calibri"/>
        <family val="2"/>
      </rPr>
      <t>50</t>
    </r>
    <r>
      <rPr>
        <b/>
        <sz val="11"/>
        <color rgb="FFC00000"/>
        <rFont val="ＭＳ Ｐゴシック"/>
        <family val="3"/>
        <charset val="128"/>
        <scheme val="minor"/>
      </rPr>
      <t>商品サービス（小分類）</t>
    </r>
    <r>
      <rPr>
        <sz val="11"/>
        <color rgb="FF000000"/>
        <rFont val="ＭＳ Ｐゴシック"/>
        <family val="3"/>
        <charset val="128"/>
        <scheme val="minor"/>
      </rPr>
      <t>の人口調整相談件数の</t>
    </r>
    <r>
      <rPr>
        <b/>
        <sz val="11"/>
        <color rgb="FFFF0000"/>
        <rFont val="ＭＳ Ｐゴシック"/>
        <family val="3"/>
        <charset val="128"/>
        <scheme val="minor"/>
      </rPr>
      <t>5地域</t>
    </r>
    <r>
      <rPr>
        <sz val="11"/>
        <color rgb="FF000000"/>
        <rFont val="ＭＳ Ｐゴシック"/>
        <family val="3"/>
        <charset val="128"/>
        <scheme val="minor"/>
      </rPr>
      <t>の全国比合成スカイライン図のページ</t>
    </r>
    <phoneticPr fontId="16"/>
  </si>
  <si>
    <t>検索メニュー（2015年度）</t>
    <rPh sb="0" eb="2">
      <t>ケンサク</t>
    </rPh>
    <rPh sb="11" eb="13">
      <t>ネンド</t>
    </rPh>
    <phoneticPr fontId="16"/>
  </si>
  <si>
    <t>2015年度</t>
    <rPh sb="4" eb="6">
      <t>ネンド</t>
    </rPh>
    <phoneticPr fontId="4"/>
  </si>
  <si>
    <t>2015年7月29日現在</t>
    <rPh sb="4" eb="5">
      <t>ネン</t>
    </rPh>
    <rPh sb="6" eb="7">
      <t>ガツ</t>
    </rPh>
    <rPh sb="9" eb="10">
      <t>ヒ</t>
    </rPh>
    <rPh sb="10" eb="12">
      <t>ゲンザイ</t>
    </rPh>
    <phoneticPr fontId="4"/>
  </si>
  <si>
    <t>【Excelファイル出所】 http://xcampus.jp/xcasehm/piows1/skylineRATIO5-per-capita-age-70over-rank50-items-5region-2015part-zvalue.htm を明記の上でご利用ください．</t>
    <phoneticPr fontId="16"/>
  </si>
  <si>
    <t xml:space="preserve">               総務省「2010年国勢調査の人口等基本集計結果」</t>
    <phoneticPr fontId="16"/>
  </si>
  <si>
    <t>基の日本地図の出所：</t>
    <rPh sb="0" eb="1">
      <t>モト</t>
    </rPh>
    <rPh sb="2" eb="4">
      <t>ニホン</t>
    </rPh>
    <rPh sb="3" eb="4">
      <t>ホン</t>
    </rPh>
    <rPh sb="4" eb="6">
      <t>チズ</t>
    </rPh>
    <rPh sb="7" eb="9">
      <t>シュッショ</t>
    </rPh>
    <phoneticPr fontId="4"/>
  </si>
  <si>
    <t>国土地理院「500万分１日本とその周辺」2010年10月1日発行</t>
    <rPh sb="0" eb="2">
      <t>コクド</t>
    </rPh>
    <rPh sb="2" eb="4">
      <t>チリ</t>
    </rPh>
    <rPh sb="4" eb="5">
      <t>イン</t>
    </rPh>
    <rPh sb="9" eb="10">
      <t>マン</t>
    </rPh>
    <rPh sb="10" eb="11">
      <t>ブン</t>
    </rPh>
    <rPh sb="12" eb="14">
      <t>ニホン</t>
    </rPh>
    <rPh sb="17" eb="19">
      <t>シュウヘン</t>
    </rPh>
    <rPh sb="24" eb="25">
      <t>ネン</t>
    </rPh>
    <rPh sb="27" eb="28">
      <t>ガツ</t>
    </rPh>
    <rPh sb="29" eb="30">
      <t>ニチ</t>
    </rPh>
    <rPh sb="30" eb="32">
      <t>ハッコウ</t>
    </rPh>
    <phoneticPr fontId="4"/>
  </si>
  <si>
    <t>・本シートの地図は，国土地理院長の承認を得て，同院発行の「500万分の1 日本とその周辺」を複製したものである。</t>
    <rPh sb="1" eb="2">
      <t>ホン</t>
    </rPh>
    <phoneticPr fontId="4"/>
  </si>
  <si>
    <t>（承認番号 平25情複，第175号）</t>
  </si>
  <si>
    <t>なお，これらの地図を第三者がさらに複製する場合には，国土地理院の承認を得なければなりません。</t>
  </si>
  <si>
    <t>国土地理院の地図の利用・複製については，国土地理院の「承認申請 Ｑ＆Ａ 」(http://www.gsi.go.jp/LAW/2930-qa.html#01)を参照されたい。</t>
    <phoneticPr fontId="16"/>
  </si>
  <si>
    <t>国土地理院の地図の利用・複製については，国土地理院の「承認申請 Ｑ＆Ａ 」(http://www.gsi.go.jp/LAW/2930-qa.html#01)を参照されたい。</t>
    <phoneticPr fontId="16"/>
  </si>
</sst>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_ ;[Red]\-0\ "/>
    <numFmt numFmtId="177" formatCode="0.0_ ;[Red]\-0.0\ "/>
    <numFmt numFmtId="178" formatCode="0.000_ ;[Red]\-0.000\ "/>
    <numFmt numFmtId="179" formatCode="0.00_ ;[Red]\-0.00\ "/>
    <numFmt numFmtId="180" formatCode="0.0000_ ;[Red]\-0.0000\ "/>
    <numFmt numFmtId="181" formatCode="0.00000_ "/>
    <numFmt numFmtId="182" formatCode="0.00000_ ;[Red]\-0.00000\ "/>
  </numFmts>
  <fonts count="50" x14ac:knownFonts="1">
    <font>
      <sz val="11"/>
      <color theme="1"/>
      <name val="ＭＳ Ｐゴシック"/>
      <family val="3"/>
      <charset val="128"/>
      <scheme val="minor"/>
    </font>
    <font>
      <sz val="11"/>
      <name val="ＭＳ Ｐゴシック"/>
      <family val="3"/>
      <charset val="128"/>
    </font>
    <font>
      <sz val="11"/>
      <name val="ＭＳ Ｐゴシック"/>
      <family val="3"/>
      <charset val="128"/>
    </font>
    <font>
      <sz val="11"/>
      <name val="ＭＳ Ｐゴシック"/>
      <family val="3"/>
      <charset val="128"/>
    </font>
    <font>
      <sz val="6"/>
      <name val="ＭＳ Ｐゴシック"/>
      <family val="3"/>
      <charset val="128"/>
    </font>
    <font>
      <sz val="10.5"/>
      <color indexed="8"/>
      <name val="Century"/>
      <family val="1"/>
    </font>
    <font>
      <sz val="10.5"/>
      <color indexed="8"/>
      <name val="ＭＳ 明朝"/>
      <family val="1"/>
      <charset val="128"/>
    </font>
    <font>
      <sz val="6"/>
      <name val="ＭＳ Ｐゴシック"/>
      <family val="3"/>
      <charset val="128"/>
    </font>
    <font>
      <sz val="11"/>
      <name val="ＭＳ Ｐゴシック"/>
      <family val="3"/>
      <charset val="128"/>
    </font>
    <font>
      <u/>
      <sz val="11"/>
      <color indexed="12"/>
      <name val="ＭＳ Ｐゴシック"/>
      <family val="3"/>
      <charset val="128"/>
    </font>
    <font>
      <sz val="6"/>
      <name val="ＭＳ Ｐゴシック"/>
      <family val="3"/>
      <charset val="128"/>
    </font>
    <font>
      <u/>
      <sz val="11"/>
      <color theme="10"/>
      <name val="ＭＳ Ｐゴシック"/>
      <family val="3"/>
      <charset val="128"/>
      <scheme val="minor"/>
    </font>
    <font>
      <b/>
      <sz val="11"/>
      <color theme="1"/>
      <name val="ＭＳ Ｐゴシック"/>
      <family val="3"/>
      <charset val="128"/>
      <scheme val="minor"/>
    </font>
    <font>
      <sz val="10.5"/>
      <color theme="1"/>
      <name val="ＭＳ 明朝"/>
      <family val="1"/>
      <charset val="128"/>
    </font>
    <font>
      <sz val="12"/>
      <color theme="1"/>
      <name val="ＭＳ Ｐゴシック"/>
      <family val="3"/>
      <charset val="128"/>
      <scheme val="minor"/>
    </font>
    <font>
      <sz val="11"/>
      <color theme="1"/>
      <name val="ＭＳ Ｐゴシック"/>
      <family val="3"/>
      <charset val="128"/>
    </font>
    <font>
      <sz val="6"/>
      <name val="ＭＳ Ｐゴシック"/>
      <family val="3"/>
      <charset val="128"/>
      <scheme val="minor"/>
    </font>
    <font>
      <sz val="9"/>
      <color rgb="FFC00000"/>
      <name val="ＭＳ Ｐゴシック"/>
      <family val="3"/>
      <charset val="128"/>
      <scheme val="minor"/>
    </font>
    <font>
      <sz val="11"/>
      <color rgb="FFC00000"/>
      <name val="ＭＳ Ｐゴシック"/>
      <family val="3"/>
      <charset val="128"/>
      <scheme val="minor"/>
    </font>
    <font>
      <b/>
      <sz val="11"/>
      <color rgb="FF800000"/>
      <name val="ＭＳ Ｐゴシック"/>
      <family val="3"/>
      <charset val="128"/>
      <scheme val="minor"/>
    </font>
    <font>
      <b/>
      <sz val="11"/>
      <color indexed="10"/>
      <name val="ＭＳ Ｐゴシック"/>
      <family val="3"/>
      <charset val="128"/>
    </font>
    <font>
      <b/>
      <sz val="11"/>
      <color rgb="FF0070C0"/>
      <name val="ＭＳ Ｐゴシック"/>
      <family val="3"/>
      <charset val="128"/>
      <scheme val="minor"/>
    </font>
    <font>
      <b/>
      <sz val="11"/>
      <color rgb="FF00B050"/>
      <name val="ＭＳ Ｐゴシック"/>
      <family val="3"/>
      <charset val="128"/>
      <scheme val="minor"/>
    </font>
    <font>
      <b/>
      <sz val="11"/>
      <color rgb="FFC00000"/>
      <name val="ＭＳ Ｐゴシック"/>
      <family val="3"/>
      <charset val="128"/>
      <scheme val="minor"/>
    </font>
    <font>
      <b/>
      <sz val="11"/>
      <color rgb="FFFF0000"/>
      <name val="ＭＳ Ｐゴシック"/>
      <family val="3"/>
      <charset val="128"/>
      <scheme val="minor"/>
    </font>
    <font>
      <sz val="10"/>
      <color rgb="FF000000"/>
      <name val="ＭＳ 明朝"/>
      <family val="1"/>
      <charset val="128"/>
    </font>
    <font>
      <sz val="11"/>
      <color theme="1"/>
      <name val="ＭＳ Ｐ明朝"/>
      <family val="1"/>
      <charset val="128"/>
    </font>
    <font>
      <sz val="10.5"/>
      <color theme="1"/>
      <name val="Century"/>
      <family val="1"/>
    </font>
    <font>
      <sz val="10"/>
      <color theme="1"/>
      <name val="ＭＳ Ｐゴシック"/>
      <family val="3"/>
      <charset val="128"/>
      <scheme val="minor"/>
    </font>
    <font>
      <sz val="11"/>
      <color rgb="FF800000"/>
      <name val="ＭＳ Ｐゴシック"/>
      <family val="3"/>
      <charset val="128"/>
      <scheme val="minor"/>
    </font>
    <font>
      <b/>
      <u/>
      <sz val="11"/>
      <color rgb="FFC00000"/>
      <name val="ＭＳ Ｐゴシック"/>
      <family val="3"/>
      <charset val="128"/>
      <scheme val="minor"/>
    </font>
    <font>
      <b/>
      <sz val="16"/>
      <color rgb="FF0070C0"/>
      <name val="ＭＳ Ｐゴシック"/>
      <family val="3"/>
      <charset val="128"/>
      <scheme val="minor"/>
    </font>
    <font>
      <sz val="16"/>
      <color rgb="FF0070C0"/>
      <name val="ＭＳ Ｐゴシック"/>
      <family val="3"/>
      <charset val="128"/>
      <scheme val="minor"/>
    </font>
    <font>
      <sz val="11"/>
      <color rgb="FF0070C0"/>
      <name val="ＭＳ Ｐゴシック"/>
      <family val="3"/>
      <charset val="128"/>
      <scheme val="minor"/>
    </font>
    <font>
      <b/>
      <sz val="11"/>
      <color rgb="FF0070C0"/>
      <name val="Calibri"/>
      <family val="2"/>
    </font>
    <font>
      <sz val="11"/>
      <color rgb="FF000000"/>
      <name val="ＭＳ Ｐゴシック"/>
      <family val="3"/>
      <charset val="128"/>
      <scheme val="minor"/>
    </font>
    <font>
      <sz val="11"/>
      <color rgb="FF000000"/>
      <name val="Calibri"/>
      <family val="2"/>
    </font>
    <font>
      <b/>
      <sz val="11"/>
      <color rgb="FF000000"/>
      <name val="ＭＳ Ｐゴシック"/>
      <family val="3"/>
      <charset val="128"/>
      <scheme val="minor"/>
    </font>
    <font>
      <b/>
      <sz val="13"/>
      <color theme="1"/>
      <name val="ＭＳ Ｐゴシック"/>
      <family val="3"/>
      <charset val="128"/>
    </font>
    <font>
      <b/>
      <sz val="12"/>
      <color theme="1"/>
      <name val="ＭＳ Ｐゴシック"/>
      <family val="3"/>
      <charset val="128"/>
    </font>
    <font>
      <b/>
      <sz val="11"/>
      <color rgb="FFC00000"/>
      <name val="Calibri"/>
      <family val="2"/>
    </font>
    <font>
      <sz val="10.5"/>
      <color rgb="FF000000"/>
      <name val="ＭＳ 明朝"/>
      <family val="1"/>
      <charset val="128"/>
    </font>
    <font>
      <b/>
      <sz val="11"/>
      <color rgb="FF800000"/>
      <name val="ＭＳ Ｐゴシック"/>
      <family val="3"/>
      <charset val="128"/>
    </font>
    <font>
      <sz val="11"/>
      <color rgb="FF800000"/>
      <name val="ＭＳ Ｐゴシック"/>
      <family val="3"/>
      <charset val="128"/>
    </font>
    <font>
      <u/>
      <sz val="11"/>
      <color rgb="FF0000FF"/>
      <name val="ＭＳ Ｐゴシック"/>
      <family val="3"/>
      <charset val="128"/>
    </font>
    <font>
      <b/>
      <sz val="11"/>
      <color rgb="FF000000"/>
      <name val="ＭＳ Ｐゴシック"/>
      <family val="3"/>
      <charset val="128"/>
    </font>
    <font>
      <sz val="11"/>
      <color rgb="FF000000"/>
      <name val="ＭＳ Ｐゴシック"/>
      <family val="3"/>
      <charset val="128"/>
    </font>
    <font>
      <sz val="10"/>
      <color rgb="FF000000"/>
      <name val="ＭＳ Ｐゴシック"/>
      <family val="3"/>
      <charset val="128"/>
    </font>
    <font>
      <b/>
      <sz val="12"/>
      <color theme="1"/>
      <name val="ＭＳ Ｐゴシック"/>
      <family val="3"/>
      <charset val="128"/>
      <scheme val="minor"/>
    </font>
    <font>
      <b/>
      <sz val="14"/>
      <color theme="1"/>
      <name val="ＭＳ Ｐゴシック"/>
      <family val="3"/>
      <charset val="128"/>
      <scheme val="minor"/>
    </font>
  </fonts>
  <fills count="20">
    <fill>
      <patternFill patternType="none"/>
    </fill>
    <fill>
      <patternFill patternType="gray125"/>
    </fill>
    <fill>
      <patternFill patternType="solid">
        <fgColor rgb="FFFFF8DC"/>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0"/>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F8DC"/>
        <bgColor rgb="FF000000"/>
      </patternFill>
    </fill>
    <fill>
      <patternFill patternType="solid">
        <fgColor rgb="FFE6B8B7"/>
        <bgColor rgb="FF000000"/>
      </patternFill>
    </fill>
    <fill>
      <patternFill patternType="solid">
        <fgColor rgb="FFC5D9F1"/>
        <bgColor rgb="FF000000"/>
      </patternFill>
    </fill>
    <fill>
      <patternFill patternType="solid">
        <fgColor rgb="FFC4D79B"/>
        <bgColor rgb="FF000000"/>
      </patternFill>
    </fill>
    <fill>
      <patternFill patternType="solid">
        <fgColor rgb="FFFFFF00"/>
        <bgColor rgb="FF000000"/>
      </patternFill>
    </fill>
    <fill>
      <patternFill patternType="solid">
        <fgColor rgb="FFFFD44B"/>
        <bgColor rgb="FF000000"/>
      </patternFill>
    </fill>
    <fill>
      <patternFill patternType="solid">
        <fgColor rgb="FF96D4EA"/>
        <bgColor rgb="FF000000"/>
      </patternFill>
    </fill>
    <fill>
      <patternFill patternType="solid">
        <fgColor theme="0" tint="-0.14996795556505021"/>
        <bgColor rgb="FF000000"/>
      </patternFill>
    </fill>
    <fill>
      <patternFill patternType="lightUp">
        <fgColor rgb="FF000000"/>
        <bgColor rgb="FFFFC7CE"/>
      </patternFill>
    </fill>
  </fills>
  <borders count="65">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indexed="64"/>
      </bottom>
      <diagonal/>
    </border>
    <border>
      <left/>
      <right/>
      <top style="medium">
        <color rgb="FF000000"/>
      </top>
      <bottom style="medium">
        <color rgb="FF000000"/>
      </bottom>
      <diagonal/>
    </border>
    <border>
      <left/>
      <right style="medium">
        <color rgb="FF000000"/>
      </right>
      <top style="medium">
        <color rgb="FF000000"/>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rgb="FF000000"/>
      </left>
      <right/>
      <top style="medium">
        <color rgb="FF000000"/>
      </top>
      <bottom/>
      <diagonal/>
    </border>
    <border>
      <left style="medium">
        <color indexed="64"/>
      </left>
      <right style="medium">
        <color indexed="64"/>
      </right>
      <top style="medium">
        <color indexed="64"/>
      </top>
      <bottom/>
      <diagonal/>
    </border>
    <border>
      <left style="medium">
        <color rgb="FF000000"/>
      </left>
      <right/>
      <top/>
      <bottom style="medium">
        <color rgb="FF000000"/>
      </bottom>
      <diagonal/>
    </border>
    <border>
      <left style="medium">
        <color rgb="FF000000"/>
      </left>
      <right style="medium">
        <color rgb="FF000000"/>
      </right>
      <top style="thick">
        <color rgb="FFC00000"/>
      </top>
      <bottom style="medium">
        <color rgb="FF000000"/>
      </bottom>
      <diagonal/>
    </border>
    <border>
      <left style="thick">
        <color rgb="FFC00000"/>
      </left>
      <right style="medium">
        <color rgb="FF000000"/>
      </right>
      <top style="medium">
        <color rgb="FF000000"/>
      </top>
      <bottom style="thick">
        <color rgb="FFC00000"/>
      </bottom>
      <diagonal/>
    </border>
    <border>
      <left style="medium">
        <color rgb="FF000000"/>
      </left>
      <right style="medium">
        <color rgb="FF000000"/>
      </right>
      <top style="medium">
        <color rgb="FF000000"/>
      </top>
      <bottom style="thick">
        <color rgb="FFC00000"/>
      </bottom>
      <diagonal/>
    </border>
    <border>
      <left style="medium">
        <color rgb="FF000000"/>
      </left>
      <right/>
      <top style="thick">
        <color rgb="FFC00000"/>
      </top>
      <bottom style="medium">
        <color rgb="FF000000"/>
      </bottom>
      <diagonal/>
    </border>
    <border>
      <left style="medium">
        <color indexed="64"/>
      </left>
      <right style="thick">
        <color rgb="FFC00000"/>
      </right>
      <top style="thick">
        <color rgb="FFC00000"/>
      </top>
      <bottom style="medium">
        <color rgb="FF000000"/>
      </bottom>
      <diagonal/>
    </border>
    <border>
      <left style="medium">
        <color indexed="64"/>
      </left>
      <right style="thick">
        <color rgb="FFC00000"/>
      </right>
      <top style="medium">
        <color rgb="FF000000"/>
      </top>
      <bottom style="medium">
        <color rgb="FF000000"/>
      </bottom>
      <diagonal/>
    </border>
    <border>
      <left style="medium">
        <color rgb="FF000000"/>
      </left>
      <right/>
      <top style="medium">
        <color rgb="FF000000"/>
      </top>
      <bottom style="thick">
        <color rgb="FFC00000"/>
      </bottom>
      <diagonal/>
    </border>
    <border>
      <left style="medium">
        <color indexed="64"/>
      </left>
      <right style="thick">
        <color rgb="FFC00000"/>
      </right>
      <top style="medium">
        <color rgb="FF000000"/>
      </top>
      <bottom style="thick">
        <color rgb="FFC00000"/>
      </bottom>
      <diagonal/>
    </border>
    <border>
      <left style="medium">
        <color theme="1"/>
      </left>
      <right style="medium">
        <color theme="1"/>
      </right>
      <top style="medium">
        <color theme="1"/>
      </top>
      <bottom style="medium">
        <color theme="1"/>
      </bottom>
      <diagonal/>
    </border>
    <border>
      <left style="medium">
        <color theme="1"/>
      </left>
      <right style="medium">
        <color rgb="FF000000"/>
      </right>
      <top style="medium">
        <color theme="1"/>
      </top>
      <bottom style="medium">
        <color rgb="FF000000"/>
      </bottom>
      <diagonal/>
    </border>
    <border>
      <left style="medium">
        <color rgb="FF000000"/>
      </left>
      <right style="medium">
        <color rgb="FF000000"/>
      </right>
      <top style="medium">
        <color theme="1"/>
      </top>
      <bottom style="medium">
        <color rgb="FF000000"/>
      </bottom>
      <diagonal/>
    </border>
    <border>
      <left style="medium">
        <color rgb="FF000000"/>
      </left>
      <right style="thick">
        <color rgb="FFC00000"/>
      </right>
      <top style="medium">
        <color rgb="FF000000"/>
      </top>
      <bottom style="medium">
        <color rgb="FF000000"/>
      </bottom>
      <diagonal/>
    </border>
    <border>
      <left style="medium">
        <color rgb="FFC00000"/>
      </left>
      <right/>
      <top style="medium">
        <color rgb="FFC00000"/>
      </top>
      <bottom/>
      <diagonal/>
    </border>
    <border>
      <left/>
      <right/>
      <top style="medium">
        <color rgb="FFC00000"/>
      </top>
      <bottom/>
      <diagonal/>
    </border>
    <border>
      <left/>
      <right style="medium">
        <color rgb="FFC00000"/>
      </right>
      <top style="medium">
        <color rgb="FFC00000"/>
      </top>
      <bottom/>
      <diagonal/>
    </border>
    <border>
      <left style="medium">
        <color rgb="FFC00000"/>
      </left>
      <right/>
      <top/>
      <bottom/>
      <diagonal/>
    </border>
    <border>
      <left/>
      <right style="medium">
        <color rgb="FFC00000"/>
      </right>
      <top/>
      <bottom/>
      <diagonal/>
    </border>
    <border>
      <left style="medium">
        <color rgb="FFC00000"/>
      </left>
      <right/>
      <top/>
      <bottom style="medium">
        <color rgb="FFC00000"/>
      </bottom>
      <diagonal/>
    </border>
    <border>
      <left/>
      <right/>
      <top/>
      <bottom style="medium">
        <color rgb="FFC00000"/>
      </bottom>
      <diagonal/>
    </border>
    <border>
      <left/>
      <right style="medium">
        <color rgb="FFC00000"/>
      </right>
      <top/>
      <bottom style="medium">
        <color rgb="FFC00000"/>
      </bottom>
      <diagonal/>
    </border>
    <border>
      <left/>
      <right style="medium">
        <color rgb="FF000000"/>
      </right>
      <top/>
      <bottom style="medium">
        <color rgb="FF000000"/>
      </bottom>
      <diagonal/>
    </border>
    <border>
      <left/>
      <right style="medium">
        <color rgb="FF000000"/>
      </right>
      <top style="medium">
        <color rgb="FF000000"/>
      </top>
      <bottom style="thick">
        <color rgb="FFC00000"/>
      </bottom>
      <diagonal/>
    </border>
    <border>
      <left style="medium">
        <color rgb="FF000000"/>
      </left>
      <right style="medium">
        <color theme="1"/>
      </right>
      <top style="thick">
        <color rgb="FFC00000"/>
      </top>
      <bottom style="medium">
        <color rgb="FF000000"/>
      </bottom>
      <diagonal/>
    </border>
    <border>
      <left style="medium">
        <color rgb="FF000000"/>
      </left>
      <right style="medium">
        <color theme="1"/>
      </right>
      <top style="medium">
        <color rgb="FF000000"/>
      </top>
      <bottom style="medium">
        <color rgb="FF000000"/>
      </bottom>
      <diagonal/>
    </border>
    <border>
      <left style="medium">
        <color rgb="FF000000"/>
      </left>
      <right style="medium">
        <color theme="1"/>
      </right>
      <top style="medium">
        <color rgb="FF000000"/>
      </top>
      <bottom style="thick">
        <color rgb="FFC00000"/>
      </bottom>
      <diagonal/>
    </border>
    <border>
      <left style="medium">
        <color indexed="64"/>
      </left>
      <right style="medium">
        <color indexed="64"/>
      </right>
      <top/>
      <bottom/>
      <diagonal/>
    </border>
    <border>
      <left style="medium">
        <color rgb="FF000000"/>
      </left>
      <right style="medium">
        <color rgb="FF000000"/>
      </right>
      <top style="medium">
        <color indexed="64"/>
      </top>
      <bottom/>
      <diagonal/>
    </border>
    <border>
      <left style="thick">
        <color rgb="FFC00000"/>
      </left>
      <right style="thick">
        <color rgb="FFC00000"/>
      </right>
      <top style="thick">
        <color rgb="FFC00000"/>
      </top>
      <bottom style="thick">
        <color rgb="FFC00000"/>
      </bottom>
      <diagonal/>
    </border>
    <border>
      <left style="thick">
        <color rgb="FFC00000"/>
      </left>
      <right style="medium">
        <color rgb="FF000000"/>
      </right>
      <top style="thick">
        <color rgb="FFC00000"/>
      </top>
      <bottom style="medium">
        <color rgb="FF000000"/>
      </bottom>
      <diagonal/>
    </border>
    <border>
      <left style="medium">
        <color rgb="FF000000"/>
      </left>
      <right style="thick">
        <color rgb="FFC00000"/>
      </right>
      <top style="thick">
        <color rgb="FFC00000"/>
      </top>
      <bottom style="medium">
        <color rgb="FF000000"/>
      </bottom>
      <diagonal/>
    </border>
    <border>
      <left style="thick">
        <color rgb="FFC00000"/>
      </left>
      <right style="medium">
        <color rgb="FF000000"/>
      </right>
      <top style="medium">
        <color rgb="FF000000"/>
      </top>
      <bottom style="medium">
        <color rgb="FF000000"/>
      </bottom>
      <diagonal/>
    </border>
    <border>
      <left style="medium">
        <color rgb="FF000000"/>
      </left>
      <right style="thick">
        <color rgb="FFC00000"/>
      </right>
      <top style="medium">
        <color rgb="FF000000"/>
      </top>
      <bottom style="thick">
        <color rgb="FFC00000"/>
      </bottom>
      <diagonal/>
    </border>
    <border>
      <left/>
      <right/>
      <top/>
      <bottom style="medium">
        <color rgb="FF000000"/>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rgb="FFC00000"/>
      </left>
      <right style="thin">
        <color indexed="64"/>
      </right>
      <top style="medium">
        <color rgb="FFC00000"/>
      </top>
      <bottom style="medium">
        <color rgb="FFC00000"/>
      </bottom>
      <diagonal/>
    </border>
    <border>
      <left style="medium">
        <color rgb="FF000000"/>
      </left>
      <right/>
      <top style="medium">
        <color rgb="FFC00000"/>
      </top>
      <bottom style="medium">
        <color rgb="FFC00000"/>
      </bottom>
      <diagonal/>
    </border>
    <border>
      <left style="medium">
        <color indexed="64"/>
      </left>
      <right style="medium">
        <color indexed="64"/>
      </right>
      <top style="medium">
        <color rgb="FFC00000"/>
      </top>
      <bottom style="medium">
        <color rgb="FFC00000"/>
      </bottom>
      <diagonal/>
    </border>
    <border>
      <left/>
      <right/>
      <top style="medium">
        <color rgb="FFC00000"/>
      </top>
      <bottom style="medium">
        <color rgb="FFC00000"/>
      </bottom>
      <diagonal/>
    </border>
    <border>
      <left style="medium">
        <color indexed="64"/>
      </left>
      <right style="medium">
        <color rgb="FFC00000"/>
      </right>
      <top style="medium">
        <color rgb="FFC00000"/>
      </top>
      <bottom style="medium">
        <color rgb="FFC00000"/>
      </bottom>
      <diagonal/>
    </border>
  </borders>
  <cellStyleXfs count="6">
    <xf numFmtId="0" fontId="0" fillId="0" borderId="0">
      <alignment vertical="center"/>
    </xf>
    <xf numFmtId="0" fontId="11" fillId="0" borderId="0" applyNumberFormat="0" applyFill="0" applyBorder="0" applyAlignment="0" applyProtection="0">
      <alignment vertical="center"/>
    </xf>
    <xf numFmtId="0" fontId="9" fillId="0" borderId="0" applyNumberFormat="0" applyFill="0" applyBorder="0" applyAlignment="0" applyProtection="0">
      <alignment vertical="top"/>
      <protection locked="0"/>
    </xf>
    <xf numFmtId="0" fontId="8" fillId="0" borderId="0">
      <alignment vertical="center"/>
    </xf>
    <xf numFmtId="0" fontId="3" fillId="0" borderId="0">
      <alignment vertical="center"/>
    </xf>
    <xf numFmtId="0" fontId="3" fillId="0" borderId="0">
      <alignment vertical="center"/>
    </xf>
  </cellStyleXfs>
  <cellXfs count="235">
    <xf numFmtId="0" fontId="0" fillId="0" borderId="0" xfId="0">
      <alignment vertical="center"/>
    </xf>
    <xf numFmtId="0" fontId="12" fillId="2" borderId="8" xfId="0" applyFont="1" applyFill="1" applyBorder="1" applyAlignment="1">
      <alignment horizontal="left" vertical="center"/>
    </xf>
    <xf numFmtId="0" fontId="12" fillId="2" borderId="9" xfId="0" applyFont="1" applyFill="1" applyBorder="1" applyAlignment="1">
      <alignment horizontal="left" vertical="center"/>
    </xf>
    <xf numFmtId="0" fontId="12" fillId="2" borderId="10" xfId="0" applyFont="1" applyFill="1" applyBorder="1" applyAlignment="1">
      <alignment horizontal="left" vertical="center"/>
    </xf>
    <xf numFmtId="176" fontId="0" fillId="0" borderId="0" xfId="0" applyNumberFormat="1">
      <alignment vertical="center"/>
    </xf>
    <xf numFmtId="176" fontId="0" fillId="0" borderId="9" xfId="0" applyNumberFormat="1" applyBorder="1" applyAlignment="1">
      <alignment horizontal="right" vertical="center" wrapText="1"/>
    </xf>
    <xf numFmtId="177" fontId="0" fillId="0" borderId="0" xfId="0" applyNumberFormat="1">
      <alignment vertical="center"/>
    </xf>
    <xf numFmtId="176" fontId="13" fillId="0" borderId="0" xfId="0" applyNumberFormat="1" applyFont="1">
      <alignment vertical="center"/>
    </xf>
    <xf numFmtId="176" fontId="12" fillId="2" borderId="9" xfId="0" applyNumberFormat="1" applyFont="1" applyFill="1" applyBorder="1" applyAlignment="1">
      <alignment horizontal="left" vertical="center"/>
    </xf>
    <xf numFmtId="0" fontId="0" fillId="0" borderId="1" xfId="0" applyBorder="1">
      <alignment vertical="center"/>
    </xf>
    <xf numFmtId="0" fontId="0" fillId="0" borderId="2" xfId="0" applyBorder="1" applyAlignment="1">
      <alignment horizontal="center" vertical="center"/>
    </xf>
    <xf numFmtId="49" fontId="0" fillId="0" borderId="3" xfId="0" applyNumberFormat="1" applyBorder="1" applyAlignment="1">
      <alignment horizontal="center" vertical="center"/>
    </xf>
    <xf numFmtId="176" fontId="12" fillId="2" borderId="11" xfId="0" applyNumberFormat="1" applyFont="1" applyFill="1" applyBorder="1" applyAlignment="1">
      <alignment horizontal="left" vertical="center"/>
    </xf>
    <xf numFmtId="176" fontId="12" fillId="2" borderId="12" xfId="0" applyNumberFormat="1" applyFont="1" applyFill="1" applyBorder="1" applyAlignment="1">
      <alignment horizontal="left" vertical="center"/>
    </xf>
    <xf numFmtId="0" fontId="0" fillId="0" borderId="3" xfId="0" applyBorder="1">
      <alignment vertical="center"/>
    </xf>
    <xf numFmtId="177" fontId="0" fillId="0" borderId="9" xfId="0" applyNumberFormat="1" applyBorder="1" applyAlignment="1">
      <alignment horizontal="right" vertical="center" wrapText="1"/>
    </xf>
    <xf numFmtId="0" fontId="0" fillId="0" borderId="0" xfId="0" applyBorder="1">
      <alignment vertical="center"/>
    </xf>
    <xf numFmtId="177" fontId="0" fillId="0" borderId="11" xfId="0" applyNumberFormat="1" applyBorder="1" applyAlignment="1">
      <alignment horizontal="right" vertical="center" wrapText="1"/>
    </xf>
    <xf numFmtId="0" fontId="14" fillId="0" borderId="0" xfId="0" applyFont="1">
      <alignment vertical="center"/>
    </xf>
    <xf numFmtId="0" fontId="12" fillId="2" borderId="4" xfId="0" applyFont="1" applyFill="1" applyBorder="1" applyAlignment="1">
      <alignment horizontal="left" vertical="center"/>
    </xf>
    <xf numFmtId="0" fontId="12" fillId="2" borderId="13" xfId="0" applyFont="1" applyFill="1" applyBorder="1" applyAlignment="1">
      <alignment horizontal="left" vertical="center"/>
    </xf>
    <xf numFmtId="0" fontId="12" fillId="3" borderId="4" xfId="0" applyFont="1" applyFill="1" applyBorder="1" applyAlignment="1">
      <alignment horizontal="left" vertical="center"/>
    </xf>
    <xf numFmtId="0" fontId="12" fillId="4" borderId="4" xfId="0" applyFont="1" applyFill="1" applyBorder="1" applyAlignment="1">
      <alignment horizontal="left" vertical="center"/>
    </xf>
    <xf numFmtId="0" fontId="12" fillId="5" borderId="4" xfId="0" applyFont="1" applyFill="1" applyBorder="1" applyAlignment="1">
      <alignment horizontal="left" vertical="center"/>
    </xf>
    <xf numFmtId="176" fontId="12" fillId="2" borderId="14" xfId="0" applyNumberFormat="1" applyFont="1" applyFill="1" applyBorder="1" applyAlignment="1">
      <alignment horizontal="left" vertical="center"/>
    </xf>
    <xf numFmtId="177" fontId="0" fillId="0" borderId="15" xfId="0" applyNumberFormat="1" applyBorder="1" applyAlignment="1">
      <alignment horizontal="right" vertical="center" wrapText="1"/>
    </xf>
    <xf numFmtId="177" fontId="0" fillId="0" borderId="16" xfId="0" applyNumberFormat="1" applyBorder="1" applyAlignment="1">
      <alignment horizontal="right" vertical="center" wrapText="1"/>
    </xf>
    <xf numFmtId="49" fontId="0" fillId="0" borderId="0" xfId="0" applyNumberFormat="1" applyBorder="1" applyAlignment="1">
      <alignment horizontal="center" vertical="center"/>
    </xf>
    <xf numFmtId="176" fontId="0" fillId="0" borderId="0" xfId="0" applyNumberFormat="1" applyBorder="1" applyAlignment="1">
      <alignment horizontal="right" vertical="center" wrapText="1"/>
    </xf>
    <xf numFmtId="176" fontId="0" fillId="0" borderId="3" xfId="0" applyNumberFormat="1" applyBorder="1" applyAlignment="1">
      <alignment horizontal="center" vertical="center"/>
    </xf>
    <xf numFmtId="0" fontId="15" fillId="0" borderId="0" xfId="0" applyFont="1" applyFill="1" applyBorder="1">
      <alignment vertical="center"/>
    </xf>
    <xf numFmtId="0" fontId="11" fillId="0" borderId="0" xfId="1" applyFill="1" applyBorder="1">
      <alignment vertical="center"/>
    </xf>
    <xf numFmtId="176" fontId="0" fillId="0" borderId="5" xfId="0" applyNumberFormat="1" applyBorder="1" applyAlignment="1">
      <alignment horizontal="center" vertical="center"/>
    </xf>
    <xf numFmtId="176" fontId="0" fillId="0" borderId="2" xfId="0" applyNumberFormat="1" applyBorder="1" applyAlignment="1">
      <alignment horizontal="center" vertical="center"/>
    </xf>
    <xf numFmtId="178" fontId="0" fillId="0" borderId="3" xfId="0" applyNumberFormat="1" applyBorder="1">
      <alignment vertical="center"/>
    </xf>
    <xf numFmtId="178" fontId="0" fillId="0" borderId="6" xfId="0" applyNumberFormat="1" applyBorder="1">
      <alignment vertical="center"/>
    </xf>
    <xf numFmtId="176" fontId="0" fillId="0" borderId="0" xfId="0" applyNumberFormat="1" applyBorder="1" applyAlignment="1">
      <alignment horizontal="center" vertical="center"/>
    </xf>
    <xf numFmtId="0" fontId="12" fillId="6" borderId="4" xfId="0" applyFont="1" applyFill="1" applyBorder="1">
      <alignment vertical="center"/>
    </xf>
    <xf numFmtId="0" fontId="12" fillId="6" borderId="7" xfId="0" applyFont="1" applyFill="1" applyBorder="1">
      <alignment vertical="center"/>
    </xf>
    <xf numFmtId="0" fontId="12" fillId="6" borderId="7" xfId="0" applyFont="1" applyFill="1" applyBorder="1" applyAlignment="1">
      <alignment horizontal="left" vertical="center"/>
    </xf>
    <xf numFmtId="0" fontId="17" fillId="0" borderId="0" xfId="0" applyFont="1">
      <alignment vertical="center"/>
    </xf>
    <xf numFmtId="0" fontId="18" fillId="0" borderId="0" xfId="0" applyFont="1">
      <alignment vertical="center"/>
    </xf>
    <xf numFmtId="0" fontId="19" fillId="0" borderId="0" xfId="0" applyFont="1">
      <alignment vertical="center"/>
    </xf>
    <xf numFmtId="0" fontId="21" fillId="0" borderId="0" xfId="0" applyFont="1">
      <alignment vertical="center"/>
    </xf>
    <xf numFmtId="0" fontId="22" fillId="0" borderId="0" xfId="0" applyFont="1">
      <alignment vertical="center"/>
    </xf>
    <xf numFmtId="0" fontId="23" fillId="0" borderId="0" xfId="0" applyFont="1">
      <alignment vertical="center"/>
    </xf>
    <xf numFmtId="0" fontId="24" fillId="0" borderId="0" xfId="0" applyFont="1">
      <alignment vertical="center"/>
    </xf>
    <xf numFmtId="0" fontId="25" fillId="0" borderId="0" xfId="0" applyFont="1">
      <alignment vertical="center"/>
    </xf>
    <xf numFmtId="0" fontId="24" fillId="0" borderId="0" xfId="0" applyNumberFormat="1" applyFont="1" applyFill="1">
      <alignment vertical="center"/>
    </xf>
    <xf numFmtId="0" fontId="0" fillId="8" borderId="19" xfId="0" applyFill="1" applyBorder="1">
      <alignment vertical="center"/>
    </xf>
    <xf numFmtId="0" fontId="0" fillId="8" borderId="20" xfId="0" applyFill="1" applyBorder="1" applyAlignment="1">
      <alignment horizontal="center" vertical="center"/>
    </xf>
    <xf numFmtId="0" fontId="26" fillId="8" borderId="1" xfId="0" applyFont="1" applyFill="1" applyBorder="1" applyAlignment="1">
      <alignment horizontal="left" vertical="center"/>
    </xf>
    <xf numFmtId="0" fontId="26" fillId="8" borderId="2" xfId="0" applyFont="1" applyFill="1" applyBorder="1" applyAlignment="1">
      <alignment horizontal="left" vertical="center"/>
    </xf>
    <xf numFmtId="49" fontId="0" fillId="8" borderId="21" xfId="0" applyNumberFormat="1" applyFill="1" applyBorder="1" applyAlignment="1">
      <alignment horizontal="center" vertical="center"/>
    </xf>
    <xf numFmtId="49" fontId="0" fillId="7" borderId="21" xfId="0" applyNumberFormat="1" applyFill="1" applyBorder="1" applyAlignment="1">
      <alignment horizontal="center" vertical="center"/>
    </xf>
    <xf numFmtId="0" fontId="26" fillId="8" borderId="3" xfId="0" applyFont="1" applyFill="1" applyBorder="1" applyAlignment="1">
      <alignment horizontal="left" vertical="center"/>
    </xf>
    <xf numFmtId="176" fontId="12" fillId="7" borderId="12" xfId="0" applyNumberFormat="1" applyFont="1" applyFill="1" applyBorder="1" applyAlignment="1">
      <alignment horizontal="left" vertical="center"/>
    </xf>
    <xf numFmtId="176" fontId="12" fillId="7" borderId="9" xfId="0" applyNumberFormat="1" applyFont="1" applyFill="1" applyBorder="1" applyAlignment="1">
      <alignment horizontal="left" vertical="center"/>
    </xf>
    <xf numFmtId="0" fontId="12" fillId="3" borderId="0" xfId="0" applyFont="1" applyFill="1" applyBorder="1" applyAlignment="1">
      <alignment horizontal="left" vertical="center"/>
    </xf>
    <xf numFmtId="0" fontId="12" fillId="4" borderId="0" xfId="0" applyFont="1" applyFill="1" applyBorder="1" applyAlignment="1">
      <alignment horizontal="left" vertical="center"/>
    </xf>
    <xf numFmtId="177" fontId="0" fillId="0" borderId="12" xfId="0" applyNumberFormat="1" applyBorder="1" applyAlignment="1">
      <alignment horizontal="right" vertical="center" wrapText="1"/>
    </xf>
    <xf numFmtId="0" fontId="26" fillId="7" borderId="3" xfId="0" applyFont="1" applyFill="1" applyBorder="1" applyAlignment="1">
      <alignment horizontal="left" vertical="center"/>
    </xf>
    <xf numFmtId="176" fontId="12" fillId="2" borderId="8" xfId="0" applyNumberFormat="1" applyFont="1" applyFill="1" applyBorder="1" applyAlignment="1">
      <alignment horizontal="left" vertical="center"/>
    </xf>
    <xf numFmtId="176" fontId="12" fillId="2" borderId="22" xfId="0" applyNumberFormat="1" applyFont="1" applyFill="1" applyBorder="1" applyAlignment="1">
      <alignment horizontal="left" vertical="center"/>
    </xf>
    <xf numFmtId="176" fontId="12" fillId="2" borderId="23" xfId="0" applyNumberFormat="1" applyFont="1" applyFill="1" applyBorder="1" applyAlignment="1">
      <alignment horizontal="left" vertical="center"/>
    </xf>
    <xf numFmtId="49" fontId="0" fillId="0" borderId="21" xfId="0" applyNumberFormat="1" applyBorder="1" applyAlignment="1">
      <alignment horizontal="center" vertical="center"/>
    </xf>
    <xf numFmtId="0" fontId="27" fillId="0" borderId="0" xfId="0" applyFont="1" applyAlignment="1">
      <alignment horizontal="justify" vertical="center"/>
    </xf>
    <xf numFmtId="0" fontId="11" fillId="0" borderId="0" xfId="1">
      <alignment vertical="center"/>
    </xf>
    <xf numFmtId="0" fontId="0" fillId="0" borderId="9" xfId="0" applyBorder="1" applyAlignment="1">
      <alignment horizontal="right" vertical="center" wrapText="1"/>
    </xf>
    <xf numFmtId="0" fontId="12" fillId="2" borderId="34" xfId="0" applyFont="1" applyFill="1" applyBorder="1" applyAlignment="1">
      <alignment horizontal="left" vertical="center"/>
    </xf>
    <xf numFmtId="176" fontId="0" fillId="0" borderId="35" xfId="0" applyNumberFormat="1" applyBorder="1" applyAlignment="1">
      <alignment horizontal="right" vertical="center" wrapText="1"/>
    </xf>
    <xf numFmtId="0" fontId="0" fillId="0" borderId="0" xfId="0" applyAlignment="1">
      <alignment horizontal="center" vertical="center"/>
    </xf>
    <xf numFmtId="0" fontId="0" fillId="0" borderId="33" xfId="0" applyBorder="1">
      <alignment vertical="center"/>
    </xf>
    <xf numFmtId="0" fontId="0" fillId="10" borderId="33" xfId="0" applyFill="1" applyBorder="1">
      <alignment vertical="center"/>
    </xf>
    <xf numFmtId="0" fontId="0" fillId="0" borderId="33" xfId="0" applyBorder="1" applyAlignment="1">
      <alignment vertical="center" shrinkToFit="1"/>
    </xf>
    <xf numFmtId="0" fontId="0" fillId="0" borderId="0" xfId="0" applyAlignment="1">
      <alignment vertical="center" shrinkToFit="1"/>
    </xf>
    <xf numFmtId="0" fontId="28" fillId="0" borderId="0" xfId="0" applyFont="1">
      <alignment vertical="center"/>
    </xf>
    <xf numFmtId="0" fontId="0" fillId="0" borderId="33" xfId="0" applyBorder="1" applyAlignment="1">
      <alignment horizontal="center" vertical="center"/>
    </xf>
    <xf numFmtId="0" fontId="29" fillId="0" borderId="0" xfId="0" applyFont="1">
      <alignment vertical="center"/>
    </xf>
    <xf numFmtId="0" fontId="12" fillId="2" borderId="8" xfId="0" applyFont="1" applyFill="1" applyBorder="1" applyAlignment="1">
      <alignment horizontal="left" vertical="center"/>
    </xf>
    <xf numFmtId="177" fontId="11" fillId="0" borderId="0" xfId="1" applyNumberFormat="1">
      <alignment vertical="center"/>
    </xf>
    <xf numFmtId="0" fontId="31" fillId="0" borderId="0" xfId="0" applyFont="1">
      <alignment vertical="center"/>
    </xf>
    <xf numFmtId="0" fontId="21" fillId="0" borderId="37" xfId="0" applyFont="1" applyBorder="1">
      <alignment vertical="center"/>
    </xf>
    <xf numFmtId="0" fontId="0" fillId="0" borderId="38" xfId="0" applyBorder="1">
      <alignment vertical="center"/>
    </xf>
    <xf numFmtId="0" fontId="0" fillId="0" borderId="39" xfId="0" applyBorder="1">
      <alignment vertical="center"/>
    </xf>
    <xf numFmtId="0" fontId="34" fillId="0" borderId="40" xfId="0" applyFont="1" applyBorder="1">
      <alignment vertical="center"/>
    </xf>
    <xf numFmtId="0" fontId="0" fillId="0" borderId="41" xfId="0" applyBorder="1">
      <alignment vertical="center"/>
    </xf>
    <xf numFmtId="0" fontId="37" fillId="0" borderId="40" xfId="0" applyFont="1" applyBorder="1">
      <alignment vertical="center"/>
    </xf>
    <xf numFmtId="0" fontId="0" fillId="0" borderId="42" xfId="0" applyBorder="1">
      <alignment vertical="center"/>
    </xf>
    <xf numFmtId="0" fontId="0" fillId="0" borderId="43" xfId="0" applyBorder="1">
      <alignment vertical="center"/>
    </xf>
    <xf numFmtId="0" fontId="0" fillId="0" borderId="44" xfId="0" applyBorder="1">
      <alignment vertical="center"/>
    </xf>
    <xf numFmtId="0" fontId="24" fillId="0" borderId="37" xfId="0" applyFont="1" applyBorder="1">
      <alignment vertical="center"/>
    </xf>
    <xf numFmtId="0" fontId="0" fillId="0" borderId="40" xfId="0" applyBorder="1">
      <alignment vertical="center"/>
    </xf>
    <xf numFmtId="0" fontId="11" fillId="0" borderId="0" xfId="1" applyBorder="1">
      <alignment vertical="center"/>
    </xf>
    <xf numFmtId="0" fontId="11" fillId="0" borderId="40" xfId="1" applyBorder="1">
      <alignment vertical="center"/>
    </xf>
    <xf numFmtId="0" fontId="38" fillId="0" borderId="0" xfId="0" applyFont="1">
      <alignment vertical="center"/>
    </xf>
    <xf numFmtId="176" fontId="12" fillId="2" borderId="27" xfId="0" applyNumberFormat="1" applyFont="1" applyFill="1" applyBorder="1" applyAlignment="1">
      <alignment horizontal="left" vertical="center"/>
    </xf>
    <xf numFmtId="0" fontId="12" fillId="2" borderId="36" xfId="0" applyFont="1" applyFill="1" applyBorder="1" applyAlignment="1">
      <alignment horizontal="left" vertical="center"/>
    </xf>
    <xf numFmtId="0" fontId="39" fillId="0" borderId="0" xfId="0" applyFont="1">
      <alignment vertical="center"/>
    </xf>
    <xf numFmtId="179" fontId="0" fillId="9" borderId="45" xfId="0" applyNumberFormat="1" applyFill="1" applyBorder="1" applyAlignment="1">
      <alignment horizontal="right" vertical="center" wrapText="1"/>
    </xf>
    <xf numFmtId="179" fontId="0" fillId="9" borderId="10" xfId="0" applyNumberFormat="1" applyFill="1" applyBorder="1" applyAlignment="1">
      <alignment horizontal="right" vertical="center" wrapText="1"/>
    </xf>
    <xf numFmtId="179" fontId="0" fillId="9" borderId="47" xfId="0" applyNumberFormat="1" applyFill="1" applyBorder="1" applyAlignment="1">
      <alignment horizontal="right" vertical="center" wrapText="1"/>
    </xf>
    <xf numFmtId="179" fontId="0" fillId="9" borderId="25" xfId="0" applyNumberFormat="1" applyFill="1" applyBorder="1" applyAlignment="1">
      <alignment horizontal="right" vertical="center" wrapText="1"/>
    </xf>
    <xf numFmtId="179" fontId="0" fillId="9" borderId="28" xfId="0" applyNumberFormat="1" applyFill="1" applyBorder="1" applyAlignment="1">
      <alignment horizontal="right" vertical="center" wrapText="1"/>
    </xf>
    <xf numFmtId="179" fontId="0" fillId="9" borderId="29" xfId="0" applyNumberFormat="1" applyFill="1" applyBorder="1" applyAlignment="1">
      <alignment horizontal="right" vertical="center" wrapText="1"/>
    </xf>
    <xf numFmtId="179" fontId="0" fillId="9" borderId="12" xfId="0" applyNumberFormat="1" applyFill="1" applyBorder="1" applyAlignment="1">
      <alignment horizontal="right" vertical="center" wrapText="1"/>
    </xf>
    <xf numFmtId="179" fontId="0" fillId="9" borderId="9" xfId="0" applyNumberFormat="1" applyFill="1" applyBorder="1" applyAlignment="1">
      <alignment horizontal="right" vertical="center" wrapText="1"/>
    </xf>
    <xf numFmtId="179" fontId="0" fillId="9" borderId="48" xfId="0" applyNumberFormat="1" applyFill="1" applyBorder="1" applyAlignment="1">
      <alignment horizontal="right" vertical="center" wrapText="1"/>
    </xf>
    <xf numFmtId="179" fontId="0" fillId="9" borderId="11" xfId="0" applyNumberFormat="1" applyFill="1" applyBorder="1" applyAlignment="1">
      <alignment horizontal="right" vertical="center" wrapText="1"/>
    </xf>
    <xf numFmtId="179" fontId="0" fillId="9" borderId="30" xfId="0" applyNumberFormat="1" applyFill="1" applyBorder="1" applyAlignment="1">
      <alignment horizontal="right" vertical="center" wrapText="1"/>
    </xf>
    <xf numFmtId="179" fontId="0" fillId="0" borderId="12" xfId="0" applyNumberFormat="1" applyBorder="1" applyAlignment="1">
      <alignment horizontal="right" vertical="center" wrapText="1"/>
    </xf>
    <xf numFmtId="179" fontId="0" fillId="0" borderId="9" xfId="0" applyNumberFormat="1" applyBorder="1" applyAlignment="1">
      <alignment horizontal="right" vertical="center" wrapText="1"/>
    </xf>
    <xf numFmtId="179" fontId="0" fillId="0" borderId="48" xfId="0" applyNumberFormat="1" applyBorder="1" applyAlignment="1">
      <alignment horizontal="right" vertical="center" wrapText="1"/>
    </xf>
    <xf numFmtId="179" fontId="0" fillId="0" borderId="26" xfId="0" applyNumberFormat="1" applyBorder="1" applyAlignment="1">
      <alignment horizontal="right" vertical="center" wrapText="1"/>
    </xf>
    <xf numFmtId="179" fontId="0" fillId="0" borderId="27" xfId="0" applyNumberFormat="1" applyBorder="1" applyAlignment="1">
      <alignment horizontal="right" vertical="center" wrapText="1"/>
    </xf>
    <xf numFmtId="179" fontId="0" fillId="0" borderId="49" xfId="0" applyNumberFormat="1" applyBorder="1" applyAlignment="1">
      <alignment horizontal="right" vertical="center" wrapText="1"/>
    </xf>
    <xf numFmtId="179" fontId="0" fillId="9" borderId="46" xfId="0" applyNumberFormat="1" applyFill="1" applyBorder="1" applyAlignment="1">
      <alignment horizontal="right" vertical="center" wrapText="1"/>
    </xf>
    <xf numFmtId="179" fontId="0" fillId="9" borderId="27" xfId="0" applyNumberFormat="1" applyFill="1" applyBorder="1" applyAlignment="1">
      <alignment horizontal="right" vertical="center" wrapText="1"/>
    </xf>
    <xf numFmtId="179" fontId="0" fillId="9" borderId="31" xfId="0" applyNumberFormat="1" applyFill="1" applyBorder="1" applyAlignment="1">
      <alignment horizontal="right" vertical="center" wrapText="1"/>
    </xf>
    <xf numFmtId="179" fontId="0" fillId="9" borderId="32" xfId="0" applyNumberFormat="1" applyFill="1" applyBorder="1" applyAlignment="1">
      <alignment horizontal="right" vertical="center" wrapText="1"/>
    </xf>
    <xf numFmtId="0" fontId="34" fillId="0" borderId="0" xfId="0" applyFont="1" applyBorder="1">
      <alignment vertical="center"/>
    </xf>
    <xf numFmtId="0" fontId="37" fillId="0" borderId="0" xfId="0" applyFont="1" applyBorder="1">
      <alignment vertical="center"/>
    </xf>
    <xf numFmtId="179" fontId="0" fillId="0" borderId="10" xfId="0" applyNumberFormat="1" applyBorder="1" applyAlignment="1">
      <alignment horizontal="right" vertical="center" wrapText="1"/>
    </xf>
    <xf numFmtId="179" fontId="0" fillId="0" borderId="24" xfId="0" applyNumberFormat="1" applyBorder="1" applyAlignment="1">
      <alignment horizontal="right" vertical="center" wrapText="1"/>
    </xf>
    <xf numFmtId="179" fontId="0" fillId="0" borderId="7" xfId="0" applyNumberFormat="1" applyBorder="1" applyAlignment="1">
      <alignment horizontal="right" vertical="center" wrapText="1"/>
    </xf>
    <xf numFmtId="176" fontId="12" fillId="2" borderId="18" xfId="0" applyNumberFormat="1" applyFont="1" applyFill="1" applyBorder="1" applyAlignment="1">
      <alignment horizontal="left" vertical="center"/>
    </xf>
    <xf numFmtId="0" fontId="0" fillId="7" borderId="0" xfId="0" applyFill="1" applyBorder="1">
      <alignment vertical="center"/>
    </xf>
    <xf numFmtId="0" fontId="12" fillId="2" borderId="23" xfId="0" applyFont="1" applyFill="1" applyBorder="1" applyAlignment="1">
      <alignment horizontal="left" vertical="center"/>
    </xf>
    <xf numFmtId="176" fontId="12" fillId="7" borderId="0" xfId="0" applyNumberFormat="1" applyFont="1" applyFill="1" applyBorder="1" applyAlignment="1">
      <alignment horizontal="left" vertical="center"/>
    </xf>
    <xf numFmtId="0" fontId="12" fillId="2" borderId="50" xfId="0" applyFont="1" applyFill="1" applyBorder="1" applyAlignment="1">
      <alignment horizontal="left" vertical="center"/>
    </xf>
    <xf numFmtId="176" fontId="12" fillId="2" borderId="4" xfId="0" applyNumberFormat="1" applyFont="1" applyFill="1" applyBorder="1" applyAlignment="1">
      <alignment horizontal="left" vertical="center"/>
    </xf>
    <xf numFmtId="0" fontId="0" fillId="0" borderId="6" xfId="0" applyBorder="1">
      <alignment vertical="center"/>
    </xf>
    <xf numFmtId="176" fontId="12" fillId="5" borderId="51" xfId="0" applyNumberFormat="1" applyFont="1" applyFill="1" applyBorder="1" applyAlignment="1">
      <alignment horizontal="left" vertical="center"/>
    </xf>
    <xf numFmtId="176" fontId="12" fillId="2" borderId="51" xfId="0" applyNumberFormat="1" applyFont="1" applyFill="1" applyBorder="1" applyAlignment="1">
      <alignment horizontal="left" vertical="center"/>
    </xf>
    <xf numFmtId="176" fontId="12" fillId="5" borderId="4" xfId="0" applyNumberFormat="1" applyFont="1" applyFill="1" applyBorder="1" applyAlignment="1">
      <alignment horizontal="left" vertical="center"/>
    </xf>
    <xf numFmtId="0" fontId="0" fillId="0" borderId="4" xfId="0" applyBorder="1">
      <alignment vertical="center"/>
    </xf>
    <xf numFmtId="0" fontId="0" fillId="0" borderId="2" xfId="0" applyBorder="1">
      <alignment vertical="center"/>
    </xf>
    <xf numFmtId="0" fontId="23" fillId="2" borderId="8" xfId="0" applyFont="1" applyFill="1" applyBorder="1" applyAlignment="1">
      <alignment horizontal="left" vertical="center"/>
    </xf>
    <xf numFmtId="176" fontId="15" fillId="0" borderId="0" xfId="0" applyNumberFormat="1" applyFont="1" applyFill="1" applyBorder="1">
      <alignment vertical="center"/>
    </xf>
    <xf numFmtId="176" fontId="41" fillId="0" borderId="0" xfId="0" applyNumberFormat="1" applyFont="1" applyFill="1" applyBorder="1">
      <alignment vertical="center"/>
    </xf>
    <xf numFmtId="0" fontId="42" fillId="0" borderId="0" xfId="0" applyFont="1" applyFill="1" applyBorder="1">
      <alignment vertical="center"/>
    </xf>
    <xf numFmtId="177" fontId="15" fillId="0" borderId="0" xfId="0" applyNumberFormat="1" applyFont="1" applyFill="1" applyBorder="1">
      <alignment vertical="center"/>
    </xf>
    <xf numFmtId="0" fontId="43" fillId="0" borderId="0" xfId="0" applyFont="1" applyFill="1" applyBorder="1">
      <alignment vertical="center"/>
    </xf>
    <xf numFmtId="0" fontId="15" fillId="0" borderId="1" xfId="0" applyFont="1" applyFill="1" applyBorder="1">
      <alignment vertical="center"/>
    </xf>
    <xf numFmtId="0" fontId="45" fillId="11" borderId="8" xfId="0" applyFont="1" applyFill="1" applyBorder="1" applyAlignment="1">
      <alignment horizontal="left" vertical="center"/>
    </xf>
    <xf numFmtId="0" fontId="15" fillId="0" borderId="2" xfId="0" applyFont="1" applyFill="1" applyBorder="1" applyAlignment="1">
      <alignment horizontal="center" vertical="center"/>
    </xf>
    <xf numFmtId="0" fontId="45" fillId="11" borderId="13" xfId="0" applyFont="1" applyFill="1" applyBorder="1" applyAlignment="1">
      <alignment horizontal="left" vertical="center"/>
    </xf>
    <xf numFmtId="176" fontId="45" fillId="11" borderId="8" xfId="0" applyNumberFormat="1" applyFont="1" applyFill="1" applyBorder="1" applyAlignment="1">
      <alignment horizontal="left" vertical="center"/>
    </xf>
    <xf numFmtId="49" fontId="15" fillId="0" borderId="21" xfId="0" applyNumberFormat="1" applyFont="1" applyFill="1" applyBorder="1" applyAlignment="1">
      <alignment horizontal="center" vertical="center"/>
    </xf>
    <xf numFmtId="0" fontId="45" fillId="11" borderId="9" xfId="0" applyFont="1" applyFill="1" applyBorder="1" applyAlignment="1">
      <alignment horizontal="left" vertical="center"/>
    </xf>
    <xf numFmtId="176" fontId="15" fillId="0" borderId="9" xfId="0" applyNumberFormat="1" applyFont="1" applyFill="1" applyBorder="1" applyAlignment="1">
      <alignment horizontal="right" vertical="center" wrapText="1"/>
    </xf>
    <xf numFmtId="49" fontId="15" fillId="0" borderId="0" xfId="0" applyNumberFormat="1" applyFont="1" applyFill="1" applyBorder="1" applyAlignment="1">
      <alignment horizontal="center" vertical="center"/>
    </xf>
    <xf numFmtId="176" fontId="15" fillId="0" borderId="0" xfId="0" applyNumberFormat="1" applyFont="1" applyFill="1" applyBorder="1" applyAlignment="1">
      <alignment horizontal="right" vertical="center" wrapText="1"/>
    </xf>
    <xf numFmtId="0" fontId="45" fillId="12" borderId="4" xfId="0" applyFont="1" applyFill="1" applyBorder="1" applyAlignment="1">
      <alignment horizontal="left" vertical="center"/>
    </xf>
    <xf numFmtId="0" fontId="15" fillId="0" borderId="3" xfId="0" applyFont="1" applyFill="1" applyBorder="1">
      <alignment vertical="center"/>
    </xf>
    <xf numFmtId="0" fontId="45" fillId="13" borderId="4" xfId="0" applyFont="1" applyFill="1" applyBorder="1" applyAlignment="1">
      <alignment horizontal="left" vertical="center"/>
    </xf>
    <xf numFmtId="0" fontId="45" fillId="11" borderId="10" xfId="0" applyFont="1" applyFill="1" applyBorder="1" applyAlignment="1">
      <alignment horizontal="left" vertical="center"/>
    </xf>
    <xf numFmtId="176" fontId="45" fillId="11" borderId="9" xfId="0" applyNumberFormat="1" applyFont="1" applyFill="1" applyBorder="1" applyAlignment="1">
      <alignment horizontal="left" vertical="center"/>
    </xf>
    <xf numFmtId="176" fontId="45" fillId="11" borderId="11" xfId="0" applyNumberFormat="1" applyFont="1" applyFill="1" applyBorder="1" applyAlignment="1">
      <alignment horizontal="left" vertical="center"/>
    </xf>
    <xf numFmtId="176" fontId="45" fillId="11" borderId="14" xfId="0" applyNumberFormat="1" applyFont="1" applyFill="1" applyBorder="1" applyAlignment="1">
      <alignment horizontal="left" vertical="center"/>
    </xf>
    <xf numFmtId="49" fontId="15" fillId="0" borderId="3" xfId="0" applyNumberFormat="1" applyFont="1" applyFill="1" applyBorder="1" applyAlignment="1">
      <alignment horizontal="center" vertical="center"/>
    </xf>
    <xf numFmtId="177" fontId="15" fillId="0" borderId="9" xfId="0" applyNumberFormat="1" applyFont="1" applyFill="1" applyBorder="1" applyAlignment="1">
      <alignment horizontal="right" vertical="center" wrapText="1"/>
    </xf>
    <xf numFmtId="177" fontId="15" fillId="0" borderId="11" xfId="0" applyNumberFormat="1" applyFont="1" applyFill="1" applyBorder="1" applyAlignment="1">
      <alignment horizontal="right" vertical="center" wrapText="1"/>
    </xf>
    <xf numFmtId="177" fontId="15" fillId="0" borderId="15" xfId="0" applyNumberFormat="1" applyFont="1" applyFill="1" applyBorder="1" applyAlignment="1">
      <alignment horizontal="right" vertical="center" wrapText="1"/>
    </xf>
    <xf numFmtId="177" fontId="15" fillId="0" borderId="16" xfId="0" applyNumberFormat="1" applyFont="1" applyFill="1" applyBorder="1" applyAlignment="1">
      <alignment horizontal="right" vertical="center" wrapText="1"/>
    </xf>
    <xf numFmtId="0" fontId="45" fillId="14" borderId="4" xfId="0" applyFont="1" applyFill="1" applyBorder="1">
      <alignment vertical="center"/>
    </xf>
    <xf numFmtId="178" fontId="15" fillId="0" borderId="6" xfId="0" applyNumberFormat="1" applyFont="1" applyFill="1" applyBorder="1">
      <alignment vertical="center"/>
    </xf>
    <xf numFmtId="178" fontId="15" fillId="0" borderId="3" xfId="0" applyNumberFormat="1" applyFont="1" applyFill="1" applyBorder="1">
      <alignment vertical="center"/>
    </xf>
    <xf numFmtId="0" fontId="45" fillId="14" borderId="7" xfId="0" applyFont="1" applyFill="1" applyBorder="1">
      <alignment vertical="center"/>
    </xf>
    <xf numFmtId="0" fontId="45" fillId="14" borderId="7" xfId="0" applyFont="1" applyFill="1" applyBorder="1" applyAlignment="1">
      <alignment horizontal="left" vertical="center"/>
    </xf>
    <xf numFmtId="176" fontId="15" fillId="0" borderId="5" xfId="0" applyNumberFormat="1" applyFont="1" applyFill="1" applyBorder="1" applyAlignment="1">
      <alignment horizontal="center" vertical="center"/>
    </xf>
    <xf numFmtId="176" fontId="15" fillId="0" borderId="2" xfId="0" applyNumberFormat="1" applyFont="1" applyFill="1" applyBorder="1" applyAlignment="1">
      <alignment horizontal="center" vertical="center"/>
    </xf>
    <xf numFmtId="176" fontId="15" fillId="0" borderId="3" xfId="0" applyNumberFormat="1" applyFont="1" applyFill="1" applyBorder="1" applyAlignment="1">
      <alignment horizontal="center" vertical="center"/>
    </xf>
    <xf numFmtId="176" fontId="15" fillId="0" borderId="0" xfId="0" applyNumberFormat="1" applyFont="1" applyFill="1" applyBorder="1" applyAlignment="1">
      <alignment horizontal="center" vertical="center"/>
    </xf>
    <xf numFmtId="0" fontId="46" fillId="0" borderId="0" xfId="0" applyFont="1" applyFill="1" applyBorder="1">
      <alignment vertical="center"/>
    </xf>
    <xf numFmtId="0" fontId="44" fillId="0" borderId="0" xfId="1" applyFont="1" applyFill="1" applyBorder="1">
      <alignment vertical="center"/>
    </xf>
    <xf numFmtId="0" fontId="45" fillId="11" borderId="4" xfId="0" applyFont="1" applyFill="1" applyBorder="1" applyAlignment="1">
      <alignment horizontal="left" vertical="center"/>
    </xf>
    <xf numFmtId="176" fontId="45" fillId="11" borderId="12" xfId="0" applyNumberFormat="1" applyFont="1" applyFill="1" applyBorder="1" applyAlignment="1">
      <alignment horizontal="left" vertical="center"/>
    </xf>
    <xf numFmtId="0" fontId="47" fillId="0" borderId="0" xfId="0" applyFont="1" applyFill="1" applyBorder="1">
      <alignment vertical="center"/>
    </xf>
    <xf numFmtId="0" fontId="45" fillId="15" borderId="4" xfId="0" applyFont="1" applyFill="1" applyBorder="1" applyAlignment="1">
      <alignment horizontal="left" vertical="center"/>
    </xf>
    <xf numFmtId="180" fontId="15" fillId="0" borderId="9" xfId="0" applyNumberFormat="1" applyFont="1" applyFill="1" applyBorder="1" applyAlignment="1">
      <alignment horizontal="right" vertical="center" wrapText="1"/>
    </xf>
    <xf numFmtId="0" fontId="15" fillId="16" borderId="0" xfId="0" applyFont="1" applyFill="1" applyBorder="1">
      <alignment vertical="center"/>
    </xf>
    <xf numFmtId="0" fontId="2" fillId="17" borderId="0" xfId="0" applyFont="1" applyFill="1" applyBorder="1">
      <alignment vertical="center"/>
    </xf>
    <xf numFmtId="176" fontId="12" fillId="2" borderId="18" xfId="0" applyNumberFormat="1" applyFont="1" applyFill="1" applyBorder="1" applyAlignment="1">
      <alignment horizontal="left" vertical="center"/>
    </xf>
    <xf numFmtId="0" fontId="12" fillId="0" borderId="0" xfId="0" applyNumberFormat="1" applyFont="1" applyFill="1">
      <alignment vertical="center"/>
    </xf>
    <xf numFmtId="0" fontId="12" fillId="2" borderId="53" xfId="0" applyFont="1" applyFill="1" applyBorder="1" applyAlignment="1">
      <alignment horizontal="left" vertical="center"/>
    </xf>
    <xf numFmtId="0" fontId="0" fillId="0" borderId="25" xfId="0" applyBorder="1" applyAlignment="1">
      <alignment horizontal="right" vertical="center" wrapText="1"/>
    </xf>
    <xf numFmtId="3" fontId="0" fillId="0" borderId="54" xfId="0" applyNumberFormat="1" applyBorder="1" applyAlignment="1">
      <alignment horizontal="right" vertical="center" wrapText="1"/>
    </xf>
    <xf numFmtId="0" fontId="12" fillId="2" borderId="55" xfId="0" applyFont="1" applyFill="1" applyBorder="1" applyAlignment="1">
      <alignment horizontal="left" vertical="center"/>
    </xf>
    <xf numFmtId="3" fontId="0" fillId="0" borderId="36" xfId="0" applyNumberFormat="1" applyBorder="1" applyAlignment="1">
      <alignment horizontal="right" vertical="center" wrapText="1"/>
    </xf>
    <xf numFmtId="0" fontId="0" fillId="0" borderId="36" xfId="0" applyBorder="1" applyAlignment="1">
      <alignment horizontal="right" vertical="center" wrapText="1"/>
    </xf>
    <xf numFmtId="0" fontId="12" fillId="2" borderId="26" xfId="0" applyFont="1" applyFill="1" applyBorder="1" applyAlignment="1">
      <alignment horizontal="left" vertical="center"/>
    </xf>
    <xf numFmtId="3" fontId="0" fillId="0" borderId="27" xfId="0" applyNumberFormat="1" applyBorder="1" applyAlignment="1">
      <alignment horizontal="right" vertical="center" wrapText="1"/>
    </xf>
    <xf numFmtId="0" fontId="0" fillId="0" borderId="27" xfId="0" applyBorder="1" applyAlignment="1">
      <alignment horizontal="right" vertical="center" wrapText="1"/>
    </xf>
    <xf numFmtId="3" fontId="0" fillId="0" borderId="56" xfId="0" applyNumberFormat="1" applyBorder="1" applyAlignment="1">
      <alignment horizontal="right" vertical="center" wrapText="1"/>
    </xf>
    <xf numFmtId="176" fontId="18" fillId="0" borderId="52" xfId="0" applyNumberFormat="1" applyFont="1" applyBorder="1">
      <alignment vertical="center"/>
    </xf>
    <xf numFmtId="0" fontId="12" fillId="4" borderId="58" xfId="0" applyFont="1" applyFill="1" applyBorder="1" applyAlignment="1">
      <alignment horizontal="left" vertical="center"/>
    </xf>
    <xf numFmtId="0" fontId="0" fillId="0" borderId="0" xfId="0" applyBorder="1" applyAlignment="1">
      <alignment horizontal="center" vertical="center"/>
    </xf>
    <xf numFmtId="0" fontId="12" fillId="2" borderId="7" xfId="0" applyFont="1" applyFill="1" applyBorder="1" applyAlignment="1">
      <alignment horizontal="left" vertical="center"/>
    </xf>
    <xf numFmtId="0" fontId="48" fillId="0" borderId="0" xfId="0" applyFont="1">
      <alignment vertical="center"/>
    </xf>
    <xf numFmtId="0" fontId="49" fillId="0" borderId="0" xfId="0" applyFont="1">
      <alignment vertical="center"/>
    </xf>
    <xf numFmtId="178" fontId="0" fillId="0" borderId="5" xfId="0" applyNumberFormat="1" applyBorder="1">
      <alignment vertical="center"/>
    </xf>
    <xf numFmtId="179" fontId="0" fillId="7" borderId="4" xfId="0" applyNumberFormat="1" applyFill="1" applyBorder="1" applyAlignment="1">
      <alignment horizontal="right" vertical="center" wrapText="1"/>
    </xf>
    <xf numFmtId="49" fontId="0" fillId="7" borderId="0" xfId="0" applyNumberFormat="1" applyFill="1" applyBorder="1" applyAlignment="1">
      <alignment horizontal="center" vertical="center"/>
    </xf>
    <xf numFmtId="0" fontId="12" fillId="7" borderId="4" xfId="0" applyFont="1" applyFill="1" applyBorder="1" applyAlignment="1">
      <alignment horizontal="left" vertical="center"/>
    </xf>
    <xf numFmtId="177" fontId="0" fillId="7" borderId="0" xfId="0" applyNumberFormat="1" applyFill="1">
      <alignment vertical="center"/>
    </xf>
    <xf numFmtId="0" fontId="0" fillId="7" borderId="0" xfId="0" applyFill="1">
      <alignment vertical="center"/>
    </xf>
    <xf numFmtId="0" fontId="12" fillId="6" borderId="59" xfId="0" applyFont="1" applyFill="1" applyBorder="1">
      <alignment vertical="center"/>
    </xf>
    <xf numFmtId="178" fontId="0" fillId="7" borderId="4" xfId="0" applyNumberFormat="1" applyFill="1" applyBorder="1">
      <alignment vertical="center"/>
    </xf>
    <xf numFmtId="178" fontId="0" fillId="7" borderId="7" xfId="0" applyNumberFormat="1" applyFill="1" applyBorder="1">
      <alignment vertical="center"/>
    </xf>
    <xf numFmtId="49" fontId="0" fillId="9" borderId="60" xfId="0" applyNumberFormat="1" applyFill="1" applyBorder="1" applyAlignment="1">
      <alignment horizontal="center" vertical="center"/>
    </xf>
    <xf numFmtId="0" fontId="12" fillId="9" borderId="61" xfId="0" applyFont="1" applyFill="1" applyBorder="1" applyAlignment="1">
      <alignment horizontal="left" vertical="center"/>
    </xf>
    <xf numFmtId="179" fontId="0" fillId="9" borderId="62" xfId="0" applyNumberFormat="1" applyFill="1" applyBorder="1" applyAlignment="1">
      <alignment horizontal="right" vertical="center" wrapText="1"/>
    </xf>
    <xf numFmtId="179" fontId="0" fillId="9" borderId="63" xfId="0" applyNumberFormat="1" applyFill="1" applyBorder="1" applyAlignment="1">
      <alignment horizontal="right" vertical="center" wrapText="1"/>
    </xf>
    <xf numFmtId="179" fontId="0" fillId="9" borderId="64" xfId="0" applyNumberFormat="1" applyFill="1" applyBorder="1" applyAlignment="1">
      <alignment horizontal="right" vertical="center" wrapText="1"/>
    </xf>
    <xf numFmtId="0" fontId="3" fillId="0" borderId="0" xfId="4">
      <alignment vertical="center"/>
    </xf>
    <xf numFmtId="0" fontId="1" fillId="0" borderId="0" xfId="4" applyFont="1">
      <alignment vertical="center"/>
    </xf>
    <xf numFmtId="181" fontId="15" fillId="18" borderId="0" xfId="0" applyNumberFormat="1" applyFont="1" applyFill="1" applyBorder="1">
      <alignment vertical="center"/>
    </xf>
    <xf numFmtId="182" fontId="15" fillId="19" borderId="0" xfId="0" applyNumberFormat="1" applyFont="1" applyFill="1" applyBorder="1">
      <alignment vertical="center"/>
    </xf>
    <xf numFmtId="0" fontId="12" fillId="2" borderId="8" xfId="0" applyFont="1" applyFill="1" applyBorder="1" applyAlignment="1">
      <alignment horizontal="left" vertical="center"/>
    </xf>
    <xf numFmtId="0" fontId="12" fillId="2" borderId="13" xfId="0" applyFont="1" applyFill="1" applyBorder="1" applyAlignment="1">
      <alignment horizontal="left" vertical="center"/>
    </xf>
    <xf numFmtId="0" fontId="12" fillId="2" borderId="24" xfId="0" applyFont="1" applyFill="1" applyBorder="1" applyAlignment="1">
      <alignment horizontal="left" vertical="center"/>
    </xf>
    <xf numFmtId="0" fontId="12" fillId="2" borderId="17" xfId="0" applyFont="1" applyFill="1" applyBorder="1" applyAlignment="1">
      <alignment horizontal="left" vertical="center"/>
    </xf>
    <xf numFmtId="0" fontId="12" fillId="2" borderId="57" xfId="0" applyFont="1" applyFill="1" applyBorder="1" applyAlignment="1">
      <alignment horizontal="left" vertical="center"/>
    </xf>
    <xf numFmtId="0" fontId="12" fillId="2" borderId="12" xfId="0" applyFont="1" applyFill="1" applyBorder="1" applyAlignment="1">
      <alignment horizontal="left" vertical="center"/>
    </xf>
    <xf numFmtId="176" fontId="12" fillId="2" borderId="17" xfId="0" applyNumberFormat="1" applyFont="1" applyFill="1" applyBorder="1" applyAlignment="1">
      <alignment horizontal="left" vertical="center"/>
    </xf>
    <xf numFmtId="176" fontId="12" fillId="2" borderId="12" xfId="0" applyNumberFormat="1" applyFont="1" applyFill="1" applyBorder="1" applyAlignment="1">
      <alignment horizontal="left" vertical="center"/>
    </xf>
    <xf numFmtId="176" fontId="12" fillId="2" borderId="11" xfId="0" applyNumberFormat="1" applyFont="1" applyFill="1" applyBorder="1" applyAlignment="1">
      <alignment horizontal="left" vertical="center"/>
    </xf>
    <xf numFmtId="176" fontId="12" fillId="2" borderId="18" xfId="0" applyNumberFormat="1" applyFont="1" applyFill="1" applyBorder="1" applyAlignment="1">
      <alignment horizontal="left" vertical="center"/>
    </xf>
    <xf numFmtId="176" fontId="45" fillId="11" borderId="11" xfId="0" applyNumberFormat="1" applyFont="1" applyFill="1" applyBorder="1" applyAlignment="1">
      <alignment horizontal="left" vertical="center"/>
    </xf>
    <xf numFmtId="176" fontId="45" fillId="11" borderId="17" xfId="0" applyNumberFormat="1" applyFont="1" applyFill="1" applyBorder="1" applyAlignment="1">
      <alignment horizontal="left" vertical="center"/>
    </xf>
    <xf numFmtId="176" fontId="45" fillId="11" borderId="18" xfId="0" applyNumberFormat="1" applyFont="1" applyFill="1" applyBorder="1" applyAlignment="1">
      <alignment horizontal="left" vertical="center"/>
    </xf>
    <xf numFmtId="176" fontId="45" fillId="11" borderId="12" xfId="0" applyNumberFormat="1" applyFont="1" applyFill="1" applyBorder="1" applyAlignment="1">
      <alignment horizontal="left" vertical="center"/>
    </xf>
    <xf numFmtId="176" fontId="12" fillId="7" borderId="17" xfId="0" applyNumberFormat="1" applyFont="1" applyFill="1" applyBorder="1" applyAlignment="1">
      <alignment horizontal="left" vertical="center"/>
    </xf>
    <xf numFmtId="176" fontId="12" fillId="7" borderId="12" xfId="0" applyNumberFormat="1" applyFont="1" applyFill="1" applyBorder="1" applyAlignment="1">
      <alignment horizontal="left" vertical="center"/>
    </xf>
  </cellXfs>
  <cellStyles count="6">
    <cellStyle name="ハイパーリンク" xfId="1" builtinId="8"/>
    <cellStyle name="ハイパーリンク 2" xfId="2"/>
    <cellStyle name="標準" xfId="0" builtinId="0"/>
    <cellStyle name="標準 2" xfId="3"/>
    <cellStyle name="標準 2 2" xfId="4"/>
    <cellStyle name="標準 2 2 2" xfId="5"/>
  </cellStyles>
  <dxfs count="4">
    <dxf>
      <font>
        <color auto="1"/>
      </font>
      <fill>
        <patternFill patternType="lightUp">
          <bgColor rgb="FFFFC7CE"/>
        </patternFill>
      </fill>
    </dxf>
    <dxf>
      <font>
        <color auto="1"/>
      </font>
      <fill>
        <patternFill>
          <bgColor theme="0" tint="-0.14996795556505021"/>
        </patternFill>
      </fill>
    </dxf>
    <dxf>
      <font>
        <color rgb="FF9C6500"/>
      </font>
      <fill>
        <patternFill>
          <bgColor rgb="FFFFEB9C"/>
        </patternFill>
      </fill>
    </dxf>
    <dxf>
      <fill>
        <patternFill>
          <bgColor rgb="FFB7DEE8"/>
        </patternFill>
      </fill>
    </dxf>
  </dxfs>
  <tableStyles count="0" defaultTableStyle="TableStyleMedium2" defaultPivotStyle="PivotStyleLight16"/>
  <colors>
    <mruColors>
      <color rgb="FFD282F2"/>
      <color rgb="FFEA32DD"/>
      <color rgb="FFFE3CB9"/>
      <color rgb="FF7557F3"/>
      <color rgb="FF0066FF"/>
      <color rgb="FF7480D6"/>
      <color rgb="FF62EDF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6.xml"/><Relationship Id="rId13" Type="http://schemas.openxmlformats.org/officeDocument/2006/relationships/chartsheet" Target="chartsheets/sheet6.xml"/><Relationship Id="rId18" Type="http://schemas.openxmlformats.org/officeDocument/2006/relationships/worksheet" Target="worksheets/sheet1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5.xml"/><Relationship Id="rId12" Type="http://schemas.openxmlformats.org/officeDocument/2006/relationships/chartsheet" Target="chartsheets/sheet5.xml"/><Relationship Id="rId17" Type="http://schemas.openxmlformats.org/officeDocument/2006/relationships/worksheet" Target="worksheets/sheet10.xml"/><Relationship Id="rId2" Type="http://schemas.openxmlformats.org/officeDocument/2006/relationships/worksheet" Target="worksheets/sheet2.xml"/><Relationship Id="rId16" Type="http://schemas.openxmlformats.org/officeDocument/2006/relationships/worksheet" Target="worksheets/sheet9.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4.xml"/><Relationship Id="rId11" Type="http://schemas.openxmlformats.org/officeDocument/2006/relationships/chartsheet" Target="chartsheets/sheet4.xml"/><Relationship Id="rId5" Type="http://schemas.openxmlformats.org/officeDocument/2006/relationships/chartsheet" Target="chartsheets/sheet2.xml"/><Relationship Id="rId15" Type="http://schemas.openxmlformats.org/officeDocument/2006/relationships/worksheet" Target="worksheets/sheet8.xml"/><Relationship Id="rId10" Type="http://schemas.openxmlformats.org/officeDocument/2006/relationships/worksheet" Target="worksheets/sheet7.xml"/><Relationship Id="rId19" Type="http://schemas.openxmlformats.org/officeDocument/2006/relationships/theme" Target="theme/theme1.xml"/><Relationship Id="rId4" Type="http://schemas.openxmlformats.org/officeDocument/2006/relationships/chartsheet" Target="chartsheets/sheet1.xml"/><Relationship Id="rId9" Type="http://schemas.openxmlformats.org/officeDocument/2006/relationships/chartsheet" Target="chartsheets/sheet3.xml"/><Relationship Id="rId14" Type="http://schemas.openxmlformats.org/officeDocument/2006/relationships/chartsheet" Target="chartsheets/sheet7.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sz="1600"/>
              <a:t>70</a:t>
            </a:r>
            <a:r>
              <a:rPr lang="ja-JP" altLang="en-US" sz="1600"/>
              <a:t>歳以上の上位</a:t>
            </a:r>
            <a:r>
              <a:rPr lang="en-US" altLang="ja-JP" sz="1600"/>
              <a:t>50</a:t>
            </a:r>
            <a:r>
              <a:rPr lang="ja-JP" altLang="en-US" sz="1600"/>
              <a:t>商品サービス</a:t>
            </a:r>
            <a:r>
              <a:rPr lang="en-US" altLang="ja-JP" sz="1600"/>
              <a:t>(</a:t>
            </a:r>
            <a:r>
              <a:rPr lang="ja-JP" altLang="en-US" sz="1600"/>
              <a:t>小分類</a:t>
            </a:r>
            <a:r>
              <a:rPr lang="en-US" altLang="ja-JP" sz="1600"/>
              <a:t>)</a:t>
            </a:r>
            <a:r>
              <a:rPr lang="ja-JP" altLang="en-US" sz="1600"/>
              <a:t>別</a:t>
            </a:r>
          </a:p>
          <a:p>
            <a:pPr>
              <a:defRPr/>
            </a:pPr>
            <a:r>
              <a:rPr lang="ja-JP" altLang="en-US" sz="1600"/>
              <a:t>・地域別人口調整（</a:t>
            </a:r>
            <a:r>
              <a:rPr lang="en-US" altLang="ja-JP" sz="1600"/>
              <a:t>10</a:t>
            </a:r>
            <a:r>
              <a:rPr lang="ja-JP" altLang="en-US" sz="1600"/>
              <a:t>万人当たり）相談件数</a:t>
            </a:r>
          </a:p>
        </c:rich>
      </c:tx>
      <c:overlay val="1"/>
    </c:title>
    <c:autoTitleDeleted val="0"/>
    <c:view3D>
      <c:rotX val="15"/>
      <c:rotY val="20"/>
      <c:rAngAx val="0"/>
      <c:perspective val="30"/>
    </c:view3D>
    <c:floor>
      <c:thickness val="0"/>
    </c:floor>
    <c:sideWall>
      <c:thickness val="0"/>
    </c:sideWall>
    <c:backWall>
      <c:thickness val="0"/>
    </c:backWall>
    <c:plotArea>
      <c:layout>
        <c:manualLayout>
          <c:layoutTarget val="inner"/>
          <c:xMode val="edge"/>
          <c:yMode val="edge"/>
          <c:x val="5.0334580225292587E-2"/>
          <c:y val="2.7403964996466676E-2"/>
          <c:w val="0.79605974108210098"/>
          <c:h val="0.73601224731715276"/>
        </c:manualLayout>
      </c:layout>
      <c:line3DChart>
        <c:grouping val="standard"/>
        <c:varyColors val="0"/>
        <c:ser>
          <c:idx val="0"/>
          <c:order val="0"/>
          <c:tx>
            <c:strRef>
              <c:f>データ加工!$B$65</c:f>
              <c:strCache>
                <c:ptCount val="1"/>
                <c:pt idx="0">
                  <c:v>商品一般</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データ加工!$C$65:$O$65</c:f>
              <c:numCache>
                <c:formatCode>0.0_ ;[Red]\-0.0\ </c:formatCode>
                <c:ptCount val="13"/>
                <c:pt idx="0">
                  <c:v>10.76386436185421</c:v>
                </c:pt>
                <c:pt idx="1">
                  <c:v>16.230020453736621</c:v>
                </c:pt>
                <c:pt idx="2">
                  <c:v>30.229129711333972</c:v>
                </c:pt>
                <c:pt idx="3">
                  <c:v>14.298409000768137</c:v>
                </c:pt>
                <c:pt idx="4">
                  <c:v>19.577448670672318</c:v>
                </c:pt>
                <c:pt idx="5">
                  <c:v>23.181665798840204</c:v>
                </c:pt>
                <c:pt idx="6">
                  <c:v>15.666993593091238</c:v>
                </c:pt>
                <c:pt idx="7">
                  <c:v>18.397466095882766</c:v>
                </c:pt>
                <c:pt idx="8">
                  <c:v>34.681998255173696</c:v>
                </c:pt>
                <c:pt idx="9">
                  <c:v>29.364930931235371</c:v>
                </c:pt>
                <c:pt idx="10">
                  <c:v>16.504476839342672</c:v>
                </c:pt>
                <c:pt idx="11">
                  <c:v>24.816492825336127</c:v>
                </c:pt>
                <c:pt idx="12">
                  <c:v>10.198972685296789</c:v>
                </c:pt>
              </c:numCache>
            </c:numRef>
          </c:val>
          <c:smooth val="0"/>
        </c:ser>
        <c:ser>
          <c:idx val="1"/>
          <c:order val="1"/>
          <c:tx>
            <c:strRef>
              <c:f>データ加工!$B$66</c:f>
              <c:strCache>
                <c:ptCount val="1"/>
                <c:pt idx="0">
                  <c:v>健康食品</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データ加工!$C$66:$O$66</c:f>
              <c:numCache>
                <c:formatCode>0.0_ ;[Red]\-0.0\ </c:formatCode>
                <c:ptCount val="13"/>
                <c:pt idx="0">
                  <c:v>12.109347407085986</c:v>
                </c:pt>
                <c:pt idx="1">
                  <c:v>7.6261541891051579</c:v>
                </c:pt>
                <c:pt idx="2">
                  <c:v>9.6626836907196569</c:v>
                </c:pt>
                <c:pt idx="3">
                  <c:v>8.113142185829112</c:v>
                </c:pt>
                <c:pt idx="4">
                  <c:v>10.02516695213172</c:v>
                </c:pt>
                <c:pt idx="5">
                  <c:v>15.335563528463519</c:v>
                </c:pt>
                <c:pt idx="6">
                  <c:v>11.71840171190564</c:v>
                </c:pt>
                <c:pt idx="7">
                  <c:v>11.973432852566326</c:v>
                </c:pt>
                <c:pt idx="8">
                  <c:v>12.514123081763707</c:v>
                </c:pt>
                <c:pt idx="9">
                  <c:v>15.73121299887609</c:v>
                </c:pt>
                <c:pt idx="10">
                  <c:v>12.128289798607872</c:v>
                </c:pt>
                <c:pt idx="11">
                  <c:v>15.267537977326358</c:v>
                </c:pt>
                <c:pt idx="12">
                  <c:v>8.0797056338065492</c:v>
                </c:pt>
              </c:numCache>
            </c:numRef>
          </c:val>
          <c:smooth val="0"/>
        </c:ser>
        <c:ser>
          <c:idx val="2"/>
          <c:order val="2"/>
          <c:tx>
            <c:strRef>
              <c:f>データ加工!$B$67</c:f>
              <c:strCache>
                <c:ptCount val="1"/>
                <c:pt idx="0">
                  <c:v>インターネット接続回線</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データ加工!$C$67:$O$67</c:f>
              <c:numCache>
                <c:formatCode>0.0_ ;[Red]\-0.0\ </c:formatCode>
                <c:ptCount val="13"/>
                <c:pt idx="0">
                  <c:v>7.063785987466825</c:v>
                </c:pt>
                <c:pt idx="1">
                  <c:v>6.2573572833683357</c:v>
                </c:pt>
                <c:pt idx="2">
                  <c:v>12.676731814430376</c:v>
                </c:pt>
                <c:pt idx="3">
                  <c:v>6.7475637981153014</c:v>
                </c:pt>
                <c:pt idx="4">
                  <c:v>8.701088298076586</c:v>
                </c:pt>
                <c:pt idx="5">
                  <c:v>12.3041149239998</c:v>
                </c:pt>
                <c:pt idx="6">
                  <c:v>10.741868235913506</c:v>
                </c:pt>
                <c:pt idx="7">
                  <c:v>11.219438340439982</c:v>
                </c:pt>
                <c:pt idx="8">
                  <c:v>11.083937586704996</c:v>
                </c:pt>
                <c:pt idx="9">
                  <c:v>13.983300443445415</c:v>
                </c:pt>
                <c:pt idx="10">
                  <c:v>10.627882813213084</c:v>
                </c:pt>
                <c:pt idx="11">
                  <c:v>10.520035002044663</c:v>
                </c:pt>
                <c:pt idx="12">
                  <c:v>3.9736257215442041</c:v>
                </c:pt>
              </c:numCache>
            </c:numRef>
          </c:val>
          <c:smooth val="0"/>
        </c:ser>
        <c:ser>
          <c:idx val="3"/>
          <c:order val="3"/>
          <c:tx>
            <c:strRef>
              <c:f>データ加工!$B$68</c:f>
              <c:strCache>
                <c:ptCount val="1"/>
                <c:pt idx="0">
                  <c:v>アダルト情報サイト</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データ加工!$C$68:$O$68</c:f>
              <c:numCache>
                <c:formatCode>0.0_ ;[Red]\-0.0\ </c:formatCode>
                <c:ptCount val="13"/>
                <c:pt idx="0">
                  <c:v>2.9152132646688487</c:v>
                </c:pt>
                <c:pt idx="1">
                  <c:v>4.6930179625262509</c:v>
                </c:pt>
                <c:pt idx="2">
                  <c:v>8.2443081030910825</c:v>
                </c:pt>
                <c:pt idx="3">
                  <c:v>13.595537771797792</c:v>
                </c:pt>
                <c:pt idx="4">
                  <c:v>6.9987014571485586</c:v>
                </c:pt>
                <c:pt idx="5">
                  <c:v>9.4509868256810066</c:v>
                </c:pt>
                <c:pt idx="6">
                  <c:v>9.4256709421849738</c:v>
                </c:pt>
                <c:pt idx="7">
                  <c:v>9.1685732674563294</c:v>
                </c:pt>
                <c:pt idx="8">
                  <c:v>5.3631956064701587</c:v>
                </c:pt>
                <c:pt idx="9">
                  <c:v>7.8656064994380452</c:v>
                </c:pt>
                <c:pt idx="10">
                  <c:v>5.1263905334321933</c:v>
                </c:pt>
                <c:pt idx="11">
                  <c:v>5.7185831293165865</c:v>
                </c:pt>
                <c:pt idx="12">
                  <c:v>2.7815380050809426</c:v>
                </c:pt>
              </c:numCache>
            </c:numRef>
          </c:val>
          <c:smooth val="0"/>
        </c:ser>
        <c:ser>
          <c:idx val="4"/>
          <c:order val="4"/>
          <c:tx>
            <c:strRef>
              <c:f>データ加工!$B$69</c:f>
              <c:strCache>
                <c:ptCount val="1"/>
                <c:pt idx="0">
                  <c:v>相談その他</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データ加工!$C$69:$O$69</c:f>
              <c:numCache>
                <c:formatCode>0.0_ ;[Red]\-0.0\ </c:formatCode>
                <c:ptCount val="13"/>
                <c:pt idx="0">
                  <c:v>3.4197694066307647</c:v>
                </c:pt>
                <c:pt idx="1">
                  <c:v>7.3328405664472678</c:v>
                </c:pt>
                <c:pt idx="2">
                  <c:v>9.8399806391732287</c:v>
                </c:pt>
                <c:pt idx="3">
                  <c:v>5.1410009890402293</c:v>
                </c:pt>
                <c:pt idx="4">
                  <c:v>6.3366621301209918</c:v>
                </c:pt>
                <c:pt idx="5">
                  <c:v>10.342589356405629</c:v>
                </c:pt>
                <c:pt idx="6">
                  <c:v>4.160881767270844</c:v>
                </c:pt>
                <c:pt idx="7">
                  <c:v>5.1573224629441858</c:v>
                </c:pt>
                <c:pt idx="8">
                  <c:v>6.4358347277641919</c:v>
                </c:pt>
                <c:pt idx="9">
                  <c:v>11.186640354756333</c:v>
                </c:pt>
                <c:pt idx="10">
                  <c:v>6.7518314342765482</c:v>
                </c:pt>
                <c:pt idx="11">
                  <c:v>5.9883276165485011</c:v>
                </c:pt>
                <c:pt idx="12">
                  <c:v>7.2849804894977082</c:v>
                </c:pt>
              </c:numCache>
            </c:numRef>
          </c:val>
          <c:smooth val="0"/>
        </c:ser>
        <c:ser>
          <c:idx val="5"/>
          <c:order val="5"/>
          <c:tx>
            <c:strRef>
              <c:f>データ加工!$B$70</c:f>
              <c:strCache>
                <c:ptCount val="1"/>
                <c:pt idx="0">
                  <c:v>他の役務サービス</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データ加工!$C$70:$O$70</c:f>
              <c:numCache>
                <c:formatCode>0.0_ ;[Red]\-0.0\ </c:formatCode>
                <c:ptCount val="13"/>
                <c:pt idx="0">
                  <c:v>2.8591514711175248</c:v>
                </c:pt>
                <c:pt idx="1">
                  <c:v>0.78216966042104197</c:v>
                </c:pt>
                <c:pt idx="2">
                  <c:v>9.1307928453589433</c:v>
                </c:pt>
                <c:pt idx="3">
                  <c:v>6.5668254820943561</c:v>
                </c:pt>
                <c:pt idx="4">
                  <c:v>4.7288523359111885</c:v>
                </c:pt>
                <c:pt idx="5">
                  <c:v>4.1013716413332668</c:v>
                </c:pt>
                <c:pt idx="6">
                  <c:v>3.4390961545810037</c:v>
                </c:pt>
                <c:pt idx="7">
                  <c:v>5.0668431214890246</c:v>
                </c:pt>
                <c:pt idx="8">
                  <c:v>6.4358347277641919</c:v>
                </c:pt>
                <c:pt idx="9">
                  <c:v>10.487475332584062</c:v>
                </c:pt>
                <c:pt idx="10">
                  <c:v>4.5012209561843646</c:v>
                </c:pt>
                <c:pt idx="11">
                  <c:v>6.0962254114412664</c:v>
                </c:pt>
                <c:pt idx="12">
                  <c:v>1.7219044793358218</c:v>
                </c:pt>
              </c:numCache>
            </c:numRef>
          </c:val>
          <c:smooth val="0"/>
        </c:ser>
        <c:ser>
          <c:idx val="6"/>
          <c:order val="6"/>
          <c:tx>
            <c:strRef>
              <c:f>データ加工!$B$71</c:f>
              <c:strCache>
                <c:ptCount val="1"/>
                <c:pt idx="0">
                  <c:v>新聞</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データ加工!$C$71:$O$71</c:f>
              <c:numCache>
                <c:formatCode>0.0_ ;[Red]\-0.0\ </c:formatCode>
                <c:ptCount val="13"/>
                <c:pt idx="0">
                  <c:v>3.3637076130794408</c:v>
                </c:pt>
                <c:pt idx="1">
                  <c:v>2.6398226039210169</c:v>
                </c:pt>
                <c:pt idx="2">
                  <c:v>6.3826901443285804</c:v>
                </c:pt>
                <c:pt idx="3">
                  <c:v>4.960262673019284</c:v>
                </c:pt>
                <c:pt idx="4">
                  <c:v>2.4590032146738179</c:v>
                </c:pt>
                <c:pt idx="5">
                  <c:v>3.0314486044637192</c:v>
                </c:pt>
                <c:pt idx="6">
                  <c:v>2.5899366102400148</c:v>
                </c:pt>
                <c:pt idx="7">
                  <c:v>7.4796255602933224</c:v>
                </c:pt>
                <c:pt idx="8">
                  <c:v>2.1452782425880637</c:v>
                </c:pt>
                <c:pt idx="9">
                  <c:v>6.8168589661796402</c:v>
                </c:pt>
                <c:pt idx="10">
                  <c:v>2.500678308991314</c:v>
                </c:pt>
                <c:pt idx="11">
                  <c:v>10.250290514812749</c:v>
                </c:pt>
                <c:pt idx="12">
                  <c:v>4.2385341029804842</c:v>
                </c:pt>
              </c:numCache>
            </c:numRef>
          </c:val>
          <c:smooth val="0"/>
        </c:ser>
        <c:ser>
          <c:idx val="7"/>
          <c:order val="7"/>
          <c:tx>
            <c:strRef>
              <c:f>データ加工!$B$72</c:f>
              <c:strCache>
                <c:ptCount val="1"/>
                <c:pt idx="0">
                  <c:v>ファンド型投資商品</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データ加工!$C$72:$O$72</c:f>
              <c:numCache>
                <c:formatCode>0.0_ ;[Red]\-0.0\ </c:formatCode>
                <c:ptCount val="13"/>
                <c:pt idx="0">
                  <c:v>3.251584025976793</c:v>
                </c:pt>
                <c:pt idx="1">
                  <c:v>3.0309074341315374</c:v>
                </c:pt>
                <c:pt idx="2">
                  <c:v>6.5599870927821531</c:v>
                </c:pt>
                <c:pt idx="3">
                  <c:v>5.1610830241536672</c:v>
                </c:pt>
                <c:pt idx="4">
                  <c:v>5.2963146162205312</c:v>
                </c:pt>
                <c:pt idx="5">
                  <c:v>4.2796921474781922</c:v>
                </c:pt>
                <c:pt idx="6">
                  <c:v>5.3072471521311781</c:v>
                </c:pt>
                <c:pt idx="7">
                  <c:v>4.9763637800338634</c:v>
                </c:pt>
                <c:pt idx="8">
                  <c:v>3.9330101114114502</c:v>
                </c:pt>
                <c:pt idx="9">
                  <c:v>11.099244726984798</c:v>
                </c:pt>
                <c:pt idx="10">
                  <c:v>3.0008139707895767</c:v>
                </c:pt>
                <c:pt idx="11">
                  <c:v>5.8264809242093518</c:v>
                </c:pt>
                <c:pt idx="12">
                  <c:v>1.8543586700539616</c:v>
                </c:pt>
              </c:numCache>
            </c:numRef>
          </c:val>
          <c:smooth val="0"/>
        </c:ser>
        <c:ser>
          <c:idx val="8"/>
          <c:order val="8"/>
          <c:tx>
            <c:strRef>
              <c:f>データ加工!$B$73</c:f>
              <c:strCache>
                <c:ptCount val="1"/>
                <c:pt idx="0">
                  <c:v>デジタルコンテンツその他</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データ加工!$C$73:$O$73</c:f>
              <c:numCache>
                <c:formatCode>0.0_ ;[Red]\-0.0\ </c:formatCode>
                <c:ptCount val="13"/>
                <c:pt idx="0">
                  <c:v>2.0182245678476645</c:v>
                </c:pt>
                <c:pt idx="1">
                  <c:v>4.2041619247630999</c:v>
                </c:pt>
                <c:pt idx="2">
                  <c:v>3.9891813402053633</c:v>
                </c:pt>
                <c:pt idx="3">
                  <c:v>5.7032979722165038</c:v>
                </c:pt>
                <c:pt idx="4">
                  <c:v>3.310196635137832</c:v>
                </c:pt>
                <c:pt idx="5">
                  <c:v>3.5664101228984926</c:v>
                </c:pt>
                <c:pt idx="6">
                  <c:v>3.9910498584026457</c:v>
                </c:pt>
                <c:pt idx="7">
                  <c:v>7.6002646822335365</c:v>
                </c:pt>
                <c:pt idx="8">
                  <c:v>3.5754637376467731</c:v>
                </c:pt>
                <c:pt idx="9">
                  <c:v>4.631968271891294</c:v>
                </c:pt>
                <c:pt idx="10">
                  <c:v>3.6259835480374054</c:v>
                </c:pt>
                <c:pt idx="11">
                  <c:v>4.4238095906033967</c:v>
                </c:pt>
                <c:pt idx="12">
                  <c:v>0.66227095359070065</c:v>
                </c:pt>
              </c:numCache>
            </c:numRef>
          </c:val>
          <c:smooth val="0"/>
        </c:ser>
        <c:ser>
          <c:idx val="9"/>
          <c:order val="9"/>
          <c:tx>
            <c:strRef>
              <c:f>データ加工!$B$74</c:f>
              <c:strCache>
                <c:ptCount val="1"/>
                <c:pt idx="0">
                  <c:v>フリーローン・サラ金</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データ加工!$C$74:$O$74</c:f>
              <c:numCache>
                <c:formatCode>0.0_ ;[Red]\-0.0\ </c:formatCode>
                <c:ptCount val="13"/>
                <c:pt idx="0">
                  <c:v>3.3076458195281169</c:v>
                </c:pt>
                <c:pt idx="1">
                  <c:v>5.8662724531578148</c:v>
                </c:pt>
                <c:pt idx="2">
                  <c:v>4.6097206597928642</c:v>
                </c:pt>
                <c:pt idx="3">
                  <c:v>4.0364890578011172</c:v>
                </c:pt>
                <c:pt idx="4">
                  <c:v>3.972235962165398</c:v>
                </c:pt>
                <c:pt idx="5">
                  <c:v>3.9230511351883419</c:v>
                </c:pt>
                <c:pt idx="6">
                  <c:v>3.0994323368446084</c:v>
                </c:pt>
                <c:pt idx="7">
                  <c:v>2.925498707050211</c:v>
                </c:pt>
                <c:pt idx="8">
                  <c:v>3.9330101114114502</c:v>
                </c:pt>
                <c:pt idx="9">
                  <c:v>6.2924851995504358</c:v>
                </c:pt>
                <c:pt idx="10">
                  <c:v>3.6259835480374054</c:v>
                </c:pt>
                <c:pt idx="11">
                  <c:v>5.9883276165485011</c:v>
                </c:pt>
                <c:pt idx="12">
                  <c:v>4.5034424844167651</c:v>
                </c:pt>
              </c:numCache>
            </c:numRef>
          </c:val>
          <c:smooth val="0"/>
        </c:ser>
        <c:ser>
          <c:idx val="10"/>
          <c:order val="10"/>
          <c:tx>
            <c:strRef>
              <c:f>データ加工!$B$75</c:f>
              <c:strCache>
                <c:ptCount val="1"/>
                <c:pt idx="0">
                  <c:v>放送サービス</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データ加工!$C$75:$O$75</c:f>
              <c:numCache>
                <c:formatCode>0.0_ ;[Red]\-0.0\ </c:formatCode>
                <c:ptCount val="13"/>
                <c:pt idx="0">
                  <c:v>2.5227807098095805</c:v>
                </c:pt>
                <c:pt idx="1">
                  <c:v>2.3465089812631255</c:v>
                </c:pt>
                <c:pt idx="2">
                  <c:v>1.3297271134017876</c:v>
                </c:pt>
                <c:pt idx="3">
                  <c:v>5.0405908134730373</c:v>
                </c:pt>
                <c:pt idx="4">
                  <c:v>1.5132327474915803</c:v>
                </c:pt>
                <c:pt idx="5">
                  <c:v>1.6048845553043218</c:v>
                </c:pt>
                <c:pt idx="6">
                  <c:v>3.0569743596275583</c:v>
                </c:pt>
                <c:pt idx="7">
                  <c:v>5.971636536040636</c:v>
                </c:pt>
                <c:pt idx="8">
                  <c:v>1.0726391212940318</c:v>
                </c:pt>
                <c:pt idx="9">
                  <c:v>3.3210338553182859</c:v>
                </c:pt>
                <c:pt idx="10">
                  <c:v>3.7510174634869706</c:v>
                </c:pt>
                <c:pt idx="11">
                  <c:v>2.967189359551059</c:v>
                </c:pt>
                <c:pt idx="12">
                  <c:v>1.9868128607721021</c:v>
                </c:pt>
              </c:numCache>
            </c:numRef>
          </c:val>
          <c:smooth val="0"/>
        </c:ser>
        <c:ser>
          <c:idx val="11"/>
          <c:order val="11"/>
          <c:tx>
            <c:strRef>
              <c:f>データ加工!$B$76</c:f>
              <c:strCache>
                <c:ptCount val="1"/>
                <c:pt idx="0">
                  <c:v>修理サービス</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データ加工!$C$76:$O$76</c:f>
              <c:numCache>
                <c:formatCode>0.0_ ;[Red]\-0.0\ </c:formatCode>
                <c:ptCount val="13"/>
                <c:pt idx="0">
                  <c:v>2.5227807098095805</c:v>
                </c:pt>
                <c:pt idx="1">
                  <c:v>2.7375938114736469</c:v>
                </c:pt>
                <c:pt idx="2">
                  <c:v>3.900532865978577</c:v>
                </c:pt>
                <c:pt idx="3">
                  <c:v>4.1368992333683092</c:v>
                </c:pt>
                <c:pt idx="4">
                  <c:v>2.1752720745191465</c:v>
                </c:pt>
                <c:pt idx="5">
                  <c:v>4.2796921474781922</c:v>
                </c:pt>
                <c:pt idx="6">
                  <c:v>3.7363019951003498</c:v>
                </c:pt>
                <c:pt idx="7">
                  <c:v>3.5890138777213925</c:v>
                </c:pt>
                <c:pt idx="8">
                  <c:v>0.71509274752935459</c:v>
                </c:pt>
                <c:pt idx="9">
                  <c:v>3.9328032497190226</c:v>
                </c:pt>
                <c:pt idx="10">
                  <c:v>2.3756443935417479</c:v>
                </c:pt>
                <c:pt idx="11">
                  <c:v>4.2080140008178653</c:v>
                </c:pt>
                <c:pt idx="12">
                  <c:v>1.7219044793358218</c:v>
                </c:pt>
              </c:numCache>
            </c:numRef>
          </c:val>
          <c:smooth val="0"/>
        </c:ser>
        <c:ser>
          <c:idx val="12"/>
          <c:order val="12"/>
          <c:tx>
            <c:strRef>
              <c:f>データ加工!$B$77</c:f>
              <c:strCache>
                <c:ptCount val="1"/>
                <c:pt idx="0">
                  <c:v>生命保険</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データ加工!$C$77:$O$77</c:f>
              <c:numCache>
                <c:formatCode>0.0_ ;[Red]\-0.0\ </c:formatCode>
                <c:ptCount val="13"/>
                <c:pt idx="0">
                  <c:v>2.6909660904635526</c:v>
                </c:pt>
                <c:pt idx="1">
                  <c:v>3.3242210567894284</c:v>
                </c:pt>
                <c:pt idx="2">
                  <c:v>2.3048603298964321</c:v>
                </c:pt>
                <c:pt idx="3">
                  <c:v>3.8155866715532949</c:v>
                </c:pt>
                <c:pt idx="4">
                  <c:v>2.7427343548284893</c:v>
                </c:pt>
                <c:pt idx="5">
                  <c:v>3.2097691106086437</c:v>
                </c:pt>
                <c:pt idx="6">
                  <c:v>3.0145163824105095</c:v>
                </c:pt>
                <c:pt idx="7">
                  <c:v>3.7398127801466612</c:v>
                </c:pt>
                <c:pt idx="8">
                  <c:v>2.8603709901174184</c:v>
                </c:pt>
                <c:pt idx="9">
                  <c:v>4.8067595274343615</c:v>
                </c:pt>
                <c:pt idx="10">
                  <c:v>1.8755087317434853</c:v>
                </c:pt>
                <c:pt idx="11">
                  <c:v>3.9922184110323338</c:v>
                </c:pt>
                <c:pt idx="12">
                  <c:v>1.5894502886176818</c:v>
                </c:pt>
              </c:numCache>
            </c:numRef>
          </c:val>
          <c:smooth val="0"/>
        </c:ser>
        <c:ser>
          <c:idx val="13"/>
          <c:order val="13"/>
          <c:tx>
            <c:strRef>
              <c:f>データ加工!$B$78</c:f>
              <c:strCache>
                <c:ptCount val="1"/>
                <c:pt idx="0">
                  <c:v>社会保険</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データ加工!$C$78:$O$78</c:f>
              <c:numCache>
                <c:formatCode>0.0_ ;[Red]\-0.0\ </c:formatCode>
                <c:ptCount val="13"/>
                <c:pt idx="0">
                  <c:v>3.0833986453228204</c:v>
                </c:pt>
                <c:pt idx="1">
                  <c:v>1.5643393208420839</c:v>
                </c:pt>
                <c:pt idx="2">
                  <c:v>4.3437752371125065</c:v>
                </c:pt>
                <c:pt idx="3">
                  <c:v>1.3254143174869342</c:v>
                </c:pt>
                <c:pt idx="4">
                  <c:v>1.2295016073369089</c:v>
                </c:pt>
                <c:pt idx="5">
                  <c:v>4.99297417205789</c:v>
                </c:pt>
                <c:pt idx="6">
                  <c:v>1.0189914532091862</c:v>
                </c:pt>
                <c:pt idx="7">
                  <c:v>3.0461378289904255</c:v>
                </c:pt>
                <c:pt idx="8">
                  <c:v>13.586762203057738</c:v>
                </c:pt>
                <c:pt idx="9">
                  <c:v>3.7580119941759551</c:v>
                </c:pt>
                <c:pt idx="10">
                  <c:v>6.8768653497261134</c:v>
                </c:pt>
                <c:pt idx="11">
                  <c:v>5.502787539531055</c:v>
                </c:pt>
                <c:pt idx="12">
                  <c:v>3.3113547679535031</c:v>
                </c:pt>
              </c:numCache>
            </c:numRef>
          </c:val>
          <c:smooth val="0"/>
        </c:ser>
        <c:ser>
          <c:idx val="14"/>
          <c:order val="14"/>
          <c:tx>
            <c:strRef>
              <c:f>データ加工!$B$79</c:f>
              <c:strCache>
                <c:ptCount val="1"/>
                <c:pt idx="0">
                  <c:v>移動通信サービス</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データ加工!$C$79:$O$79</c:f>
              <c:numCache>
                <c:formatCode>0.0_ ;[Red]\-0.0\ </c:formatCode>
                <c:ptCount val="13"/>
                <c:pt idx="0">
                  <c:v>1.6818538065397204</c:v>
                </c:pt>
                <c:pt idx="1">
                  <c:v>0.78216966042104197</c:v>
                </c:pt>
                <c:pt idx="2">
                  <c:v>1.684321010308931</c:v>
                </c:pt>
                <c:pt idx="3">
                  <c:v>3.8155866715532949</c:v>
                </c:pt>
                <c:pt idx="4">
                  <c:v>1.2295016073369089</c:v>
                </c:pt>
                <c:pt idx="5">
                  <c:v>2.8531280983187943</c:v>
                </c:pt>
                <c:pt idx="6">
                  <c:v>2.5050206558059163</c:v>
                </c:pt>
                <c:pt idx="7">
                  <c:v>4.3430083898477356</c:v>
                </c:pt>
                <c:pt idx="8">
                  <c:v>1.4301854950587092</c:v>
                </c:pt>
                <c:pt idx="9">
                  <c:v>2.2722863220598799</c:v>
                </c:pt>
                <c:pt idx="10">
                  <c:v>2.1255765626426171</c:v>
                </c:pt>
                <c:pt idx="11">
                  <c:v>3.3987805391221224</c:v>
                </c:pt>
                <c:pt idx="12">
                  <c:v>0.9271793350269808</c:v>
                </c:pt>
              </c:numCache>
            </c:numRef>
          </c:val>
          <c:smooth val="0"/>
        </c:ser>
        <c:ser>
          <c:idx val="15"/>
          <c:order val="15"/>
          <c:tx>
            <c:strRef>
              <c:f>データ加工!$B$80</c:f>
              <c:strCache>
                <c:ptCount val="1"/>
                <c:pt idx="0">
                  <c:v>ふとん類</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データ加工!$C$80:$O$80</c:f>
              <c:numCache>
                <c:formatCode>0.0_ ;[Red]\-0.0\ </c:formatCode>
                <c:ptCount val="13"/>
                <c:pt idx="0">
                  <c:v>2.7470278840148765</c:v>
                </c:pt>
                <c:pt idx="1">
                  <c:v>3.6175346794473189</c:v>
                </c:pt>
                <c:pt idx="2">
                  <c:v>3.1913450721642902</c:v>
                </c:pt>
                <c:pt idx="3">
                  <c:v>2.63074659986043</c:v>
                </c:pt>
                <c:pt idx="4">
                  <c:v>4.1613900556018457</c:v>
                </c:pt>
                <c:pt idx="5">
                  <c:v>3.2097691106086437</c:v>
                </c:pt>
                <c:pt idx="6">
                  <c:v>4.0335078356196954</c:v>
                </c:pt>
                <c:pt idx="7">
                  <c:v>1.7794270486181694</c:v>
                </c:pt>
                <c:pt idx="8">
                  <c:v>1.0726391212940318</c:v>
                </c:pt>
                <c:pt idx="9">
                  <c:v>2.6218688331460154</c:v>
                </c:pt>
                <c:pt idx="10">
                  <c:v>0.50013566179826274</c:v>
                </c:pt>
                <c:pt idx="11">
                  <c:v>3.2369338467829731</c:v>
                </c:pt>
                <c:pt idx="12">
                  <c:v>1.7219044793358218</c:v>
                </c:pt>
              </c:numCache>
            </c:numRef>
          </c:val>
          <c:smooth val="0"/>
        </c:ser>
        <c:ser>
          <c:idx val="16"/>
          <c:order val="16"/>
          <c:tx>
            <c:strRef>
              <c:f>データ加工!$B$81</c:f>
              <c:strCache>
                <c:ptCount val="1"/>
                <c:pt idx="0">
                  <c:v>賃貸アパート・マンション</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データ加工!$C$81:$O$81</c:f>
              <c:numCache>
                <c:formatCode>0.0_ ;[Red]\-0.0\ </c:formatCode>
                <c:ptCount val="13"/>
                <c:pt idx="0">
                  <c:v>2.6349042969122287</c:v>
                </c:pt>
                <c:pt idx="1">
                  <c:v>1.8576529434999747</c:v>
                </c:pt>
                <c:pt idx="2">
                  <c:v>1.4183755876285735</c:v>
                </c:pt>
                <c:pt idx="3">
                  <c:v>3.8758327768936103</c:v>
                </c:pt>
                <c:pt idx="4">
                  <c:v>1.4186557007733565</c:v>
                </c:pt>
                <c:pt idx="5">
                  <c:v>1.2482435430144725</c:v>
                </c:pt>
                <c:pt idx="6">
                  <c:v>1.6983190886819772</c:v>
                </c:pt>
                <c:pt idx="7">
                  <c:v>2.6239009021996731</c:v>
                </c:pt>
                <c:pt idx="8">
                  <c:v>0.71509274752935459</c:v>
                </c:pt>
                <c:pt idx="9">
                  <c:v>2.4470775776029479</c:v>
                </c:pt>
                <c:pt idx="10">
                  <c:v>0.37510174634869708</c:v>
                </c:pt>
                <c:pt idx="11">
                  <c:v>3.1290360518902074</c:v>
                </c:pt>
                <c:pt idx="12">
                  <c:v>1.7219044793358218</c:v>
                </c:pt>
              </c:numCache>
            </c:numRef>
          </c:val>
          <c:smooth val="0"/>
        </c:ser>
        <c:ser>
          <c:idx val="17"/>
          <c:order val="17"/>
          <c:tx>
            <c:strRef>
              <c:f>データ加工!$B$82</c:f>
              <c:strCache>
                <c:ptCount val="1"/>
                <c:pt idx="0">
                  <c:v>他の行政サービス</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データ加工!$C$82:$O$82</c:f>
              <c:numCache>
                <c:formatCode>0.0_ ;[Red]\-0.0\ </c:formatCode>
                <c:ptCount val="13"/>
                <c:pt idx="0">
                  <c:v>2.3545953291556083</c:v>
                </c:pt>
                <c:pt idx="1">
                  <c:v>1.7598817359473442</c:v>
                </c:pt>
                <c:pt idx="2">
                  <c:v>3.6345874432982197</c:v>
                </c:pt>
                <c:pt idx="3">
                  <c:v>2.3897621784991689</c:v>
                </c:pt>
                <c:pt idx="4">
                  <c:v>1.1349245606186851</c:v>
                </c:pt>
                <c:pt idx="5">
                  <c:v>2.496487086028945</c:v>
                </c:pt>
                <c:pt idx="6">
                  <c:v>1.6558611114649275</c:v>
                </c:pt>
                <c:pt idx="7">
                  <c:v>1.6587879266779546</c:v>
                </c:pt>
                <c:pt idx="8">
                  <c:v>1.7877318688233865</c:v>
                </c:pt>
                <c:pt idx="9">
                  <c:v>3.2336382275467526</c:v>
                </c:pt>
                <c:pt idx="10">
                  <c:v>1.5004069853947883</c:v>
                </c:pt>
                <c:pt idx="11">
                  <c:v>6.365969898673181</c:v>
                </c:pt>
                <c:pt idx="12">
                  <c:v>1.4569960978995413</c:v>
                </c:pt>
              </c:numCache>
            </c:numRef>
          </c:val>
          <c:smooth val="0"/>
        </c:ser>
        <c:ser>
          <c:idx val="18"/>
          <c:order val="18"/>
          <c:tx>
            <c:strRef>
              <c:f>データ加工!$B$83</c:f>
              <c:strCache>
                <c:ptCount val="1"/>
                <c:pt idx="0">
                  <c:v>その他金融関連サービス</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データ加工!$C$83:$O$83</c:f>
              <c:numCache>
                <c:formatCode>0.0_ ;[Red]\-0.0\ </c:formatCode>
                <c:ptCount val="13"/>
                <c:pt idx="0">
                  <c:v>1.6257920129883965</c:v>
                </c:pt>
                <c:pt idx="1">
                  <c:v>1.5643393208420839</c:v>
                </c:pt>
                <c:pt idx="2">
                  <c:v>2.393508804123218</c:v>
                </c:pt>
                <c:pt idx="3">
                  <c:v>2.2893520029319774</c:v>
                </c:pt>
                <c:pt idx="4">
                  <c:v>0.85119342046401403</c:v>
                </c:pt>
                <c:pt idx="5">
                  <c:v>1.6048845553043218</c:v>
                </c:pt>
                <c:pt idx="6">
                  <c:v>1.9106089747672241</c:v>
                </c:pt>
                <c:pt idx="7">
                  <c:v>2.0810248534687066</c:v>
                </c:pt>
                <c:pt idx="8">
                  <c:v>3.5754637376467731</c:v>
                </c:pt>
                <c:pt idx="9">
                  <c:v>2.7966600886890833</c:v>
                </c:pt>
                <c:pt idx="10">
                  <c:v>1.3753730699452225</c:v>
                </c:pt>
                <c:pt idx="11">
                  <c:v>4.3159117957106314</c:v>
                </c:pt>
                <c:pt idx="12">
                  <c:v>2.1192670514902421</c:v>
                </c:pt>
              </c:numCache>
            </c:numRef>
          </c:val>
          <c:smooth val="0"/>
        </c:ser>
        <c:ser>
          <c:idx val="19"/>
          <c:order val="19"/>
          <c:tx>
            <c:strRef>
              <c:f>データ加工!$B$84</c:f>
              <c:strCache>
                <c:ptCount val="1"/>
                <c:pt idx="0">
                  <c:v>株</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データ加工!$C$84:$O$84</c:f>
              <c:numCache>
                <c:formatCode>0.0_ ;[Red]\-0.0\ </c:formatCode>
                <c:ptCount val="13"/>
                <c:pt idx="0">
                  <c:v>0.84092690326986019</c:v>
                </c:pt>
                <c:pt idx="1">
                  <c:v>1.3687969057368234</c:v>
                </c:pt>
                <c:pt idx="2">
                  <c:v>2.1275633814428603</c:v>
                </c:pt>
                <c:pt idx="3">
                  <c:v>2.3495981082722923</c:v>
                </c:pt>
                <c:pt idx="4">
                  <c:v>3.0264654949831606</c:v>
                </c:pt>
                <c:pt idx="5">
                  <c:v>2.1398460737390961</c:v>
                </c:pt>
                <c:pt idx="6">
                  <c:v>3.2268062684957561</c:v>
                </c:pt>
                <c:pt idx="7">
                  <c:v>2.3524628778341903</c:v>
                </c:pt>
                <c:pt idx="8">
                  <c:v>1.7877318688233865</c:v>
                </c:pt>
                <c:pt idx="9">
                  <c:v>2.3596819498314137</c:v>
                </c:pt>
                <c:pt idx="10">
                  <c:v>1.1253052390460911</c:v>
                </c:pt>
                <c:pt idx="11">
                  <c:v>2.4277003850872299</c:v>
                </c:pt>
                <c:pt idx="12">
                  <c:v>0.26490838143628026</c:v>
                </c:pt>
              </c:numCache>
            </c:numRef>
          </c:val>
          <c:smooth val="0"/>
        </c:ser>
        <c:ser>
          <c:idx val="20"/>
          <c:order val="20"/>
          <c:tx>
            <c:strRef>
              <c:f>データ加工!$B$85</c:f>
              <c:strCache>
                <c:ptCount val="1"/>
                <c:pt idx="0">
                  <c:v>デジタルコンテンツその他</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データ加工!$C$85:$O$85</c:f>
              <c:numCache>
                <c:formatCode>0.0_ ;[Red]\-0.0\ </c:formatCode>
                <c:ptCount val="13"/>
                <c:pt idx="0">
                  <c:v>0.84092690326986019</c:v>
                </c:pt>
                <c:pt idx="1">
                  <c:v>1.0754832830789327</c:v>
                </c:pt>
                <c:pt idx="2">
                  <c:v>1.3297271134017876</c:v>
                </c:pt>
                <c:pt idx="3">
                  <c:v>3.4942741097382806</c:v>
                </c:pt>
                <c:pt idx="4">
                  <c:v>1.5132327474915803</c:v>
                </c:pt>
                <c:pt idx="5">
                  <c:v>2.496487086028945</c:v>
                </c:pt>
                <c:pt idx="6">
                  <c:v>1.5709451570308288</c:v>
                </c:pt>
                <c:pt idx="7">
                  <c:v>3.0762976094754797</c:v>
                </c:pt>
                <c:pt idx="8">
                  <c:v>2.8603709901174184</c:v>
                </c:pt>
                <c:pt idx="9">
                  <c:v>2.0974950665168124</c:v>
                </c:pt>
                <c:pt idx="10">
                  <c:v>0.25006783089913137</c:v>
                </c:pt>
                <c:pt idx="11">
                  <c:v>1.4026713336059551</c:v>
                </c:pt>
                <c:pt idx="12">
                  <c:v>0.79472514430884089</c:v>
                </c:pt>
              </c:numCache>
            </c:numRef>
          </c:val>
          <c:smooth val="0"/>
        </c:ser>
        <c:ser>
          <c:idx val="21"/>
          <c:order val="21"/>
          <c:tx>
            <c:strRef>
              <c:f>データ加工!$B$86</c:f>
              <c:strCache>
                <c:ptCount val="1"/>
                <c:pt idx="0">
                  <c:v>アクセサリー</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データ加工!$C$86:$O$86</c:f>
              <c:numCache>
                <c:formatCode>0.0_ ;[Red]\-0.0\ </c:formatCode>
                <c:ptCount val="13"/>
                <c:pt idx="0">
                  <c:v>1.4576066323344243</c:v>
                </c:pt>
                <c:pt idx="1">
                  <c:v>1.6621105283947142</c:v>
                </c:pt>
                <c:pt idx="2">
                  <c:v>2.4821572783500039</c:v>
                </c:pt>
                <c:pt idx="3">
                  <c:v>2.6709106700873066</c:v>
                </c:pt>
                <c:pt idx="4">
                  <c:v>1.7969638876462517</c:v>
                </c:pt>
                <c:pt idx="5">
                  <c:v>1.2482435430144725</c:v>
                </c:pt>
                <c:pt idx="6">
                  <c:v>1.9530669519842736</c:v>
                </c:pt>
                <c:pt idx="7">
                  <c:v>1.7794270486181694</c:v>
                </c:pt>
                <c:pt idx="8">
                  <c:v>3.5754637376467731</c:v>
                </c:pt>
                <c:pt idx="9">
                  <c:v>3.4958251108613538</c:v>
                </c:pt>
                <c:pt idx="10">
                  <c:v>1.0002713235965255</c:v>
                </c:pt>
                <c:pt idx="11">
                  <c:v>2.3198025901944641</c:v>
                </c:pt>
                <c:pt idx="12">
                  <c:v>1.1920877164632613</c:v>
                </c:pt>
              </c:numCache>
            </c:numRef>
          </c:val>
          <c:smooth val="0"/>
        </c:ser>
        <c:ser>
          <c:idx val="22"/>
          <c:order val="22"/>
          <c:tx>
            <c:strRef>
              <c:f>データ加工!$B$87</c:f>
              <c:strCache>
                <c:ptCount val="1"/>
                <c:pt idx="0">
                  <c:v>化粧品</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データ加工!$C$87:$O$87</c:f>
              <c:numCache>
                <c:formatCode>0.0_ ;[Red]\-0.0\ </c:formatCode>
                <c:ptCount val="13"/>
                <c:pt idx="0">
                  <c:v>1.6818538065397204</c:v>
                </c:pt>
                <c:pt idx="1">
                  <c:v>1.4665681132894537</c:v>
                </c:pt>
                <c:pt idx="2">
                  <c:v>1.8616179587625026</c:v>
                </c:pt>
                <c:pt idx="3">
                  <c:v>2.329516073158854</c:v>
                </c:pt>
                <c:pt idx="4">
                  <c:v>1.1349245606186851</c:v>
                </c:pt>
                <c:pt idx="5">
                  <c:v>1.961525567594171</c:v>
                </c:pt>
                <c:pt idx="6">
                  <c:v>1.6134031342478781</c:v>
                </c:pt>
                <c:pt idx="7">
                  <c:v>2.1413444144388141</c:v>
                </c:pt>
                <c:pt idx="8">
                  <c:v>1.4301854950587092</c:v>
                </c:pt>
                <c:pt idx="9">
                  <c:v>3.3210338553182859</c:v>
                </c:pt>
                <c:pt idx="10">
                  <c:v>2.875780055340011</c:v>
                </c:pt>
                <c:pt idx="11">
                  <c:v>2.8592915646582933</c:v>
                </c:pt>
                <c:pt idx="12">
                  <c:v>1.4569960978995413</c:v>
                </c:pt>
              </c:numCache>
            </c:numRef>
          </c:val>
          <c:smooth val="0"/>
        </c:ser>
        <c:ser>
          <c:idx val="23"/>
          <c:order val="23"/>
          <c:tx>
            <c:strRef>
              <c:f>データ加工!$B$88</c:f>
              <c:strCache>
                <c:ptCount val="1"/>
                <c:pt idx="0">
                  <c:v>屋根工事</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データ加工!$C$88:$O$88</c:f>
              <c:numCache>
                <c:formatCode>0.0_ ;[Red]\-0.0\ </c:formatCode>
                <c:ptCount val="13"/>
                <c:pt idx="0">
                  <c:v>0.78486510971853607</c:v>
                </c:pt>
                <c:pt idx="1">
                  <c:v>1.7598817359473442</c:v>
                </c:pt>
                <c:pt idx="2">
                  <c:v>1.7729694845357169</c:v>
                </c:pt>
                <c:pt idx="3">
                  <c:v>3.3536998639442119</c:v>
                </c:pt>
                <c:pt idx="4">
                  <c:v>1.2295016073369089</c:v>
                </c:pt>
                <c:pt idx="5">
                  <c:v>1.6048845553043218</c:v>
                </c:pt>
                <c:pt idx="6">
                  <c:v>2.2078148152865702</c:v>
                </c:pt>
                <c:pt idx="7">
                  <c:v>1.8397466095882768</c:v>
                </c:pt>
                <c:pt idx="8">
                  <c:v>1.0726391212940318</c:v>
                </c:pt>
                <c:pt idx="9">
                  <c:v>1.4857256721160754</c:v>
                </c:pt>
                <c:pt idx="10">
                  <c:v>1.0002713235965255</c:v>
                </c:pt>
                <c:pt idx="11">
                  <c:v>1.942160308069784</c:v>
                </c:pt>
                <c:pt idx="12">
                  <c:v>0.9271793350269808</c:v>
                </c:pt>
              </c:numCache>
            </c:numRef>
          </c:val>
          <c:smooth val="0"/>
        </c:ser>
        <c:ser>
          <c:idx val="24"/>
          <c:order val="24"/>
          <c:tx>
            <c:strRef>
              <c:f>データ加工!$B$89</c:f>
              <c:strCache>
                <c:ptCount val="1"/>
                <c:pt idx="0">
                  <c:v>医療サービス</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データ加工!$C$89:$O$89</c:f>
              <c:numCache>
                <c:formatCode>0.0_ ;[Red]\-0.0\ </c:formatCode>
                <c:ptCount val="13"/>
                <c:pt idx="0">
                  <c:v>1.4576066323344243</c:v>
                </c:pt>
                <c:pt idx="1">
                  <c:v>1.2710256981841932</c:v>
                </c:pt>
                <c:pt idx="2">
                  <c:v>1.8616179587625026</c:v>
                </c:pt>
                <c:pt idx="3">
                  <c:v>2.4901723540663614</c:v>
                </c:pt>
                <c:pt idx="4">
                  <c:v>1.3240786540551328</c:v>
                </c:pt>
                <c:pt idx="5">
                  <c:v>1.4265640491593972</c:v>
                </c:pt>
                <c:pt idx="6">
                  <c:v>1.4011132481626309</c:v>
                </c:pt>
                <c:pt idx="7">
                  <c:v>2.3826226583192436</c:v>
                </c:pt>
                <c:pt idx="8">
                  <c:v>0.71509274752935459</c:v>
                </c:pt>
                <c:pt idx="9">
                  <c:v>2.0100994387452786</c:v>
                </c:pt>
                <c:pt idx="10">
                  <c:v>1.5004069853947883</c:v>
                </c:pt>
                <c:pt idx="11">
                  <c:v>2.05005810296255</c:v>
                </c:pt>
                <c:pt idx="12">
                  <c:v>1.059633525745121</c:v>
                </c:pt>
              </c:numCache>
            </c:numRef>
          </c:val>
          <c:smooth val="0"/>
        </c:ser>
        <c:ser>
          <c:idx val="25"/>
          <c:order val="25"/>
          <c:tx>
            <c:strRef>
              <c:f>データ加工!$B$90</c:f>
              <c:strCache>
                <c:ptCount val="1"/>
                <c:pt idx="0">
                  <c:v>塗装工事</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データ加工!$C$90:$O$90</c:f>
              <c:numCache>
                <c:formatCode>0.0_ ;[Red]\-0.0\ </c:formatCode>
                <c:ptCount val="13"/>
                <c:pt idx="0">
                  <c:v>2.1864099485016366</c:v>
                </c:pt>
                <c:pt idx="1">
                  <c:v>1.4665681132894537</c:v>
                </c:pt>
                <c:pt idx="2">
                  <c:v>1.3297271134017876</c:v>
                </c:pt>
                <c:pt idx="3">
                  <c:v>2.891813056335129</c:v>
                </c:pt>
                <c:pt idx="4">
                  <c:v>0.75661637374579016</c:v>
                </c:pt>
                <c:pt idx="5">
                  <c:v>0.89160253072462314</c:v>
                </c:pt>
                <c:pt idx="6">
                  <c:v>1.3161972937285322</c:v>
                </c:pt>
                <c:pt idx="7">
                  <c:v>1.2968705608573099</c:v>
                </c:pt>
                <c:pt idx="8">
                  <c:v>1.4301854950587092</c:v>
                </c:pt>
                <c:pt idx="9">
                  <c:v>1.3109344165730077</c:v>
                </c:pt>
                <c:pt idx="10">
                  <c:v>2.000542647193051</c:v>
                </c:pt>
                <c:pt idx="11">
                  <c:v>1.4026713336059551</c:v>
                </c:pt>
                <c:pt idx="12">
                  <c:v>3.0464463865172231</c:v>
                </c:pt>
              </c:numCache>
            </c:numRef>
          </c:val>
          <c:smooth val="0"/>
        </c:ser>
        <c:ser>
          <c:idx val="26"/>
          <c:order val="26"/>
          <c:tx>
            <c:strRef>
              <c:f>データ加工!$B$91</c:f>
              <c:strCache>
                <c:ptCount val="1"/>
                <c:pt idx="0">
                  <c:v>公社債</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データ加工!$C$91:$O$91</c:f>
              <c:numCache>
                <c:formatCode>0.0_ ;[Red]\-0.0\ </c:formatCode>
                <c:ptCount val="13"/>
                <c:pt idx="0">
                  <c:v>1.2333594581291283</c:v>
                </c:pt>
                <c:pt idx="1">
                  <c:v>0.39108483021052098</c:v>
                </c:pt>
                <c:pt idx="2">
                  <c:v>1.9502664329892885</c:v>
                </c:pt>
                <c:pt idx="3">
                  <c:v>1.9680394411169628</c:v>
                </c:pt>
                <c:pt idx="4">
                  <c:v>1.607809794209804</c:v>
                </c:pt>
                <c:pt idx="5">
                  <c:v>3.3880896167535681</c:v>
                </c:pt>
                <c:pt idx="6">
                  <c:v>2.0379829064183723</c:v>
                </c:pt>
                <c:pt idx="7">
                  <c:v>1.6286281461929006</c:v>
                </c:pt>
                <c:pt idx="8">
                  <c:v>1.7877318688233865</c:v>
                </c:pt>
                <c:pt idx="9">
                  <c:v>2.8840557164606166</c:v>
                </c:pt>
                <c:pt idx="10">
                  <c:v>1.7504748162939199</c:v>
                </c:pt>
                <c:pt idx="11">
                  <c:v>2.05005810296255</c:v>
                </c:pt>
                <c:pt idx="12">
                  <c:v>0.26490838143628026</c:v>
                </c:pt>
              </c:numCache>
            </c:numRef>
          </c:val>
          <c:smooth val="0"/>
        </c:ser>
        <c:ser>
          <c:idx val="27"/>
          <c:order val="27"/>
          <c:tx>
            <c:strRef>
              <c:f>データ加工!$B$92</c:f>
              <c:strCache>
                <c:ptCount val="1"/>
                <c:pt idx="0">
                  <c:v>ＩＰ電話</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データ加工!$C$92:$O$92</c:f>
              <c:numCache>
                <c:formatCode>0.0_ ;[Red]\-0.0\ </c:formatCode>
                <c:ptCount val="13"/>
                <c:pt idx="0">
                  <c:v>0.84092690326986019</c:v>
                </c:pt>
                <c:pt idx="1">
                  <c:v>0.97771207552630235</c:v>
                </c:pt>
                <c:pt idx="2">
                  <c:v>1.8616179587625026</c:v>
                </c:pt>
                <c:pt idx="3">
                  <c:v>1.3254143174869342</c:v>
                </c:pt>
                <c:pt idx="4">
                  <c:v>1.4186557007733565</c:v>
                </c:pt>
                <c:pt idx="5">
                  <c:v>2.3181665798840205</c:v>
                </c:pt>
                <c:pt idx="6">
                  <c:v>1.9106089747672241</c:v>
                </c:pt>
                <c:pt idx="7">
                  <c:v>2.261983536379029</c:v>
                </c:pt>
                <c:pt idx="8">
                  <c:v>2.5028246163527408</c:v>
                </c:pt>
                <c:pt idx="9">
                  <c:v>1.7479125554306769</c:v>
                </c:pt>
                <c:pt idx="10">
                  <c:v>1.7504748162939199</c:v>
                </c:pt>
                <c:pt idx="11">
                  <c:v>2.4816492825336129</c:v>
                </c:pt>
                <c:pt idx="12">
                  <c:v>1.1920877164632613</c:v>
                </c:pt>
              </c:numCache>
            </c:numRef>
          </c:val>
          <c:smooth val="0"/>
        </c:ser>
        <c:ser>
          <c:idx val="28"/>
          <c:order val="28"/>
          <c:tx>
            <c:strRef>
              <c:f>データ加工!$B$93</c:f>
              <c:strCache>
                <c:ptCount val="1"/>
                <c:pt idx="0">
                  <c:v>土地</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データ加工!$C$93:$O$93</c:f>
              <c:numCache>
                <c:formatCode>0.0_ ;[Red]\-0.0\ </c:formatCode>
                <c:ptCount val="13"/>
                <c:pt idx="0">
                  <c:v>0.56061793551324013</c:v>
                </c:pt>
                <c:pt idx="1">
                  <c:v>2.1509665661578654</c:v>
                </c:pt>
                <c:pt idx="2">
                  <c:v>1.3297271134017876</c:v>
                </c:pt>
                <c:pt idx="3">
                  <c:v>3.293453758603897</c:v>
                </c:pt>
                <c:pt idx="4">
                  <c:v>1.2295016073369089</c:v>
                </c:pt>
                <c:pt idx="5">
                  <c:v>0.53496151843477402</c:v>
                </c:pt>
                <c:pt idx="6">
                  <c:v>1.2312813392944333</c:v>
                </c:pt>
                <c:pt idx="7">
                  <c:v>1.1159118779469877</c:v>
                </c:pt>
                <c:pt idx="8">
                  <c:v>1.0726391212940318</c:v>
                </c:pt>
                <c:pt idx="9">
                  <c:v>1.13614316102994</c:v>
                </c:pt>
                <c:pt idx="10">
                  <c:v>0.87523740814695994</c:v>
                </c:pt>
                <c:pt idx="11">
                  <c:v>1.025029051481275</c:v>
                </c:pt>
                <c:pt idx="12">
                  <c:v>1.7219044793358218</c:v>
                </c:pt>
              </c:numCache>
            </c:numRef>
          </c:val>
          <c:smooth val="0"/>
        </c:ser>
        <c:ser>
          <c:idx val="29"/>
          <c:order val="29"/>
          <c:tx>
            <c:strRef>
              <c:f>データ加工!$B$94</c:f>
              <c:strCache>
                <c:ptCount val="1"/>
                <c:pt idx="0">
                  <c:v>浄水器</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データ加工!$C$94:$O$94</c:f>
              <c:numCache>
                <c:formatCode>0.0_ ;[Red]\-0.0\ </c:formatCode>
                <c:ptCount val="13"/>
                <c:pt idx="0">
                  <c:v>0.72880331616721217</c:v>
                </c:pt>
                <c:pt idx="1">
                  <c:v>0.58662724531578136</c:v>
                </c:pt>
                <c:pt idx="2">
                  <c:v>0.88648474226785845</c:v>
                </c:pt>
                <c:pt idx="3">
                  <c:v>2.0684496166841546</c:v>
                </c:pt>
                <c:pt idx="4">
                  <c:v>0.28373114015467127</c:v>
                </c:pt>
                <c:pt idx="5">
                  <c:v>0.53496151843477402</c:v>
                </c:pt>
                <c:pt idx="6">
                  <c:v>1.0614494304262356</c:v>
                </c:pt>
                <c:pt idx="7">
                  <c:v>3.6493334386915</c:v>
                </c:pt>
                <c:pt idx="8">
                  <c:v>0</c:v>
                </c:pt>
                <c:pt idx="9">
                  <c:v>0.69916502217227083</c:v>
                </c:pt>
                <c:pt idx="10">
                  <c:v>0.62516957724782851</c:v>
                </c:pt>
                <c:pt idx="11">
                  <c:v>2.1040070004089326</c:v>
                </c:pt>
                <c:pt idx="12">
                  <c:v>0.79472514430884089</c:v>
                </c:pt>
              </c:numCache>
            </c:numRef>
          </c:val>
          <c:smooth val="0"/>
        </c:ser>
        <c:ser>
          <c:idx val="30"/>
          <c:order val="30"/>
          <c:tx>
            <c:strRef>
              <c:f>データ加工!$B$95</c:f>
              <c:strCache>
                <c:ptCount val="1"/>
                <c:pt idx="0">
                  <c:v>冠婚葬祭互助会</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データ加工!$C$95:$O$95</c:f>
              <c:numCache>
                <c:formatCode>0.0_ ;[Red]\-0.0\ </c:formatCode>
                <c:ptCount val="13"/>
                <c:pt idx="0">
                  <c:v>0.95305049037250811</c:v>
                </c:pt>
                <c:pt idx="1">
                  <c:v>0.8799408679736721</c:v>
                </c:pt>
                <c:pt idx="2">
                  <c:v>1.5956725360821451</c:v>
                </c:pt>
                <c:pt idx="3">
                  <c:v>1.767219089982579</c:v>
                </c:pt>
                <c:pt idx="4">
                  <c:v>1.5132327474915803</c:v>
                </c:pt>
                <c:pt idx="5">
                  <c:v>1.961525567594171</c:v>
                </c:pt>
                <c:pt idx="6">
                  <c:v>1.1039074076432851</c:v>
                </c:pt>
                <c:pt idx="7">
                  <c:v>1.8699063900733306</c:v>
                </c:pt>
                <c:pt idx="8">
                  <c:v>0.71509274752935459</c:v>
                </c:pt>
                <c:pt idx="9">
                  <c:v>1.573121299887609</c:v>
                </c:pt>
                <c:pt idx="10">
                  <c:v>0.62516957724782851</c:v>
                </c:pt>
                <c:pt idx="11">
                  <c:v>2.05005810296255</c:v>
                </c:pt>
                <c:pt idx="12">
                  <c:v>0.9271793350269808</c:v>
                </c:pt>
              </c:numCache>
            </c:numRef>
          </c:val>
          <c:smooth val="0"/>
        </c:ser>
        <c:ser>
          <c:idx val="31"/>
          <c:order val="31"/>
          <c:tx>
            <c:strRef>
              <c:f>データ加工!$B$96</c:f>
              <c:strCache>
                <c:ptCount val="1"/>
                <c:pt idx="0">
                  <c:v>他の工事・建築サービス</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データ加工!$C$96:$O$96</c:f>
              <c:numCache>
                <c:formatCode>0.0_ ;[Red]\-0.0\ </c:formatCode>
                <c:ptCount val="13"/>
                <c:pt idx="0">
                  <c:v>1.2894212516804522</c:v>
                </c:pt>
                <c:pt idx="1">
                  <c:v>0.78216966042104197</c:v>
                </c:pt>
                <c:pt idx="2">
                  <c:v>2.4821572783500039</c:v>
                </c:pt>
                <c:pt idx="3">
                  <c:v>1.9479574060035243</c:v>
                </c:pt>
                <c:pt idx="4">
                  <c:v>0.47288523359111884</c:v>
                </c:pt>
                <c:pt idx="5">
                  <c:v>1.6048845553043218</c:v>
                </c:pt>
                <c:pt idx="6">
                  <c:v>1.6983190886819772</c:v>
                </c:pt>
                <c:pt idx="7">
                  <c:v>1.5079890242526859</c:v>
                </c:pt>
                <c:pt idx="8">
                  <c:v>0.35754637376467729</c:v>
                </c:pt>
                <c:pt idx="9">
                  <c:v>1.7479125554306769</c:v>
                </c:pt>
                <c:pt idx="10">
                  <c:v>0.37510174634869708</c:v>
                </c:pt>
                <c:pt idx="11">
                  <c:v>1.1868757438204234</c:v>
                </c:pt>
                <c:pt idx="12">
                  <c:v>1.059633525745121</c:v>
                </c:pt>
              </c:numCache>
            </c:numRef>
          </c:val>
          <c:smooth val="0"/>
        </c:ser>
        <c:ser>
          <c:idx val="32"/>
          <c:order val="32"/>
          <c:tx>
            <c:strRef>
              <c:f>データ加工!$B$97</c:f>
              <c:strCache>
                <c:ptCount val="1"/>
                <c:pt idx="0">
                  <c:v>有料老人ホーム</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データ加工!$C$97:$O$97</c:f>
              <c:numCache>
                <c:formatCode>0.0_ ;[Red]\-0.0\ </c:formatCode>
                <c:ptCount val="13"/>
                <c:pt idx="0">
                  <c:v>1.5136684258857482</c:v>
                </c:pt>
                <c:pt idx="1">
                  <c:v>1.2710256981841932</c:v>
                </c:pt>
                <c:pt idx="2">
                  <c:v>1.684321010308931</c:v>
                </c:pt>
                <c:pt idx="3">
                  <c:v>1.7873011250960171</c:v>
                </c:pt>
                <c:pt idx="4">
                  <c:v>1.1349245606186851</c:v>
                </c:pt>
                <c:pt idx="5">
                  <c:v>2.496487086028945</c:v>
                </c:pt>
                <c:pt idx="6">
                  <c:v>1.0189914532091862</c:v>
                </c:pt>
                <c:pt idx="7">
                  <c:v>1.4476694632825784</c:v>
                </c:pt>
                <c:pt idx="8">
                  <c:v>2.8603709901174184</c:v>
                </c:pt>
                <c:pt idx="9">
                  <c:v>1.3109344165730077</c:v>
                </c:pt>
                <c:pt idx="10">
                  <c:v>0.62516957724782851</c:v>
                </c:pt>
                <c:pt idx="11">
                  <c:v>1.5105691284987208</c:v>
                </c:pt>
                <c:pt idx="12">
                  <c:v>0.39736257215442045</c:v>
                </c:pt>
              </c:numCache>
            </c:numRef>
          </c:val>
          <c:smooth val="0"/>
        </c:ser>
        <c:ser>
          <c:idx val="33"/>
          <c:order val="33"/>
          <c:tx>
            <c:strRef>
              <c:f>データ加工!$B$98</c:f>
              <c:strCache>
                <c:ptCount val="1"/>
                <c:pt idx="0">
                  <c:v>家庭用電気治療器具</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データ加工!$C$98:$O$98</c:f>
              <c:numCache>
                <c:formatCode>0.0_ ;[Red]\-0.0\ </c:formatCode>
                <c:ptCount val="13"/>
                <c:pt idx="0">
                  <c:v>1.2333594581291283</c:v>
                </c:pt>
                <c:pt idx="1">
                  <c:v>0.78216966042104197</c:v>
                </c:pt>
                <c:pt idx="2">
                  <c:v>1.684321010308931</c:v>
                </c:pt>
                <c:pt idx="3">
                  <c:v>0.88360954499128952</c:v>
                </c:pt>
                <c:pt idx="4">
                  <c:v>1.1349245606186851</c:v>
                </c:pt>
                <c:pt idx="5">
                  <c:v>2.6748075921738694</c:v>
                </c:pt>
                <c:pt idx="6">
                  <c:v>1.3586552709455817</c:v>
                </c:pt>
                <c:pt idx="7">
                  <c:v>1.3873499023124709</c:v>
                </c:pt>
                <c:pt idx="8">
                  <c:v>0.71509274752935459</c:v>
                </c:pt>
                <c:pt idx="9">
                  <c:v>2.0100994387452786</c:v>
                </c:pt>
                <c:pt idx="10">
                  <c:v>1.0002713235965255</c:v>
                </c:pt>
                <c:pt idx="11">
                  <c:v>2.5355981799799956</c:v>
                </c:pt>
                <c:pt idx="12">
                  <c:v>3.1789005772353636</c:v>
                </c:pt>
              </c:numCache>
            </c:numRef>
          </c:val>
          <c:smooth val="0"/>
        </c:ser>
        <c:ser>
          <c:idx val="34"/>
          <c:order val="34"/>
          <c:tx>
            <c:strRef>
              <c:f>データ加工!$B$99</c:f>
              <c:strCache>
                <c:ptCount val="1"/>
                <c:pt idx="0">
                  <c:v>公的年金</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データ加工!$C$99:$O$99</c:f>
              <c:numCache>
                <c:formatCode>0.0_ ;[Red]\-0.0\ </c:formatCode>
                <c:ptCount val="13"/>
                <c:pt idx="0">
                  <c:v>1.0651740774751564</c:v>
                </c:pt>
                <c:pt idx="1">
                  <c:v>1.0754832830789327</c:v>
                </c:pt>
                <c:pt idx="2">
                  <c:v>1.9502664329892885</c:v>
                </c:pt>
                <c:pt idx="3">
                  <c:v>0.72295326408378224</c:v>
                </c:pt>
                <c:pt idx="4">
                  <c:v>1.4186557007733565</c:v>
                </c:pt>
                <c:pt idx="5">
                  <c:v>2.496487086028945</c:v>
                </c:pt>
                <c:pt idx="6">
                  <c:v>0.89161752155803797</c:v>
                </c:pt>
                <c:pt idx="7">
                  <c:v>1.5683085852227934</c:v>
                </c:pt>
                <c:pt idx="8">
                  <c:v>2.8603709901174184</c:v>
                </c:pt>
                <c:pt idx="9">
                  <c:v>3.3210338553182859</c:v>
                </c:pt>
                <c:pt idx="10">
                  <c:v>1.3753730699452225</c:v>
                </c:pt>
                <c:pt idx="11">
                  <c:v>2.3737514876408468</c:v>
                </c:pt>
                <c:pt idx="12">
                  <c:v>1.4569960978995413</c:v>
                </c:pt>
              </c:numCache>
            </c:numRef>
          </c:val>
          <c:smooth val="0"/>
        </c:ser>
        <c:ser>
          <c:idx val="35"/>
          <c:order val="35"/>
          <c:tx>
            <c:strRef>
              <c:f>データ加工!$B$100</c:f>
              <c:strCache>
                <c:ptCount val="1"/>
                <c:pt idx="0">
                  <c:v>鮮魚</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データ加工!$C$100:$O$100</c:f>
              <c:numCache>
                <c:formatCode>0.0_ ;[Red]\-0.0\ </c:formatCode>
                <c:ptCount val="13"/>
                <c:pt idx="0">
                  <c:v>1.2333594581291283</c:v>
                </c:pt>
                <c:pt idx="1">
                  <c:v>2.0531953586052349</c:v>
                </c:pt>
                <c:pt idx="2">
                  <c:v>0.70918779381428676</c:v>
                </c:pt>
                <c:pt idx="3">
                  <c:v>1.7270550197557022</c:v>
                </c:pt>
                <c:pt idx="4">
                  <c:v>1.3240786540551328</c:v>
                </c:pt>
                <c:pt idx="5">
                  <c:v>0.53496151843477402</c:v>
                </c:pt>
                <c:pt idx="6">
                  <c:v>1.4011132481626309</c:v>
                </c:pt>
                <c:pt idx="7">
                  <c:v>1.1762314389170951</c:v>
                </c:pt>
                <c:pt idx="8">
                  <c:v>1.0726391212940318</c:v>
                </c:pt>
                <c:pt idx="9">
                  <c:v>1.9227038109737447</c:v>
                </c:pt>
                <c:pt idx="10">
                  <c:v>1.250339154495657</c:v>
                </c:pt>
                <c:pt idx="11">
                  <c:v>1.456620231052338</c:v>
                </c:pt>
                <c:pt idx="12">
                  <c:v>0.26490838143628026</c:v>
                </c:pt>
              </c:numCache>
            </c:numRef>
          </c:val>
          <c:smooth val="0"/>
        </c:ser>
        <c:ser>
          <c:idx val="36"/>
          <c:order val="36"/>
          <c:tx>
            <c:strRef>
              <c:f>データ加工!$B$101</c:f>
              <c:strCache>
                <c:ptCount val="1"/>
                <c:pt idx="0">
                  <c:v>宝くじ</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データ加工!$C$101:$O$101</c:f>
              <c:numCache>
                <c:formatCode>0.0_ ;[Red]\-0.0\ </c:formatCode>
                <c:ptCount val="13"/>
                <c:pt idx="0">
                  <c:v>1.4015448387831004</c:v>
                </c:pt>
                <c:pt idx="1">
                  <c:v>1.1732544906315627</c:v>
                </c:pt>
                <c:pt idx="2">
                  <c:v>1.2410786391750019</c:v>
                </c:pt>
                <c:pt idx="3">
                  <c:v>1.2049221068063038</c:v>
                </c:pt>
                <c:pt idx="4">
                  <c:v>1.2295016073369089</c:v>
                </c:pt>
                <c:pt idx="5">
                  <c:v>1.4265640491593972</c:v>
                </c:pt>
                <c:pt idx="6">
                  <c:v>1.6134031342478781</c:v>
                </c:pt>
                <c:pt idx="7">
                  <c:v>0.81431407309645032</c:v>
                </c:pt>
                <c:pt idx="8">
                  <c:v>2.1452782425880637</c:v>
                </c:pt>
                <c:pt idx="9">
                  <c:v>2.0100994387452786</c:v>
                </c:pt>
                <c:pt idx="10">
                  <c:v>1.5004069853947883</c:v>
                </c:pt>
                <c:pt idx="11">
                  <c:v>1.8342625131770183</c:v>
                </c:pt>
                <c:pt idx="12">
                  <c:v>0.79472514430884089</c:v>
                </c:pt>
              </c:numCache>
            </c:numRef>
          </c:val>
          <c:smooth val="0"/>
        </c:ser>
        <c:ser>
          <c:idx val="37"/>
          <c:order val="37"/>
          <c:tx>
            <c:strRef>
              <c:f>データ加工!$B$102</c:f>
              <c:strCache>
                <c:ptCount val="1"/>
                <c:pt idx="0">
                  <c:v>老人ホーム全般</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データ加工!$C$102:$O$102</c:f>
              <c:numCache>
                <c:formatCode>0.0_ ;[Red]\-0.0\ </c:formatCode>
                <c:ptCount val="13"/>
                <c:pt idx="0">
                  <c:v>0.95305049037250811</c:v>
                </c:pt>
                <c:pt idx="1">
                  <c:v>1.3687969057368234</c:v>
                </c:pt>
                <c:pt idx="2">
                  <c:v>2.6594542268035752</c:v>
                </c:pt>
                <c:pt idx="3">
                  <c:v>1.1446760014659887</c:v>
                </c:pt>
                <c:pt idx="4">
                  <c:v>0.75661637374579016</c:v>
                </c:pt>
                <c:pt idx="5">
                  <c:v>2.1398460737390961</c:v>
                </c:pt>
                <c:pt idx="6">
                  <c:v>0.84915954434098861</c:v>
                </c:pt>
                <c:pt idx="7">
                  <c:v>1.5079890242526859</c:v>
                </c:pt>
                <c:pt idx="8">
                  <c:v>0.71509274752935459</c:v>
                </c:pt>
                <c:pt idx="9">
                  <c:v>1.8353081832022107</c:v>
                </c:pt>
                <c:pt idx="10">
                  <c:v>0.50013566179826274</c:v>
                </c:pt>
                <c:pt idx="11">
                  <c:v>1.7263647182842525</c:v>
                </c:pt>
                <c:pt idx="12">
                  <c:v>0.79472514430884089</c:v>
                </c:pt>
              </c:numCache>
            </c:numRef>
          </c:val>
          <c:smooth val="0"/>
        </c:ser>
        <c:ser>
          <c:idx val="38"/>
          <c:order val="38"/>
          <c:tx>
            <c:strRef>
              <c:f>データ加工!$B$103</c:f>
              <c:strCache>
                <c:ptCount val="1"/>
                <c:pt idx="0">
                  <c:v>紳士・婦人洋服</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データ加工!$C$103:$O$103</c:f>
              <c:numCache>
                <c:formatCode>0.0_ ;[Red]\-0.0\ </c:formatCode>
                <c:ptCount val="13"/>
                <c:pt idx="0">
                  <c:v>0.89698869682118421</c:v>
                </c:pt>
                <c:pt idx="1">
                  <c:v>0.8799408679736721</c:v>
                </c:pt>
                <c:pt idx="2">
                  <c:v>0.88648474226785845</c:v>
                </c:pt>
                <c:pt idx="3">
                  <c:v>1.5061526335078796</c:v>
                </c:pt>
                <c:pt idx="4">
                  <c:v>0.28373114015467127</c:v>
                </c:pt>
                <c:pt idx="5">
                  <c:v>0.89160253072462314</c:v>
                </c:pt>
                <c:pt idx="6">
                  <c:v>1.188823362077384</c:v>
                </c:pt>
                <c:pt idx="7">
                  <c:v>1.3571901218274172</c:v>
                </c:pt>
                <c:pt idx="8">
                  <c:v>1.4301854950587092</c:v>
                </c:pt>
                <c:pt idx="9">
                  <c:v>2.0100994387452786</c:v>
                </c:pt>
                <c:pt idx="10">
                  <c:v>1.3753730699452225</c:v>
                </c:pt>
                <c:pt idx="11">
                  <c:v>1.5645180259451037</c:v>
                </c:pt>
                <c:pt idx="12">
                  <c:v>0.66227095359070065</c:v>
                </c:pt>
              </c:numCache>
            </c:numRef>
          </c:val>
          <c:smooth val="0"/>
        </c:ser>
        <c:ser>
          <c:idx val="39"/>
          <c:order val="39"/>
          <c:tx>
            <c:strRef>
              <c:f>データ加工!$B$104</c:f>
              <c:strCache>
                <c:ptCount val="1"/>
                <c:pt idx="0">
                  <c:v>預貯金</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データ加工!$C$104:$O$104</c:f>
              <c:numCache>
                <c:formatCode>0.0_ ;[Red]\-0.0\ </c:formatCode>
                <c:ptCount val="13"/>
                <c:pt idx="0">
                  <c:v>1.2333594581291283</c:v>
                </c:pt>
                <c:pt idx="1">
                  <c:v>0.97771207552630235</c:v>
                </c:pt>
                <c:pt idx="2">
                  <c:v>1.0637816907214301</c:v>
                </c:pt>
                <c:pt idx="3">
                  <c:v>1.6065628090750719</c:v>
                </c:pt>
                <c:pt idx="4">
                  <c:v>0.47288523359111884</c:v>
                </c:pt>
                <c:pt idx="5">
                  <c:v>1.6048845553043218</c:v>
                </c:pt>
                <c:pt idx="6">
                  <c:v>0.89161752155803797</c:v>
                </c:pt>
                <c:pt idx="7">
                  <c:v>1.6286281461929006</c:v>
                </c:pt>
                <c:pt idx="8">
                  <c:v>0.35754637376467729</c:v>
                </c:pt>
                <c:pt idx="9">
                  <c:v>0.61176939440073697</c:v>
                </c:pt>
                <c:pt idx="10">
                  <c:v>1.0002713235965255</c:v>
                </c:pt>
                <c:pt idx="11">
                  <c:v>1.2408246412668065</c:v>
                </c:pt>
                <c:pt idx="12">
                  <c:v>1.059633525745121</c:v>
                </c:pt>
              </c:numCache>
            </c:numRef>
          </c:val>
          <c:smooth val="0"/>
        </c:ser>
        <c:ser>
          <c:idx val="40"/>
          <c:order val="40"/>
          <c:tx>
            <c:strRef>
              <c:f>データ加工!$B$105</c:f>
              <c:strCache>
                <c:ptCount val="1"/>
                <c:pt idx="0">
                  <c:v>損害保険</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データ加工!$C$105:$O$105</c:f>
              <c:numCache>
                <c:formatCode>0.0_ ;[Red]\-0.0\ </c:formatCode>
                <c:ptCount val="13"/>
                <c:pt idx="0">
                  <c:v>1.0651740774751564</c:v>
                </c:pt>
                <c:pt idx="1">
                  <c:v>0.97771207552630235</c:v>
                </c:pt>
                <c:pt idx="2">
                  <c:v>1.3297271134017876</c:v>
                </c:pt>
                <c:pt idx="3">
                  <c:v>1.425824493054126</c:v>
                </c:pt>
                <c:pt idx="4">
                  <c:v>0.94577046718223767</c:v>
                </c:pt>
                <c:pt idx="5">
                  <c:v>1.069923036869548</c:v>
                </c:pt>
                <c:pt idx="6">
                  <c:v>1.2737393165114828</c:v>
                </c:pt>
                <c:pt idx="7">
                  <c:v>1.2968705608573099</c:v>
                </c:pt>
                <c:pt idx="8">
                  <c:v>0.35754637376467729</c:v>
                </c:pt>
                <c:pt idx="9">
                  <c:v>1.573121299887609</c:v>
                </c:pt>
                <c:pt idx="10">
                  <c:v>0</c:v>
                </c:pt>
                <c:pt idx="11">
                  <c:v>1.5645180259451037</c:v>
                </c:pt>
                <c:pt idx="12">
                  <c:v>0.9271793350269808</c:v>
                </c:pt>
              </c:numCache>
            </c:numRef>
          </c:val>
          <c:smooth val="0"/>
        </c:ser>
        <c:ser>
          <c:idx val="41"/>
          <c:order val="41"/>
          <c:tx>
            <c:strRef>
              <c:f>データ加工!$B$106</c:f>
              <c:strCache>
                <c:ptCount val="1"/>
                <c:pt idx="0">
                  <c:v>飲料</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データ加工!$C$106:$O$106</c:f>
              <c:numCache>
                <c:formatCode>0.0_ ;[Red]\-0.0\ </c:formatCode>
                <c:ptCount val="13"/>
                <c:pt idx="0">
                  <c:v>1.0651740774751564</c:v>
                </c:pt>
                <c:pt idx="1">
                  <c:v>0.97771207552630235</c:v>
                </c:pt>
                <c:pt idx="2">
                  <c:v>1.152430164948216</c:v>
                </c:pt>
                <c:pt idx="3">
                  <c:v>1.265168212146619</c:v>
                </c:pt>
                <c:pt idx="4">
                  <c:v>0.94577046718223767</c:v>
                </c:pt>
                <c:pt idx="5">
                  <c:v>0.35664101228984929</c:v>
                </c:pt>
                <c:pt idx="6">
                  <c:v>1.3586552709455817</c:v>
                </c:pt>
                <c:pt idx="7">
                  <c:v>1.3571901218274172</c:v>
                </c:pt>
                <c:pt idx="8">
                  <c:v>0.35754637376467729</c:v>
                </c:pt>
                <c:pt idx="9">
                  <c:v>1.573121299887609</c:v>
                </c:pt>
                <c:pt idx="10">
                  <c:v>1.0002713235965255</c:v>
                </c:pt>
                <c:pt idx="11">
                  <c:v>1.5645180259451037</c:v>
                </c:pt>
                <c:pt idx="12">
                  <c:v>0.79472514430884089</c:v>
                </c:pt>
              </c:numCache>
            </c:numRef>
          </c:val>
          <c:smooth val="0"/>
        </c:ser>
        <c:ser>
          <c:idx val="42"/>
          <c:order val="42"/>
          <c:tx>
            <c:strRef>
              <c:f>データ加工!$B$107</c:f>
              <c:strCache>
                <c:ptCount val="1"/>
                <c:pt idx="0">
                  <c:v>増改築工事</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データ加工!$C$107:$O$107</c:f>
              <c:numCache>
                <c:formatCode>0.0_ ;[Red]\-0.0\ </c:formatCode>
                <c:ptCount val="13"/>
                <c:pt idx="0">
                  <c:v>0.67274152261588815</c:v>
                </c:pt>
                <c:pt idx="1">
                  <c:v>1.3687969057368234</c:v>
                </c:pt>
                <c:pt idx="2">
                  <c:v>0.97513321649464424</c:v>
                </c:pt>
                <c:pt idx="3">
                  <c:v>1.8877113006632094</c:v>
                </c:pt>
                <c:pt idx="4">
                  <c:v>0.94577046718223767</c:v>
                </c:pt>
                <c:pt idx="5">
                  <c:v>1.069923036869548</c:v>
                </c:pt>
                <c:pt idx="6">
                  <c:v>0.72178561268984021</c:v>
                </c:pt>
                <c:pt idx="7">
                  <c:v>1.1762314389170951</c:v>
                </c:pt>
                <c:pt idx="8">
                  <c:v>0.35754637376467729</c:v>
                </c:pt>
                <c:pt idx="9">
                  <c:v>1.3109344165730077</c:v>
                </c:pt>
                <c:pt idx="10">
                  <c:v>0.75020349269739417</c:v>
                </c:pt>
                <c:pt idx="11">
                  <c:v>1.025029051481275</c:v>
                </c:pt>
                <c:pt idx="12">
                  <c:v>0.26490838143628026</c:v>
                </c:pt>
              </c:numCache>
            </c:numRef>
          </c:val>
          <c:smooth val="0"/>
        </c:ser>
        <c:ser>
          <c:idx val="43"/>
          <c:order val="43"/>
          <c:tx>
            <c:strRef>
              <c:f>データ加工!$B$108</c:f>
              <c:strCache>
                <c:ptCount val="1"/>
                <c:pt idx="0">
                  <c:v>四輪自動車</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データ加工!$C$108:$O$108</c:f>
              <c:numCache>
                <c:formatCode>0.0_ ;[Red]\-0.0\ </c:formatCode>
                <c:ptCount val="13"/>
                <c:pt idx="0">
                  <c:v>1.0091122839238322</c:v>
                </c:pt>
                <c:pt idx="1">
                  <c:v>1.6621105283947142</c:v>
                </c:pt>
                <c:pt idx="2">
                  <c:v>1.8616179587625026</c:v>
                </c:pt>
                <c:pt idx="3">
                  <c:v>1.0844298961256735</c:v>
                </c:pt>
                <c:pt idx="4">
                  <c:v>1.4186557007733565</c:v>
                </c:pt>
                <c:pt idx="5">
                  <c:v>1.7832050614492463</c:v>
                </c:pt>
                <c:pt idx="6">
                  <c:v>0.72178561268984021</c:v>
                </c:pt>
                <c:pt idx="7">
                  <c:v>0.9349531950366653</c:v>
                </c:pt>
                <c:pt idx="8">
                  <c:v>0.71509274752935459</c:v>
                </c:pt>
                <c:pt idx="9">
                  <c:v>1.0487475332584062</c:v>
                </c:pt>
                <c:pt idx="10">
                  <c:v>0.87523740814695994</c:v>
                </c:pt>
                <c:pt idx="11">
                  <c:v>1.1868757438204234</c:v>
                </c:pt>
                <c:pt idx="12">
                  <c:v>1.059633525745121</c:v>
                </c:pt>
              </c:numCache>
            </c:numRef>
          </c:val>
          <c:smooth val="0"/>
        </c:ser>
        <c:ser>
          <c:idx val="44"/>
          <c:order val="44"/>
          <c:tx>
            <c:strRef>
              <c:f>データ加工!$B$109</c:f>
              <c:strCache>
                <c:ptCount val="1"/>
                <c:pt idx="0">
                  <c:v>衛生設備工事</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データ加工!$C$109:$O$109</c:f>
              <c:numCache>
                <c:formatCode>0.0_ ;[Red]\-0.0\ </c:formatCode>
                <c:ptCount val="13"/>
                <c:pt idx="0">
                  <c:v>0.4484943484105921</c:v>
                </c:pt>
                <c:pt idx="1">
                  <c:v>0.48885603776315117</c:v>
                </c:pt>
                <c:pt idx="2">
                  <c:v>1.2410786391750019</c:v>
                </c:pt>
                <c:pt idx="3">
                  <c:v>1.9077933357766474</c:v>
                </c:pt>
                <c:pt idx="4">
                  <c:v>0.28373114015467127</c:v>
                </c:pt>
                <c:pt idx="5">
                  <c:v>0.53496151843477402</c:v>
                </c:pt>
                <c:pt idx="6">
                  <c:v>1.3586552709455817</c:v>
                </c:pt>
                <c:pt idx="7">
                  <c:v>1.3571901218274172</c:v>
                </c:pt>
                <c:pt idx="8">
                  <c:v>0</c:v>
                </c:pt>
                <c:pt idx="9">
                  <c:v>0.96135190548687233</c:v>
                </c:pt>
                <c:pt idx="10">
                  <c:v>0.50013566179826274</c:v>
                </c:pt>
                <c:pt idx="11">
                  <c:v>0.70133566680297754</c:v>
                </c:pt>
                <c:pt idx="12">
                  <c:v>0.13245419071814013</c:v>
                </c:pt>
              </c:numCache>
            </c:numRef>
          </c:val>
          <c:smooth val="0"/>
        </c:ser>
        <c:ser>
          <c:idx val="45"/>
          <c:order val="45"/>
          <c:tx>
            <c:strRef>
              <c:f>データ加工!$B$110</c:f>
              <c:strCache>
                <c:ptCount val="1"/>
                <c:pt idx="0">
                  <c:v>クリーニング</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データ加工!$C$110:$O$110</c:f>
              <c:numCache>
                <c:formatCode>0.0_ ;[Red]\-0.0\ </c:formatCode>
                <c:ptCount val="13"/>
                <c:pt idx="0">
                  <c:v>0.67274152261588815</c:v>
                </c:pt>
                <c:pt idx="1">
                  <c:v>0.8799408679736721</c:v>
                </c:pt>
                <c:pt idx="2">
                  <c:v>0.44324237113392922</c:v>
                </c:pt>
                <c:pt idx="3">
                  <c:v>1.3053322823734959</c:v>
                </c:pt>
                <c:pt idx="4">
                  <c:v>0.85119342046401403</c:v>
                </c:pt>
                <c:pt idx="5">
                  <c:v>2.1398460737390961</c:v>
                </c:pt>
                <c:pt idx="6">
                  <c:v>0.84915954434098861</c:v>
                </c:pt>
                <c:pt idx="7">
                  <c:v>1.2063912194021487</c:v>
                </c:pt>
                <c:pt idx="8">
                  <c:v>1.4301854950587092</c:v>
                </c:pt>
                <c:pt idx="9">
                  <c:v>1.0487475332584062</c:v>
                </c:pt>
                <c:pt idx="10">
                  <c:v>0.37510174634869708</c:v>
                </c:pt>
                <c:pt idx="11">
                  <c:v>1.3487224361595722</c:v>
                </c:pt>
                <c:pt idx="12">
                  <c:v>0.13245419071814013</c:v>
                </c:pt>
              </c:numCache>
            </c:numRef>
          </c:val>
          <c:smooth val="0"/>
        </c:ser>
        <c:ser>
          <c:idx val="46"/>
          <c:order val="46"/>
          <c:tx>
            <c:strRef>
              <c:f>データ加工!$B$111</c:f>
              <c:strCache>
                <c:ptCount val="1"/>
                <c:pt idx="0">
                  <c:v>パソコン</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データ加工!$C$111:$O$111</c:f>
              <c:numCache>
                <c:formatCode>0.0_ ;[Red]\-0.0\ </c:formatCode>
                <c:ptCount val="13"/>
                <c:pt idx="0">
                  <c:v>0.50455614196191612</c:v>
                </c:pt>
                <c:pt idx="1">
                  <c:v>1.2710256981841932</c:v>
                </c:pt>
                <c:pt idx="2">
                  <c:v>0.70918779381428676</c:v>
                </c:pt>
                <c:pt idx="3">
                  <c:v>1.3856604228272493</c:v>
                </c:pt>
                <c:pt idx="4">
                  <c:v>0.85119342046401403</c:v>
                </c:pt>
                <c:pt idx="5">
                  <c:v>1.069923036869548</c:v>
                </c:pt>
                <c:pt idx="6">
                  <c:v>1.0614494304262356</c:v>
                </c:pt>
                <c:pt idx="7">
                  <c:v>1.0857520974619339</c:v>
                </c:pt>
                <c:pt idx="8">
                  <c:v>0.35754637376467729</c:v>
                </c:pt>
                <c:pt idx="9">
                  <c:v>0.96135190548687233</c:v>
                </c:pt>
                <c:pt idx="10">
                  <c:v>1.1253052390460911</c:v>
                </c:pt>
                <c:pt idx="11">
                  <c:v>0.80923346169574328</c:v>
                </c:pt>
                <c:pt idx="12">
                  <c:v>0.39736257215442045</c:v>
                </c:pt>
              </c:numCache>
            </c:numRef>
          </c:val>
          <c:smooth val="0"/>
        </c:ser>
        <c:ser>
          <c:idx val="47"/>
          <c:order val="47"/>
          <c:tx>
            <c:strRef>
              <c:f>データ加工!$B$112</c:f>
              <c:strCache>
                <c:ptCount val="1"/>
                <c:pt idx="0">
                  <c:v>携帯電話</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データ加工!$C$112:$O$112</c:f>
              <c:numCache>
                <c:formatCode>0.0_ ;[Red]\-0.0\ </c:formatCode>
                <c:ptCount val="13"/>
                <c:pt idx="0">
                  <c:v>0.39243255485926803</c:v>
                </c:pt>
                <c:pt idx="1">
                  <c:v>9.7771207552630246E-2</c:v>
                </c:pt>
                <c:pt idx="2">
                  <c:v>0.62053931958750097</c:v>
                </c:pt>
                <c:pt idx="3">
                  <c:v>1.3856604228272493</c:v>
                </c:pt>
                <c:pt idx="4">
                  <c:v>0.6620393270275664</c:v>
                </c:pt>
                <c:pt idx="5">
                  <c:v>1.6048845553043218</c:v>
                </c:pt>
                <c:pt idx="6">
                  <c:v>0.76424358990688956</c:v>
                </c:pt>
                <c:pt idx="7">
                  <c:v>1.3873499023124709</c:v>
                </c:pt>
                <c:pt idx="8">
                  <c:v>0.35754637376467729</c:v>
                </c:pt>
                <c:pt idx="9">
                  <c:v>1.573121299887609</c:v>
                </c:pt>
                <c:pt idx="10">
                  <c:v>0.87523740814695994</c:v>
                </c:pt>
                <c:pt idx="11">
                  <c:v>0.59343787191021169</c:v>
                </c:pt>
                <c:pt idx="12">
                  <c:v>1.1920877164632613</c:v>
                </c:pt>
              </c:numCache>
            </c:numRef>
          </c:val>
          <c:smooth val="0"/>
        </c:ser>
        <c:ser>
          <c:idx val="48"/>
          <c:order val="48"/>
          <c:tx>
            <c:strRef>
              <c:f>データ加工!$B$113</c:f>
              <c:strCache>
                <c:ptCount val="1"/>
                <c:pt idx="0">
                  <c:v>相隣関係</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データ加工!$C$113:$O$113</c:f>
              <c:numCache>
                <c:formatCode>0.0_ ;[Red]\-0.0\ </c:formatCode>
                <c:ptCount val="13"/>
                <c:pt idx="0">
                  <c:v>0.56061793551324013</c:v>
                </c:pt>
                <c:pt idx="1">
                  <c:v>0.8799408679736721</c:v>
                </c:pt>
                <c:pt idx="2">
                  <c:v>1.2410786391750019</c:v>
                </c:pt>
                <c:pt idx="3">
                  <c:v>1.1848400716928655</c:v>
                </c:pt>
                <c:pt idx="4">
                  <c:v>0.37830818687289508</c:v>
                </c:pt>
                <c:pt idx="5">
                  <c:v>1.4265640491593972</c:v>
                </c:pt>
                <c:pt idx="6">
                  <c:v>0.63686965825574138</c:v>
                </c:pt>
                <c:pt idx="7">
                  <c:v>1.4175096827975249</c:v>
                </c:pt>
                <c:pt idx="8">
                  <c:v>0</c:v>
                </c:pt>
                <c:pt idx="9">
                  <c:v>0.61176939440073697</c:v>
                </c:pt>
                <c:pt idx="10">
                  <c:v>0.87523740814695994</c:v>
                </c:pt>
                <c:pt idx="11">
                  <c:v>1.456620231052338</c:v>
                </c:pt>
                <c:pt idx="12">
                  <c:v>0.79472514430884089</c:v>
                </c:pt>
              </c:numCache>
            </c:numRef>
          </c:val>
          <c:smooth val="0"/>
        </c:ser>
        <c:ser>
          <c:idx val="49"/>
          <c:order val="49"/>
          <c:tx>
            <c:strRef>
              <c:f>データ加工!$B$114</c:f>
              <c:strCache>
                <c:ptCount val="1"/>
                <c:pt idx="0">
                  <c:v>和服</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データ加工!$C$114:$O$114</c:f>
              <c:numCache>
                <c:formatCode>0.0_ ;[Red]\-0.0\ </c:formatCode>
                <c:ptCount val="13"/>
                <c:pt idx="0">
                  <c:v>0.56061793551324013</c:v>
                </c:pt>
                <c:pt idx="1">
                  <c:v>0.97771207552630235</c:v>
                </c:pt>
                <c:pt idx="2">
                  <c:v>0.44324237113392922</c:v>
                </c:pt>
                <c:pt idx="3">
                  <c:v>1.2250041419197422</c:v>
                </c:pt>
                <c:pt idx="4">
                  <c:v>0.47288523359111884</c:v>
                </c:pt>
                <c:pt idx="5">
                  <c:v>1.2482435430144725</c:v>
                </c:pt>
                <c:pt idx="6">
                  <c:v>0.42457977217049431</c:v>
                </c:pt>
                <c:pt idx="7">
                  <c:v>1.9000661705583841</c:v>
                </c:pt>
                <c:pt idx="8">
                  <c:v>0.71509274752935459</c:v>
                </c:pt>
                <c:pt idx="9">
                  <c:v>0.61176939440073697</c:v>
                </c:pt>
                <c:pt idx="10">
                  <c:v>0.12503391544956569</c:v>
                </c:pt>
                <c:pt idx="11">
                  <c:v>1.1329268463740407</c:v>
                </c:pt>
                <c:pt idx="12">
                  <c:v>0.39736257215442045</c:v>
                </c:pt>
              </c:numCache>
            </c:numRef>
          </c:val>
          <c:smooth val="0"/>
        </c:ser>
        <c:dLbls>
          <c:showLegendKey val="0"/>
          <c:showVal val="0"/>
          <c:showCatName val="0"/>
          <c:showSerName val="0"/>
          <c:showPercent val="0"/>
          <c:showBubbleSize val="0"/>
        </c:dLbls>
        <c:axId val="160940800"/>
        <c:axId val="160942336"/>
        <c:axId val="160935424"/>
      </c:line3DChart>
      <c:catAx>
        <c:axId val="160940800"/>
        <c:scaling>
          <c:orientation val="minMax"/>
        </c:scaling>
        <c:delete val="0"/>
        <c:axPos val="b"/>
        <c:majorTickMark val="out"/>
        <c:minorTickMark val="none"/>
        <c:tickLblPos val="nextTo"/>
        <c:txPr>
          <a:bodyPr rot="0" vert="eaVert"/>
          <a:lstStyle/>
          <a:p>
            <a:pPr>
              <a:defRPr/>
            </a:pPr>
            <a:endParaRPr lang="ja-JP"/>
          </a:p>
        </c:txPr>
        <c:crossAx val="160942336"/>
        <c:crosses val="autoZero"/>
        <c:auto val="1"/>
        <c:lblAlgn val="ctr"/>
        <c:lblOffset val="100"/>
        <c:tickLblSkip val="1"/>
        <c:noMultiLvlLbl val="0"/>
      </c:catAx>
      <c:valAx>
        <c:axId val="160942336"/>
        <c:scaling>
          <c:orientation val="minMax"/>
        </c:scaling>
        <c:delete val="0"/>
        <c:axPos val="l"/>
        <c:majorGridlines/>
        <c:numFmt formatCode="0.0_ ;[Red]\-0.0\ " sourceLinked="1"/>
        <c:majorTickMark val="out"/>
        <c:minorTickMark val="none"/>
        <c:tickLblPos val="nextTo"/>
        <c:crossAx val="160940800"/>
        <c:crosses val="autoZero"/>
        <c:crossBetween val="between"/>
      </c:valAx>
      <c:serAx>
        <c:axId val="160935424"/>
        <c:scaling>
          <c:orientation val="minMax"/>
        </c:scaling>
        <c:delete val="0"/>
        <c:axPos val="b"/>
        <c:majorTickMark val="out"/>
        <c:minorTickMark val="none"/>
        <c:tickLblPos val="nextTo"/>
        <c:txPr>
          <a:bodyPr/>
          <a:lstStyle/>
          <a:p>
            <a:pPr>
              <a:defRPr sz="900"/>
            </a:pPr>
            <a:endParaRPr lang="ja-JP"/>
          </a:p>
        </c:txPr>
        <c:crossAx val="160942336"/>
        <c:crosses val="autoZero"/>
      </c:serAx>
    </c:plotArea>
    <c:legend>
      <c:legendPos val="r"/>
      <c:layout>
        <c:manualLayout>
          <c:xMode val="edge"/>
          <c:yMode val="edge"/>
          <c:x val="0.78751829269145457"/>
          <c:y val="8.5939382301631999E-3"/>
          <c:w val="0.18061339941061036"/>
          <c:h val="0.9556225788171544"/>
        </c:manualLayout>
      </c:layout>
      <c:overlay val="0"/>
      <c:txPr>
        <a:bodyPr/>
        <a:lstStyle/>
        <a:p>
          <a:pPr>
            <a:defRPr sz="900"/>
          </a:pPr>
          <a:endParaRPr lang="ja-JP"/>
        </a:p>
      </c:txPr>
    </c:legend>
    <c:plotVisOnly val="1"/>
    <c:dispBlanksAs val="gap"/>
    <c:showDLblsOverMax val="0"/>
  </c:chart>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sz="1800" b="1" i="0" baseline="0">
                <a:effectLst/>
              </a:rPr>
              <a:t>70</a:t>
            </a:r>
            <a:r>
              <a:rPr lang="ja-JP" altLang="ja-JP" sz="1800" b="1" i="0" baseline="0">
                <a:effectLst/>
              </a:rPr>
              <a:t>歳以上の上位</a:t>
            </a:r>
            <a:r>
              <a:rPr lang="en-US" altLang="ja-JP" sz="1800" b="1" i="0" baseline="0">
                <a:effectLst/>
              </a:rPr>
              <a:t>50</a:t>
            </a:r>
            <a:r>
              <a:rPr lang="ja-JP" altLang="ja-JP" sz="1800" b="1" i="0" baseline="0">
                <a:effectLst/>
              </a:rPr>
              <a:t>商品サービス</a:t>
            </a:r>
            <a:r>
              <a:rPr lang="en-US" altLang="ja-JP" sz="1800" b="1" i="0" baseline="0">
                <a:effectLst/>
              </a:rPr>
              <a:t>(</a:t>
            </a:r>
            <a:r>
              <a:rPr lang="ja-JP" altLang="ja-JP" sz="1800" b="1" i="0" baseline="0">
                <a:effectLst/>
              </a:rPr>
              <a:t>小分類</a:t>
            </a:r>
            <a:r>
              <a:rPr lang="en-US" altLang="ja-JP" sz="1800" b="1" i="0" baseline="0">
                <a:effectLst/>
              </a:rPr>
              <a:t>)</a:t>
            </a:r>
            <a:r>
              <a:rPr lang="ja-JP" altLang="en-US" sz="1800" b="1" i="0" baseline="0">
                <a:effectLst/>
              </a:rPr>
              <a:t>合計</a:t>
            </a:r>
            <a:endParaRPr lang="ja-JP" altLang="ja-JP">
              <a:effectLst/>
            </a:endParaRPr>
          </a:p>
          <a:p>
            <a:pPr>
              <a:defRPr/>
            </a:pPr>
            <a:r>
              <a:rPr lang="ja-JP" altLang="en-US" sz="1800" b="1" i="0" baseline="0">
                <a:effectLst/>
              </a:rPr>
              <a:t>の</a:t>
            </a:r>
            <a:r>
              <a:rPr lang="ja-JP" altLang="ja-JP" sz="1800" b="1" i="0" baseline="0">
                <a:effectLst/>
              </a:rPr>
              <a:t>地域別人口調整（</a:t>
            </a:r>
            <a:r>
              <a:rPr lang="en-US" altLang="ja-JP" sz="1800" b="1" i="0" baseline="0">
                <a:effectLst/>
              </a:rPr>
              <a:t>10</a:t>
            </a:r>
            <a:r>
              <a:rPr lang="ja-JP" altLang="ja-JP" sz="1800" b="1" i="0" baseline="0">
                <a:effectLst/>
              </a:rPr>
              <a:t>万人当たり）相談件数</a:t>
            </a:r>
            <a:endParaRPr lang="ja-JP" altLang="ja-JP">
              <a:effectLst/>
            </a:endParaRPr>
          </a:p>
        </c:rich>
      </c:tx>
      <c:overlay val="1"/>
    </c:title>
    <c:autoTitleDeleted val="0"/>
    <c:plotArea>
      <c:layout>
        <c:manualLayout>
          <c:layoutTarget val="inner"/>
          <c:xMode val="edge"/>
          <c:yMode val="edge"/>
          <c:x val="0.203146423615433"/>
          <c:y val="2.3220958116079101E-2"/>
          <c:w val="0.72859686517354483"/>
          <c:h val="0.64241417466227568"/>
        </c:manualLayout>
      </c:layout>
      <c:barChart>
        <c:barDir val="col"/>
        <c:grouping val="clustered"/>
        <c:varyColors val="0"/>
        <c:ser>
          <c:idx val="0"/>
          <c:order val="0"/>
          <c:tx>
            <c:strRef>
              <c:f>データ加工!$B$115</c:f>
              <c:strCache>
                <c:ptCount val="1"/>
                <c:pt idx="0">
                  <c:v>合計</c:v>
                </c:pt>
              </c:strCache>
            </c:strRef>
          </c:tx>
          <c:spPr>
            <a:solidFill>
              <a:schemeClr val="accent1"/>
            </a:solidFill>
            <a:ln>
              <a:solidFill>
                <a:schemeClr val="tx1"/>
              </a:solidFill>
            </a:ln>
          </c:spPr>
          <c:invertIfNegative val="0"/>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データ加工!$C$115:$O$115</c:f>
              <c:numCache>
                <c:formatCode>0.0_ ;[Red]\-0.0\ </c:formatCode>
                <c:ptCount val="13"/>
                <c:pt idx="0">
                  <c:v>104.27493600546266</c:v>
                </c:pt>
                <c:pt idx="1">
                  <c:v>113.21905834594583</c:v>
                </c:pt>
                <c:pt idx="2">
                  <c:v>170.29371898965559</c:v>
                </c:pt>
                <c:pt idx="3">
                  <c:v>160.23455817012496</c:v>
                </c:pt>
                <c:pt idx="4">
                  <c:v>120.68031161245354</c:v>
                </c:pt>
                <c:pt idx="5">
                  <c:v>163.69822464104084</c:v>
                </c:pt>
                <c:pt idx="6">
                  <c:v>133.48788037040339</c:v>
                </c:pt>
                <c:pt idx="7">
                  <c:v>163.70728847287157</c:v>
                </c:pt>
                <c:pt idx="8">
                  <c:v>153.02984797128187</c:v>
                </c:pt>
                <c:pt idx="9">
                  <c:v>198.82505318023951</c:v>
                </c:pt>
                <c:pt idx="10">
                  <c:v>120.03255883158306</c:v>
                </c:pt>
                <c:pt idx="11">
                  <c:v>182.94071124068438</c:v>
                </c:pt>
                <c:pt idx="12">
                  <c:v>91.260937404798554</c:v>
                </c:pt>
              </c:numCache>
            </c:numRef>
          </c:val>
        </c:ser>
        <c:dLbls>
          <c:showLegendKey val="0"/>
          <c:showVal val="0"/>
          <c:showCatName val="0"/>
          <c:showSerName val="0"/>
          <c:showPercent val="0"/>
          <c:showBubbleSize val="0"/>
        </c:dLbls>
        <c:gapWidth val="150"/>
        <c:axId val="162133120"/>
        <c:axId val="162134656"/>
      </c:barChart>
      <c:catAx>
        <c:axId val="162133120"/>
        <c:scaling>
          <c:orientation val="maxMin"/>
        </c:scaling>
        <c:delete val="0"/>
        <c:axPos val="b"/>
        <c:majorTickMark val="out"/>
        <c:minorTickMark val="none"/>
        <c:tickLblPos val="nextTo"/>
        <c:crossAx val="162134656"/>
        <c:crosses val="autoZero"/>
        <c:auto val="1"/>
        <c:lblAlgn val="ctr"/>
        <c:lblOffset val="100"/>
        <c:noMultiLvlLbl val="0"/>
      </c:catAx>
      <c:valAx>
        <c:axId val="162134656"/>
        <c:scaling>
          <c:orientation val="minMax"/>
        </c:scaling>
        <c:delete val="0"/>
        <c:axPos val="r"/>
        <c:majorGridlines/>
        <c:title>
          <c:tx>
            <c:rich>
              <a:bodyPr rot="0" vert="wordArtVertRtl"/>
              <a:lstStyle/>
              <a:p>
                <a:pPr>
                  <a:defRPr/>
                </a:pPr>
                <a:r>
                  <a:rPr lang="ja-JP" altLang="ja-JP" sz="900" b="1" i="0" baseline="0">
                    <a:effectLst/>
                  </a:rPr>
                  <a:t>人口調整（</a:t>
                </a:r>
                <a:r>
                  <a:rPr lang="en-US" altLang="ja-JP" sz="900" b="1" i="0" baseline="0">
                    <a:effectLst/>
                  </a:rPr>
                  <a:t>10</a:t>
                </a:r>
                <a:r>
                  <a:rPr lang="ja-JP" altLang="ja-JP" sz="900" b="1" i="0" baseline="0">
                    <a:effectLst/>
                  </a:rPr>
                  <a:t>万人当たり）相談件数</a:t>
                </a:r>
                <a:endParaRPr lang="ja-JP" altLang="ja-JP" sz="300">
                  <a:effectLst/>
                </a:endParaRPr>
              </a:p>
            </c:rich>
          </c:tx>
          <c:layout>
            <c:manualLayout>
              <c:xMode val="edge"/>
              <c:yMode val="edge"/>
              <c:x val="0.19236418439743017"/>
              <c:y val="7.7600047561117602E-2"/>
            </c:manualLayout>
          </c:layout>
          <c:overlay val="0"/>
        </c:title>
        <c:numFmt formatCode="0.0_ ;[Red]\-0.0\ " sourceLinked="1"/>
        <c:majorTickMark val="out"/>
        <c:minorTickMark val="none"/>
        <c:tickLblPos val="high"/>
        <c:crossAx val="162133120"/>
        <c:crosses val="autoZero"/>
        <c:crossBetween val="between"/>
      </c:valAx>
    </c:plotArea>
    <c:plotVisOnly val="1"/>
    <c:dispBlanksAs val="gap"/>
    <c:showDLblsOverMax val="0"/>
  </c:chart>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sz="1600" b="1" i="0" baseline="0">
                <a:effectLst/>
              </a:rPr>
              <a:t>70</a:t>
            </a:r>
            <a:r>
              <a:rPr lang="ja-JP" altLang="ja-JP" sz="1600" b="1" i="0" baseline="0">
                <a:effectLst/>
              </a:rPr>
              <a:t>歳以上の上位</a:t>
            </a:r>
            <a:r>
              <a:rPr lang="en-US" altLang="ja-JP" sz="1600" b="1" i="0" baseline="0">
                <a:effectLst/>
              </a:rPr>
              <a:t>50</a:t>
            </a:r>
            <a:r>
              <a:rPr lang="ja-JP" altLang="ja-JP" sz="1600" b="1" i="0" baseline="0">
                <a:effectLst/>
              </a:rPr>
              <a:t>商品サービス</a:t>
            </a:r>
            <a:r>
              <a:rPr lang="en-US" altLang="ja-JP" sz="1600" b="1" i="0" baseline="0">
                <a:effectLst/>
              </a:rPr>
              <a:t>(</a:t>
            </a:r>
            <a:r>
              <a:rPr lang="ja-JP" altLang="ja-JP" sz="1600" b="1" i="0" baseline="0">
                <a:effectLst/>
              </a:rPr>
              <a:t>小分類</a:t>
            </a:r>
            <a:r>
              <a:rPr lang="en-US" altLang="ja-JP" sz="1600" b="1" i="0" baseline="0">
                <a:effectLst/>
              </a:rPr>
              <a:t>)</a:t>
            </a:r>
            <a:r>
              <a:rPr lang="ja-JP" altLang="en-US" sz="1600" b="1" i="0" baseline="0">
                <a:effectLst/>
              </a:rPr>
              <a:t>合計の</a:t>
            </a:r>
            <a:r>
              <a:rPr lang="en-US" altLang="ja-JP" sz="1600" b="1" i="0" baseline="0">
                <a:effectLst/>
              </a:rPr>
              <a:t/>
            </a:r>
            <a:br>
              <a:rPr lang="en-US" altLang="ja-JP" sz="1600" b="1" i="0" baseline="0">
                <a:effectLst/>
              </a:rPr>
            </a:br>
            <a:r>
              <a:rPr lang="ja-JP" altLang="en-US" sz="1600" b="1" i="0" baseline="0">
                <a:effectLst/>
              </a:rPr>
              <a:t>地域別</a:t>
            </a:r>
            <a:r>
              <a:rPr lang="ja-JP" altLang="ja-JP" sz="1600" b="1" i="0" baseline="0">
                <a:effectLst/>
              </a:rPr>
              <a:t>人口調整（</a:t>
            </a:r>
            <a:r>
              <a:rPr lang="en-US" altLang="ja-JP" sz="1600" b="1" i="0" baseline="0">
                <a:effectLst/>
              </a:rPr>
              <a:t>10</a:t>
            </a:r>
            <a:r>
              <a:rPr lang="ja-JP" altLang="ja-JP" sz="1600" b="1" i="0" baseline="0">
                <a:effectLst/>
              </a:rPr>
              <a:t>万人当たり）相談件数</a:t>
            </a:r>
            <a:r>
              <a:rPr lang="ja-JP" altLang="en-US" sz="1600" b="1" i="0" baseline="0">
                <a:effectLst/>
              </a:rPr>
              <a:t>の</a:t>
            </a:r>
            <a:r>
              <a:rPr lang="en-US" altLang="ja-JP" sz="1600" b="1" i="0" baseline="0">
                <a:effectLst/>
              </a:rPr>
              <a:t>3-D</a:t>
            </a:r>
            <a:r>
              <a:rPr lang="ja-JP" altLang="en-US" sz="1600" b="1" i="0" baseline="0">
                <a:effectLst/>
              </a:rPr>
              <a:t>バブル地図</a:t>
            </a:r>
            <a:endParaRPr lang="ja-JP" altLang="ja-JP" sz="1600">
              <a:effectLst/>
            </a:endParaRPr>
          </a:p>
        </c:rich>
      </c:tx>
      <c:overlay val="1"/>
    </c:title>
    <c:autoTitleDeleted val="0"/>
    <c:plotArea>
      <c:layout/>
      <c:bubbleChart>
        <c:varyColors val="0"/>
        <c:ser>
          <c:idx val="0"/>
          <c:order val="0"/>
          <c:tx>
            <c:strRef>
              <c:f>件数合計3Dバブル地図!$C$3</c:f>
              <c:strCache>
                <c:ptCount val="1"/>
                <c:pt idx="0">
                  <c:v>北海道・東北北部（北海道、青森、岩手、秋田）</c:v>
                </c:pt>
              </c:strCache>
            </c:strRef>
          </c:tx>
          <c:spPr>
            <a:solidFill>
              <a:schemeClr val="tx2">
                <a:lumMod val="40000"/>
                <a:lumOff val="60000"/>
                <a:alpha val="67000"/>
              </a:schemeClr>
            </a:solidFill>
          </c:spPr>
          <c:invertIfNegative val="0"/>
          <c:dLbls>
            <c:dLbl>
              <c:idx val="0"/>
              <c:layout>
                <c:manualLayout>
                  <c:x val="-5.3981112348827649E-3"/>
                  <c:y val="8.060452334708168E-2"/>
                </c:manualLayout>
              </c:layout>
              <c:dLblPos val="r"/>
              <c:showLegendKey val="0"/>
              <c:showVal val="0"/>
              <c:showCatName val="0"/>
              <c:showSerName val="1"/>
              <c:showPercent val="0"/>
              <c:showBubbleSize val="1"/>
            </c:dLbl>
            <c:dLblPos val="r"/>
            <c:showLegendKey val="0"/>
            <c:showVal val="0"/>
            <c:showCatName val="0"/>
            <c:showSerName val="1"/>
            <c:showPercent val="0"/>
            <c:showBubbleSize val="1"/>
            <c:showLeaderLines val="0"/>
          </c:dLbls>
          <c:xVal>
            <c:numRef>
              <c:f>件数合計3Dバブル地図!$C$5</c:f>
              <c:numCache>
                <c:formatCode>0.000_ ;[Red]\-0.000\ </c:formatCode>
                <c:ptCount val="1"/>
                <c:pt idx="0">
                  <c:v>141.34691699999999</c:v>
                </c:pt>
              </c:numCache>
            </c:numRef>
          </c:xVal>
          <c:yVal>
            <c:numRef>
              <c:f>件数合計3Dバブル地図!$C$6</c:f>
              <c:numCache>
                <c:formatCode>0.000_ ;[Red]\-0.000\ </c:formatCode>
                <c:ptCount val="1"/>
                <c:pt idx="0">
                  <c:v>43.064390000000003</c:v>
                </c:pt>
              </c:numCache>
            </c:numRef>
          </c:yVal>
          <c:bubbleSize>
            <c:numRef>
              <c:f>件数合計3Dバブル地図!$C$4</c:f>
              <c:numCache>
                <c:formatCode>0.00_ ;[Red]\-0.00\ </c:formatCode>
                <c:ptCount val="1"/>
                <c:pt idx="0">
                  <c:v>104.27493600546266</c:v>
                </c:pt>
              </c:numCache>
            </c:numRef>
          </c:bubbleSize>
          <c:bubble3D val="1"/>
        </c:ser>
        <c:ser>
          <c:idx val="1"/>
          <c:order val="1"/>
          <c:tx>
            <c:strRef>
              <c:f>件数合計3Dバブル地図!$D$3</c:f>
              <c:strCache>
                <c:ptCount val="1"/>
                <c:pt idx="0">
                  <c:v>東北南部（宮城、山形、福島）</c:v>
                </c:pt>
              </c:strCache>
            </c:strRef>
          </c:tx>
          <c:spPr>
            <a:solidFill>
              <a:schemeClr val="accent2">
                <a:lumMod val="20000"/>
                <a:lumOff val="80000"/>
                <a:alpha val="70000"/>
              </a:schemeClr>
            </a:solidFill>
            <a:ln w="25400">
              <a:noFill/>
            </a:ln>
          </c:spPr>
          <c:invertIfNegative val="0"/>
          <c:dLbls>
            <c:dLblPos val="r"/>
            <c:showLegendKey val="0"/>
            <c:showVal val="0"/>
            <c:showCatName val="0"/>
            <c:showSerName val="1"/>
            <c:showPercent val="0"/>
            <c:showBubbleSize val="1"/>
            <c:showLeaderLines val="0"/>
          </c:dLbls>
          <c:xVal>
            <c:numRef>
              <c:f>件数合計3Dバブル地図!$D$5</c:f>
              <c:numCache>
                <c:formatCode>0.000_ ;[Red]\-0.000\ </c:formatCode>
                <c:ptCount val="1"/>
                <c:pt idx="0">
                  <c:v>140.87205599999999</c:v>
                </c:pt>
              </c:numCache>
            </c:numRef>
          </c:xVal>
          <c:yVal>
            <c:numRef>
              <c:f>件数合計3Dバブル地図!$D$6</c:f>
              <c:numCache>
                <c:formatCode>0.000_ ;[Red]\-0.000\ </c:formatCode>
                <c:ptCount val="1"/>
                <c:pt idx="0">
                  <c:v>38.268782999999999</c:v>
                </c:pt>
              </c:numCache>
            </c:numRef>
          </c:yVal>
          <c:bubbleSize>
            <c:numRef>
              <c:f>件数合計3Dバブル地図!$D$4</c:f>
              <c:numCache>
                <c:formatCode>0.00_ ;[Red]\-0.00\ </c:formatCode>
                <c:ptCount val="1"/>
                <c:pt idx="0">
                  <c:v>113.21905834594583</c:v>
                </c:pt>
              </c:numCache>
            </c:numRef>
          </c:bubbleSize>
          <c:bubble3D val="1"/>
        </c:ser>
        <c:ser>
          <c:idx val="2"/>
          <c:order val="2"/>
          <c:tx>
            <c:strRef>
              <c:f>件数合計3Dバブル地図!$E$3</c:f>
              <c:strCache>
                <c:ptCount val="1"/>
                <c:pt idx="0">
                  <c:v>北関東（茨城、栃木、群馬）</c:v>
                </c:pt>
              </c:strCache>
            </c:strRef>
          </c:tx>
          <c:spPr>
            <a:solidFill>
              <a:schemeClr val="accent1">
                <a:alpha val="69000"/>
              </a:schemeClr>
            </a:solidFill>
            <a:ln w="25400">
              <a:noFill/>
            </a:ln>
          </c:spPr>
          <c:invertIfNegative val="0"/>
          <c:dLbls>
            <c:dLblPos val="r"/>
            <c:showLegendKey val="0"/>
            <c:showVal val="0"/>
            <c:showCatName val="0"/>
            <c:showSerName val="1"/>
            <c:showPercent val="0"/>
            <c:showBubbleSize val="1"/>
            <c:showLeaderLines val="0"/>
          </c:dLbls>
          <c:xVal>
            <c:numRef>
              <c:f>件数合計3Dバブル地図!$E$5</c:f>
              <c:numCache>
                <c:formatCode>0.000_ ;[Red]\-0.000\ </c:formatCode>
                <c:ptCount val="1"/>
                <c:pt idx="0">
                  <c:v>139.88347200000001</c:v>
                </c:pt>
              </c:numCache>
            </c:numRef>
          </c:xVal>
          <c:yVal>
            <c:numRef>
              <c:f>件数合計3Dバブル地図!$E$6</c:f>
              <c:numCache>
                <c:formatCode>0.000_ ;[Red]\-0.000\ </c:formatCode>
                <c:ptCount val="1"/>
                <c:pt idx="0">
                  <c:v>36.565460000000002</c:v>
                </c:pt>
              </c:numCache>
            </c:numRef>
          </c:yVal>
          <c:bubbleSize>
            <c:numRef>
              <c:f>件数合計3Dバブル地図!$E$4</c:f>
              <c:numCache>
                <c:formatCode>0.00_ ;[Red]\-0.00\ </c:formatCode>
                <c:ptCount val="1"/>
                <c:pt idx="0">
                  <c:v>170.29371898965559</c:v>
                </c:pt>
              </c:numCache>
            </c:numRef>
          </c:bubbleSize>
          <c:bubble3D val="1"/>
        </c:ser>
        <c:ser>
          <c:idx val="3"/>
          <c:order val="3"/>
          <c:tx>
            <c:strRef>
              <c:f>件数合計3Dバブル地図!$F$3</c:f>
              <c:strCache>
                <c:ptCount val="1"/>
                <c:pt idx="0">
                  <c:v>南関東（埼玉、千葉、東京、神奈川）</c:v>
                </c:pt>
              </c:strCache>
            </c:strRef>
          </c:tx>
          <c:spPr>
            <a:solidFill>
              <a:schemeClr val="accent3">
                <a:lumMod val="40000"/>
                <a:lumOff val="60000"/>
                <a:alpha val="80000"/>
              </a:schemeClr>
            </a:solidFill>
            <a:ln w="25400">
              <a:noFill/>
            </a:ln>
          </c:spPr>
          <c:invertIfNegative val="0"/>
          <c:dLbls>
            <c:dLblPos val="r"/>
            <c:showLegendKey val="0"/>
            <c:showVal val="0"/>
            <c:showCatName val="0"/>
            <c:showSerName val="1"/>
            <c:showPercent val="0"/>
            <c:showBubbleSize val="1"/>
            <c:showLeaderLines val="0"/>
          </c:dLbls>
          <c:xVal>
            <c:numRef>
              <c:f>件数合計3Dバブル地図!$F$5</c:f>
              <c:numCache>
                <c:formatCode>0.000_ ;[Red]\-0.000\ </c:formatCode>
                <c:ptCount val="1"/>
                <c:pt idx="0">
                  <c:v>139.691778</c:v>
                </c:pt>
              </c:numCache>
            </c:numRef>
          </c:xVal>
          <c:yVal>
            <c:numRef>
              <c:f>件数合計3Dバブル地図!$F$6</c:f>
              <c:numCache>
                <c:formatCode>0.000_ ;[Red]\-0.000\ </c:formatCode>
                <c:ptCount val="1"/>
                <c:pt idx="0">
                  <c:v>35.689475999999999</c:v>
                </c:pt>
              </c:numCache>
            </c:numRef>
          </c:yVal>
          <c:bubbleSize>
            <c:numRef>
              <c:f>件数合計3Dバブル地図!$F$4</c:f>
              <c:numCache>
                <c:formatCode>0.00_ ;[Red]\-0.00\ </c:formatCode>
                <c:ptCount val="1"/>
                <c:pt idx="0">
                  <c:v>160.23455817012496</c:v>
                </c:pt>
              </c:numCache>
            </c:numRef>
          </c:bubbleSize>
          <c:bubble3D val="1"/>
        </c:ser>
        <c:ser>
          <c:idx val="4"/>
          <c:order val="4"/>
          <c:tx>
            <c:strRef>
              <c:f>件数合計3Dバブル地図!$G$3</c:f>
              <c:strCache>
                <c:ptCount val="1"/>
                <c:pt idx="0">
                  <c:v>甲信越（新潟、山梨、長野）</c:v>
                </c:pt>
              </c:strCache>
            </c:strRef>
          </c:tx>
          <c:spPr>
            <a:solidFill>
              <a:schemeClr val="accent5">
                <a:lumMod val="60000"/>
                <a:lumOff val="40000"/>
                <a:alpha val="79000"/>
              </a:schemeClr>
            </a:solidFill>
            <a:ln w="25400">
              <a:noFill/>
            </a:ln>
          </c:spPr>
          <c:invertIfNegative val="0"/>
          <c:dLbls>
            <c:dLblPos val="t"/>
            <c:showLegendKey val="0"/>
            <c:showVal val="0"/>
            <c:showCatName val="0"/>
            <c:showSerName val="1"/>
            <c:showPercent val="0"/>
            <c:showBubbleSize val="1"/>
            <c:showLeaderLines val="0"/>
          </c:dLbls>
          <c:xVal>
            <c:numRef>
              <c:f>件数合計3Dバブル地図!$G$5</c:f>
              <c:numCache>
                <c:formatCode>0.000_ ;[Red]\-0.000\ </c:formatCode>
                <c:ptCount val="1"/>
                <c:pt idx="0">
                  <c:v>138.18088900000001</c:v>
                </c:pt>
              </c:numCache>
            </c:numRef>
          </c:xVal>
          <c:yVal>
            <c:numRef>
              <c:f>件数合計3Dバブル地図!$G$6</c:f>
              <c:numCache>
                <c:formatCode>0.000_ ;[Red]\-0.000\ </c:formatCode>
                <c:ptCount val="1"/>
                <c:pt idx="0">
                  <c:v>36.651318000000003</c:v>
                </c:pt>
              </c:numCache>
            </c:numRef>
          </c:yVal>
          <c:bubbleSize>
            <c:numRef>
              <c:f>件数合計3Dバブル地図!$G$4</c:f>
              <c:numCache>
                <c:formatCode>0.00_ ;[Red]\-0.00\ </c:formatCode>
                <c:ptCount val="1"/>
                <c:pt idx="0">
                  <c:v>120.68031161245354</c:v>
                </c:pt>
              </c:numCache>
            </c:numRef>
          </c:bubbleSize>
          <c:bubble3D val="1"/>
        </c:ser>
        <c:ser>
          <c:idx val="5"/>
          <c:order val="5"/>
          <c:tx>
            <c:strRef>
              <c:f>件数合計3Dバブル地図!$H$3</c:f>
              <c:strCache>
                <c:ptCount val="1"/>
                <c:pt idx="0">
                  <c:v>北陸（富山、石川、福井）</c:v>
                </c:pt>
              </c:strCache>
            </c:strRef>
          </c:tx>
          <c:spPr>
            <a:solidFill>
              <a:schemeClr val="accent4">
                <a:lumMod val="40000"/>
                <a:lumOff val="60000"/>
                <a:alpha val="70000"/>
              </a:schemeClr>
            </a:solidFill>
            <a:ln w="25400">
              <a:noFill/>
            </a:ln>
          </c:spPr>
          <c:invertIfNegative val="0"/>
          <c:dLbls>
            <c:dLbl>
              <c:idx val="0"/>
              <c:layout>
                <c:manualLayout>
                  <c:x val="-0.24056470194190677"/>
                  <c:y val="-6.5491175219503858E-2"/>
                </c:manualLayout>
              </c:layout>
              <c:dLblPos val="r"/>
              <c:showLegendKey val="0"/>
              <c:showVal val="0"/>
              <c:showCatName val="0"/>
              <c:showSerName val="1"/>
              <c:showPercent val="0"/>
              <c:showBubbleSize val="1"/>
            </c:dLbl>
            <c:showLegendKey val="0"/>
            <c:showVal val="1"/>
            <c:showCatName val="0"/>
            <c:showSerName val="0"/>
            <c:showPercent val="0"/>
            <c:showBubbleSize val="0"/>
            <c:showLeaderLines val="0"/>
          </c:dLbls>
          <c:xVal>
            <c:numRef>
              <c:f>件数合計3Dバブル地図!$H$5</c:f>
              <c:numCache>
                <c:formatCode>0.000_ ;[Red]\-0.000\ </c:formatCode>
                <c:ptCount val="1"/>
                <c:pt idx="0">
                  <c:v>136.62602799999999</c:v>
                </c:pt>
              </c:numCache>
            </c:numRef>
          </c:xVal>
          <c:yVal>
            <c:numRef>
              <c:f>件数合計3Dバブル地図!$H$6</c:f>
              <c:numCache>
                <c:formatCode>0.000_ ;[Red]\-0.000\ </c:formatCode>
                <c:ptCount val="1"/>
                <c:pt idx="0">
                  <c:v>36.594549000000001</c:v>
                </c:pt>
              </c:numCache>
            </c:numRef>
          </c:yVal>
          <c:bubbleSize>
            <c:numRef>
              <c:f>件数合計3Dバブル地図!$H$4</c:f>
              <c:numCache>
                <c:formatCode>0.00_ ;[Red]\-0.00\ </c:formatCode>
                <c:ptCount val="1"/>
                <c:pt idx="0">
                  <c:v>163.69822464104084</c:v>
                </c:pt>
              </c:numCache>
            </c:numRef>
          </c:bubbleSize>
          <c:bubble3D val="1"/>
        </c:ser>
        <c:ser>
          <c:idx val="6"/>
          <c:order val="6"/>
          <c:tx>
            <c:strRef>
              <c:f>件数合計3Dバブル地図!$I$3</c:f>
              <c:strCache>
                <c:ptCount val="1"/>
                <c:pt idx="0">
                  <c:v>東海（岐阜、静岡、愛知、三重）</c:v>
                </c:pt>
              </c:strCache>
            </c:strRef>
          </c:tx>
          <c:spPr>
            <a:solidFill>
              <a:schemeClr val="tx2">
                <a:lumMod val="60000"/>
                <a:lumOff val="40000"/>
                <a:alpha val="72000"/>
              </a:schemeClr>
            </a:solidFill>
            <a:ln w="25400">
              <a:noFill/>
            </a:ln>
          </c:spPr>
          <c:invertIfNegative val="0"/>
          <c:dLbls>
            <c:dLbl>
              <c:idx val="0"/>
              <c:layout>
                <c:manualLayout>
                  <c:x val="-3.4699122775045721E-2"/>
                  <c:y val="8.3303241066100667E-2"/>
                </c:manualLayout>
              </c:layout>
              <c:dLblPos val="r"/>
              <c:showLegendKey val="0"/>
              <c:showVal val="0"/>
              <c:showCatName val="0"/>
              <c:showSerName val="1"/>
              <c:showPercent val="0"/>
              <c:showBubbleSize val="1"/>
            </c:dLbl>
            <c:dLblPos val="b"/>
            <c:showLegendKey val="0"/>
            <c:showVal val="0"/>
            <c:showCatName val="0"/>
            <c:showSerName val="1"/>
            <c:showPercent val="0"/>
            <c:showBubbleSize val="1"/>
            <c:showLeaderLines val="0"/>
          </c:dLbls>
          <c:xVal>
            <c:numRef>
              <c:f>件数合計3Dバブル地図!$I$5</c:f>
              <c:numCache>
                <c:formatCode>0.000_ ;[Red]\-0.000\ </c:formatCode>
                <c:ptCount val="1"/>
                <c:pt idx="0">
                  <c:v>136.90658300000001</c:v>
                </c:pt>
              </c:numCache>
            </c:numRef>
          </c:xVal>
          <c:yVal>
            <c:numRef>
              <c:f>件数合計3Dバブル地図!$I$6</c:f>
              <c:numCache>
                <c:formatCode>0.000_ ;[Red]\-0.000\ </c:formatCode>
                <c:ptCount val="1"/>
                <c:pt idx="0">
                  <c:v>35.180132</c:v>
                </c:pt>
              </c:numCache>
            </c:numRef>
          </c:yVal>
          <c:bubbleSize>
            <c:numRef>
              <c:f>件数合計3Dバブル地図!$I$4</c:f>
              <c:numCache>
                <c:formatCode>0.00_ ;[Red]\-0.00\ </c:formatCode>
                <c:ptCount val="1"/>
                <c:pt idx="0">
                  <c:v>133.48788037040339</c:v>
                </c:pt>
              </c:numCache>
            </c:numRef>
          </c:bubbleSize>
          <c:bubble3D val="1"/>
        </c:ser>
        <c:ser>
          <c:idx val="7"/>
          <c:order val="7"/>
          <c:tx>
            <c:strRef>
              <c:f>件数合計3Dバブル地図!$J$3</c:f>
              <c:strCache>
                <c:ptCount val="1"/>
                <c:pt idx="0">
                  <c:v>近畿（滋賀、京都、大阪、兵庫、奈良、和歌山）</c:v>
                </c:pt>
              </c:strCache>
            </c:strRef>
          </c:tx>
          <c:spPr>
            <a:solidFill>
              <a:schemeClr val="accent2">
                <a:lumMod val="40000"/>
                <a:lumOff val="60000"/>
                <a:alpha val="75000"/>
              </a:schemeClr>
            </a:solidFill>
            <a:ln w="25400">
              <a:noFill/>
            </a:ln>
          </c:spPr>
          <c:invertIfNegative val="0"/>
          <c:dPt>
            <c:idx val="0"/>
            <c:invertIfNegative val="0"/>
            <c:bubble3D val="1"/>
            <c:spPr>
              <a:solidFill>
                <a:schemeClr val="bg2">
                  <a:lumMod val="50000"/>
                  <a:alpha val="75000"/>
                </a:schemeClr>
              </a:solidFill>
              <a:ln w="25400">
                <a:noFill/>
              </a:ln>
            </c:spPr>
          </c:dPt>
          <c:dLbls>
            <c:dLbl>
              <c:idx val="0"/>
              <c:layout>
                <c:manualLayout>
                  <c:x val="-0.10143624825318502"/>
                  <c:y val="9.2164978524633109E-2"/>
                </c:manualLayout>
              </c:layout>
              <c:dLblPos val="r"/>
              <c:showLegendKey val="0"/>
              <c:showVal val="0"/>
              <c:showCatName val="0"/>
              <c:showSerName val="1"/>
              <c:showPercent val="0"/>
              <c:showBubbleSize val="1"/>
            </c:dLbl>
            <c:dLblPos val="b"/>
            <c:showLegendKey val="0"/>
            <c:showVal val="0"/>
            <c:showCatName val="0"/>
            <c:showSerName val="1"/>
            <c:showPercent val="0"/>
            <c:showBubbleSize val="1"/>
            <c:showLeaderLines val="0"/>
          </c:dLbls>
          <c:xVal>
            <c:numRef>
              <c:f>件数合計3Dバブル地図!$J$5</c:f>
              <c:numCache>
                <c:formatCode>0.000_ ;[Red]\-0.000\ </c:formatCode>
                <c:ptCount val="1"/>
                <c:pt idx="0">
                  <c:v>135.519667</c:v>
                </c:pt>
              </c:numCache>
            </c:numRef>
          </c:xVal>
          <c:yVal>
            <c:numRef>
              <c:f>件数合計3Dバブル地図!$J$6</c:f>
              <c:numCache>
                <c:formatCode>0.000_ ;[Red]\-0.000\ </c:formatCode>
                <c:ptCount val="1"/>
                <c:pt idx="0">
                  <c:v>34.686309999999999</c:v>
                </c:pt>
              </c:numCache>
            </c:numRef>
          </c:yVal>
          <c:bubbleSize>
            <c:numRef>
              <c:f>件数合計3Dバブル地図!$J$4</c:f>
              <c:numCache>
                <c:formatCode>0.00_ ;[Red]\-0.00\ </c:formatCode>
                <c:ptCount val="1"/>
                <c:pt idx="0">
                  <c:v>163.70728847287157</c:v>
                </c:pt>
              </c:numCache>
            </c:numRef>
          </c:bubbleSize>
          <c:bubble3D val="1"/>
        </c:ser>
        <c:ser>
          <c:idx val="8"/>
          <c:order val="8"/>
          <c:tx>
            <c:strRef>
              <c:f>件数合計3Dバブル地図!$K$3</c:f>
              <c:strCache>
                <c:ptCount val="1"/>
                <c:pt idx="0">
                  <c:v>山陰（鳥取、島根）</c:v>
                </c:pt>
              </c:strCache>
            </c:strRef>
          </c:tx>
          <c:spPr>
            <a:solidFill>
              <a:schemeClr val="accent3">
                <a:lumMod val="60000"/>
                <a:lumOff val="40000"/>
                <a:alpha val="69000"/>
              </a:schemeClr>
            </a:solidFill>
            <a:ln w="25400">
              <a:noFill/>
            </a:ln>
          </c:spPr>
          <c:invertIfNegative val="0"/>
          <c:dLbls>
            <c:dLblPos val="t"/>
            <c:showLegendKey val="0"/>
            <c:showVal val="0"/>
            <c:showCatName val="0"/>
            <c:showSerName val="1"/>
            <c:showPercent val="0"/>
            <c:showBubbleSize val="1"/>
            <c:showLeaderLines val="0"/>
          </c:dLbls>
          <c:xVal>
            <c:numRef>
              <c:f>件数合計3Dバブル地図!$K$5</c:f>
              <c:numCache>
                <c:formatCode>0.000_ ;[Red]\-0.000\ </c:formatCode>
                <c:ptCount val="1"/>
                <c:pt idx="0">
                  <c:v>133.050444</c:v>
                </c:pt>
              </c:numCache>
            </c:numRef>
          </c:xVal>
          <c:yVal>
            <c:numRef>
              <c:f>件数合計3Dバブル地図!$K$6</c:f>
              <c:numCache>
                <c:formatCode>0.000_ ;[Red]\-0.000\ </c:formatCode>
                <c:ptCount val="1"/>
                <c:pt idx="0">
                  <c:v>35.471898000000003</c:v>
                </c:pt>
              </c:numCache>
            </c:numRef>
          </c:yVal>
          <c:bubbleSize>
            <c:numRef>
              <c:f>件数合計3Dバブル地図!$K$4</c:f>
              <c:numCache>
                <c:formatCode>0.00_ ;[Red]\-0.00\ </c:formatCode>
                <c:ptCount val="1"/>
                <c:pt idx="0">
                  <c:v>153.02984797128187</c:v>
                </c:pt>
              </c:numCache>
            </c:numRef>
          </c:bubbleSize>
          <c:bubble3D val="1"/>
        </c:ser>
        <c:ser>
          <c:idx val="9"/>
          <c:order val="9"/>
          <c:tx>
            <c:strRef>
              <c:f>件数合計3Dバブル地図!$L$3</c:f>
              <c:strCache>
                <c:ptCount val="1"/>
                <c:pt idx="0">
                  <c:v>山陽（岡山、広島、山口）</c:v>
                </c:pt>
              </c:strCache>
            </c:strRef>
          </c:tx>
          <c:spPr>
            <a:solidFill>
              <a:schemeClr val="accent1">
                <a:alpha val="60000"/>
              </a:schemeClr>
            </a:solidFill>
            <a:ln w="25400">
              <a:noFill/>
            </a:ln>
          </c:spPr>
          <c:invertIfNegative val="0"/>
          <c:dLbls>
            <c:dLbl>
              <c:idx val="0"/>
              <c:layout>
                <c:manualLayout>
                  <c:x val="-0.25862319047713672"/>
                  <c:y val="-5.3736348898054453E-2"/>
                </c:manualLayout>
              </c:layout>
              <c:dLblPos val="r"/>
              <c:showLegendKey val="0"/>
              <c:showVal val="0"/>
              <c:showCatName val="0"/>
              <c:showSerName val="1"/>
              <c:showPercent val="0"/>
              <c:showBubbleSize val="1"/>
            </c:dLbl>
            <c:dLblPos val="ctr"/>
            <c:showLegendKey val="0"/>
            <c:showVal val="0"/>
            <c:showCatName val="0"/>
            <c:showSerName val="1"/>
            <c:showPercent val="0"/>
            <c:showBubbleSize val="1"/>
            <c:showLeaderLines val="0"/>
          </c:dLbls>
          <c:xVal>
            <c:numRef>
              <c:f>件数合計3Dバブル地図!$L$5</c:f>
              <c:numCache>
                <c:formatCode>0.000_ ;[Red]\-0.000\ </c:formatCode>
                <c:ptCount val="1"/>
                <c:pt idx="0">
                  <c:v>132.45949999999999</c:v>
                </c:pt>
              </c:numCache>
            </c:numRef>
          </c:xVal>
          <c:yVal>
            <c:numRef>
              <c:f>件数合計3Dバブル地図!$L$6</c:f>
              <c:numCache>
                <c:formatCode>0.000_ ;[Red]\-0.000\ </c:formatCode>
                <c:ptCount val="1"/>
                <c:pt idx="0">
                  <c:v>34.396510999999997</c:v>
                </c:pt>
              </c:numCache>
            </c:numRef>
          </c:yVal>
          <c:bubbleSize>
            <c:numRef>
              <c:f>件数合計3Dバブル地図!$L$4</c:f>
              <c:numCache>
                <c:formatCode>0.00_ ;[Red]\-0.00\ </c:formatCode>
                <c:ptCount val="1"/>
                <c:pt idx="0">
                  <c:v>198.82505318023951</c:v>
                </c:pt>
              </c:numCache>
            </c:numRef>
          </c:bubbleSize>
          <c:bubble3D val="1"/>
        </c:ser>
        <c:ser>
          <c:idx val="10"/>
          <c:order val="10"/>
          <c:tx>
            <c:strRef>
              <c:f>件数合計3Dバブル地図!$M$3</c:f>
              <c:strCache>
                <c:ptCount val="1"/>
                <c:pt idx="0">
                  <c:v>四国（徳島、香川、愛媛、高知）</c:v>
                </c:pt>
              </c:strCache>
            </c:strRef>
          </c:tx>
          <c:spPr>
            <a:solidFill>
              <a:schemeClr val="bg1">
                <a:lumMod val="75000"/>
                <a:alpha val="65000"/>
              </a:schemeClr>
            </a:solidFill>
            <a:ln w="25400">
              <a:noFill/>
            </a:ln>
          </c:spPr>
          <c:invertIfNegative val="0"/>
          <c:dLbls>
            <c:dLblPos val="b"/>
            <c:showLegendKey val="0"/>
            <c:showVal val="0"/>
            <c:showCatName val="0"/>
            <c:showSerName val="1"/>
            <c:showPercent val="0"/>
            <c:showBubbleSize val="1"/>
            <c:showLeaderLines val="0"/>
          </c:dLbls>
          <c:xVal>
            <c:numRef>
              <c:f>件数合計3Dバブル地図!$M$5</c:f>
              <c:numCache>
                <c:formatCode>0.000_ ;[Red]\-0.000\ </c:formatCode>
                <c:ptCount val="1"/>
                <c:pt idx="0">
                  <c:v>133.531083</c:v>
                </c:pt>
              </c:numCache>
            </c:numRef>
          </c:xVal>
          <c:yVal>
            <c:numRef>
              <c:f>件数合計3Dバブル地図!$M$6</c:f>
              <c:numCache>
                <c:formatCode>0.000_ ;[Red]\-0.000\ </c:formatCode>
                <c:ptCount val="1"/>
                <c:pt idx="0">
                  <c:v>33.559722000000001</c:v>
                </c:pt>
              </c:numCache>
            </c:numRef>
          </c:yVal>
          <c:bubbleSize>
            <c:numRef>
              <c:f>件数合計3Dバブル地図!$M$4</c:f>
              <c:numCache>
                <c:formatCode>0.00_ ;[Red]\-0.00\ </c:formatCode>
                <c:ptCount val="1"/>
                <c:pt idx="0">
                  <c:v>120.03255883158306</c:v>
                </c:pt>
              </c:numCache>
            </c:numRef>
          </c:bubbleSize>
          <c:bubble3D val="1"/>
        </c:ser>
        <c:ser>
          <c:idx val="11"/>
          <c:order val="11"/>
          <c:tx>
            <c:strRef>
              <c:f>件数合計3Dバブル地図!$N$3</c:f>
              <c:strCache>
                <c:ptCount val="1"/>
                <c:pt idx="0">
                  <c:v>九州北部（福岡、佐賀、長崎、熊本、大分）</c:v>
                </c:pt>
              </c:strCache>
            </c:strRef>
          </c:tx>
          <c:spPr>
            <a:solidFill>
              <a:schemeClr val="accent2">
                <a:lumMod val="20000"/>
                <a:lumOff val="80000"/>
                <a:alpha val="64000"/>
              </a:schemeClr>
            </a:solidFill>
            <a:ln w="25400">
              <a:noFill/>
            </a:ln>
          </c:spPr>
          <c:invertIfNegative val="0"/>
          <c:dLbls>
            <c:dLblPos val="l"/>
            <c:showLegendKey val="0"/>
            <c:showVal val="0"/>
            <c:showCatName val="0"/>
            <c:showSerName val="1"/>
            <c:showPercent val="0"/>
            <c:showBubbleSize val="1"/>
            <c:showLeaderLines val="0"/>
          </c:dLbls>
          <c:xVal>
            <c:numRef>
              <c:f>件数合計3Dバブル地図!$N$5</c:f>
              <c:numCache>
                <c:formatCode>0.000_ ;[Red]\-0.000\ </c:formatCode>
                <c:ptCount val="1"/>
                <c:pt idx="0">
                  <c:v>130.418139</c:v>
                </c:pt>
              </c:numCache>
            </c:numRef>
          </c:xVal>
          <c:yVal>
            <c:numRef>
              <c:f>件数合計3Dバブル地図!$N$6</c:f>
              <c:numCache>
                <c:formatCode>0.000_ ;[Red]\-0.000\ </c:formatCode>
                <c:ptCount val="1"/>
                <c:pt idx="0">
                  <c:v>33.606504999999999</c:v>
                </c:pt>
              </c:numCache>
            </c:numRef>
          </c:yVal>
          <c:bubbleSize>
            <c:numRef>
              <c:f>件数合計3Dバブル地図!$N$4</c:f>
              <c:numCache>
                <c:formatCode>0.00_ ;[Red]\-0.00\ </c:formatCode>
                <c:ptCount val="1"/>
                <c:pt idx="0">
                  <c:v>182.94071124068438</c:v>
                </c:pt>
              </c:numCache>
            </c:numRef>
          </c:bubbleSize>
          <c:bubble3D val="1"/>
        </c:ser>
        <c:ser>
          <c:idx val="12"/>
          <c:order val="12"/>
          <c:tx>
            <c:strRef>
              <c:f>件数合計3Dバブル地図!$O$3</c:f>
              <c:strCache>
                <c:ptCount val="1"/>
                <c:pt idx="0">
                  <c:v>九州南部・沖縄（宮崎、鹿児島、沖縄）</c:v>
                </c:pt>
              </c:strCache>
            </c:strRef>
          </c:tx>
          <c:spPr>
            <a:solidFill>
              <a:schemeClr val="tx2">
                <a:lumMod val="60000"/>
                <a:lumOff val="40000"/>
                <a:alpha val="69000"/>
              </a:schemeClr>
            </a:solidFill>
            <a:ln w="25400">
              <a:noFill/>
            </a:ln>
          </c:spPr>
          <c:invertIfNegative val="0"/>
          <c:dLbls>
            <c:dLblPos val="b"/>
            <c:showLegendKey val="0"/>
            <c:showVal val="0"/>
            <c:showCatName val="0"/>
            <c:showSerName val="1"/>
            <c:showPercent val="0"/>
            <c:showBubbleSize val="1"/>
            <c:showLeaderLines val="0"/>
          </c:dLbls>
          <c:xVal>
            <c:numRef>
              <c:f>件数合計3Dバブル地図!$O$5</c:f>
              <c:numCache>
                <c:formatCode>0.000_ ;[Red]\-0.000\ </c:formatCode>
                <c:ptCount val="1"/>
                <c:pt idx="0">
                  <c:v>130.55819399999999</c:v>
                </c:pt>
              </c:numCache>
            </c:numRef>
          </c:xVal>
          <c:yVal>
            <c:numRef>
              <c:f>件数合計3Dバブル地図!$O$6</c:f>
              <c:numCache>
                <c:formatCode>0.000_ ;[Red]\-0.000\ </c:formatCode>
                <c:ptCount val="1"/>
                <c:pt idx="0">
                  <c:v>31.560109000000001</c:v>
                </c:pt>
              </c:numCache>
            </c:numRef>
          </c:yVal>
          <c:bubbleSize>
            <c:numRef>
              <c:f>件数合計3Dバブル地図!$O$4</c:f>
              <c:numCache>
                <c:formatCode>0.00_ ;[Red]\-0.00\ </c:formatCode>
                <c:ptCount val="1"/>
                <c:pt idx="0">
                  <c:v>91.260937404798554</c:v>
                </c:pt>
              </c:numCache>
            </c:numRef>
          </c:bubbleSize>
          <c:bubble3D val="1"/>
        </c:ser>
        <c:dLbls>
          <c:showLegendKey val="0"/>
          <c:showVal val="1"/>
          <c:showCatName val="0"/>
          <c:showSerName val="0"/>
          <c:showPercent val="0"/>
          <c:showBubbleSize val="0"/>
        </c:dLbls>
        <c:bubbleScale val="50"/>
        <c:showNegBubbles val="0"/>
        <c:axId val="162607104"/>
        <c:axId val="162608640"/>
      </c:bubbleChart>
      <c:valAx>
        <c:axId val="162607104"/>
        <c:scaling>
          <c:orientation val="minMax"/>
          <c:max val="145"/>
          <c:min val="125"/>
        </c:scaling>
        <c:delete val="0"/>
        <c:axPos val="b"/>
        <c:numFmt formatCode="0.000_ ;[Red]\-0.000\ " sourceLinked="1"/>
        <c:majorTickMark val="out"/>
        <c:minorTickMark val="none"/>
        <c:tickLblPos val="nextTo"/>
        <c:crossAx val="162608640"/>
        <c:crosses val="autoZero"/>
        <c:crossBetween val="midCat"/>
      </c:valAx>
      <c:valAx>
        <c:axId val="162608640"/>
        <c:scaling>
          <c:orientation val="minMax"/>
          <c:max val="45"/>
          <c:min val="25"/>
        </c:scaling>
        <c:delete val="0"/>
        <c:axPos val="l"/>
        <c:majorGridlines/>
        <c:numFmt formatCode="0.000_ ;[Red]\-0.000\ " sourceLinked="1"/>
        <c:majorTickMark val="out"/>
        <c:minorTickMark val="none"/>
        <c:tickLblPos val="nextTo"/>
        <c:crossAx val="162607104"/>
        <c:crosses val="autoZero"/>
        <c:crossBetween val="midCat"/>
      </c:valAx>
      <c:spPr>
        <a:noFill/>
        <a:ln w="25400">
          <a:noFill/>
        </a:ln>
      </c:spPr>
    </c:plotArea>
    <c:plotVisOnly val="1"/>
    <c:dispBlanksAs val="gap"/>
    <c:showDLblsOverMax val="0"/>
  </c:chart>
  <c:spPr>
    <a:noFill/>
  </c:sp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sz="1800" b="1" i="0" baseline="0">
                <a:effectLst/>
              </a:rPr>
              <a:t>70</a:t>
            </a:r>
            <a:r>
              <a:rPr lang="ja-JP" altLang="ja-JP" sz="1800" b="1" i="0" baseline="0">
                <a:effectLst/>
              </a:rPr>
              <a:t>歳以上の</a:t>
            </a:r>
            <a:r>
              <a:rPr lang="ja-JP" altLang="en-US" sz="1800" b="1" i="0" baseline="0">
                <a:effectLst/>
              </a:rPr>
              <a:t>地域別</a:t>
            </a:r>
            <a:r>
              <a:rPr lang="ja-JP" altLang="ja-JP" sz="1800" b="1" i="0" baseline="0">
                <a:effectLst/>
              </a:rPr>
              <a:t>人口調整（</a:t>
            </a:r>
            <a:r>
              <a:rPr lang="en-US" altLang="ja-JP" sz="1800" b="1" i="0" baseline="0">
                <a:effectLst/>
              </a:rPr>
              <a:t>10</a:t>
            </a:r>
            <a:r>
              <a:rPr lang="ja-JP" altLang="ja-JP" sz="1800" b="1" i="0" baseline="0">
                <a:effectLst/>
              </a:rPr>
              <a:t>万人当たり）相談件数</a:t>
            </a:r>
            <a:endParaRPr lang="ja-JP" altLang="ja-JP">
              <a:effectLst/>
            </a:endParaRPr>
          </a:p>
        </c:rich>
      </c:tx>
      <c:layout>
        <c:manualLayout>
          <c:xMode val="edge"/>
          <c:yMode val="edge"/>
          <c:x val="0.17067127532184379"/>
          <c:y val="3.1905957158219832E-2"/>
        </c:manualLayout>
      </c:layout>
      <c:overlay val="1"/>
    </c:title>
    <c:autoTitleDeleted val="0"/>
    <c:plotArea>
      <c:layout/>
      <c:bubbleChart>
        <c:varyColors val="0"/>
        <c:ser>
          <c:idx val="0"/>
          <c:order val="0"/>
          <c:tx>
            <c:strRef>
              <c:f>'3Dバブル地図（データ手動コピー）'!$C$3</c:f>
              <c:strCache>
                <c:ptCount val="1"/>
                <c:pt idx="0">
                  <c:v>北海道・東北北部（北海道、青森、岩手、秋田）</c:v>
                </c:pt>
              </c:strCache>
            </c:strRef>
          </c:tx>
          <c:spPr>
            <a:solidFill>
              <a:schemeClr val="tx2">
                <a:lumMod val="40000"/>
                <a:lumOff val="60000"/>
                <a:alpha val="67000"/>
              </a:schemeClr>
            </a:solidFill>
          </c:spPr>
          <c:invertIfNegative val="0"/>
          <c:dLbls>
            <c:dLbl>
              <c:idx val="0"/>
              <c:layout>
                <c:manualLayout>
                  <c:x val="-5.3981112348827649E-3"/>
                  <c:y val="8.060452334708168E-2"/>
                </c:manualLayout>
              </c:layout>
              <c:dLblPos val="r"/>
              <c:showLegendKey val="0"/>
              <c:showVal val="0"/>
              <c:showCatName val="0"/>
              <c:showSerName val="1"/>
              <c:showPercent val="0"/>
              <c:showBubbleSize val="1"/>
            </c:dLbl>
            <c:dLblPos val="r"/>
            <c:showLegendKey val="0"/>
            <c:showVal val="0"/>
            <c:showCatName val="0"/>
            <c:showSerName val="1"/>
            <c:showPercent val="0"/>
            <c:showBubbleSize val="1"/>
            <c:showLeaderLines val="0"/>
          </c:dLbls>
          <c:xVal>
            <c:numRef>
              <c:f>'3Dバブル地図（データ手動コピー）'!$C$5</c:f>
              <c:numCache>
                <c:formatCode>0.000_ ;[Red]\-0.000\ </c:formatCode>
                <c:ptCount val="1"/>
                <c:pt idx="0">
                  <c:v>141.34691699999999</c:v>
                </c:pt>
              </c:numCache>
            </c:numRef>
          </c:xVal>
          <c:yVal>
            <c:numRef>
              <c:f>'3Dバブル地図（データ手動コピー）'!$C$6</c:f>
              <c:numCache>
                <c:formatCode>0.000_ ;[Red]\-0.000\ </c:formatCode>
                <c:ptCount val="1"/>
                <c:pt idx="0">
                  <c:v>43.064390000000003</c:v>
                </c:pt>
              </c:numCache>
            </c:numRef>
          </c:yVal>
          <c:bubbleSize>
            <c:numRef>
              <c:f>'3Dバブル地図（データ手動コピー）'!$C$4</c:f>
              <c:numCache>
                <c:formatCode>0.00_ ;[Red]\-0.00\ </c:formatCode>
                <c:ptCount val="1"/>
                <c:pt idx="0">
                  <c:v>3.251584025976793</c:v>
                </c:pt>
              </c:numCache>
            </c:numRef>
          </c:bubbleSize>
          <c:bubble3D val="1"/>
        </c:ser>
        <c:ser>
          <c:idx val="1"/>
          <c:order val="1"/>
          <c:tx>
            <c:strRef>
              <c:f>'3Dバブル地図（データ手動コピー）'!$D$3</c:f>
              <c:strCache>
                <c:ptCount val="1"/>
                <c:pt idx="0">
                  <c:v>東北南部（宮城、山形、福島）</c:v>
                </c:pt>
              </c:strCache>
            </c:strRef>
          </c:tx>
          <c:spPr>
            <a:solidFill>
              <a:schemeClr val="accent2">
                <a:lumMod val="20000"/>
                <a:lumOff val="80000"/>
                <a:alpha val="70000"/>
              </a:schemeClr>
            </a:solidFill>
            <a:ln w="25400">
              <a:noFill/>
            </a:ln>
          </c:spPr>
          <c:invertIfNegative val="0"/>
          <c:dLbls>
            <c:dLblPos val="r"/>
            <c:showLegendKey val="0"/>
            <c:showVal val="0"/>
            <c:showCatName val="0"/>
            <c:showSerName val="1"/>
            <c:showPercent val="0"/>
            <c:showBubbleSize val="1"/>
            <c:showLeaderLines val="0"/>
          </c:dLbls>
          <c:xVal>
            <c:numRef>
              <c:f>'3Dバブル地図（データ手動コピー）'!$D$5</c:f>
              <c:numCache>
                <c:formatCode>0.000_ ;[Red]\-0.000\ </c:formatCode>
                <c:ptCount val="1"/>
                <c:pt idx="0">
                  <c:v>140.87205599999999</c:v>
                </c:pt>
              </c:numCache>
            </c:numRef>
          </c:xVal>
          <c:yVal>
            <c:numRef>
              <c:f>'3Dバブル地図（データ手動コピー）'!$D$6</c:f>
              <c:numCache>
                <c:formatCode>0.000_ ;[Red]\-0.000\ </c:formatCode>
                <c:ptCount val="1"/>
                <c:pt idx="0">
                  <c:v>38.268782999999999</c:v>
                </c:pt>
              </c:numCache>
            </c:numRef>
          </c:yVal>
          <c:bubbleSize>
            <c:numRef>
              <c:f>'3Dバブル地図（データ手動コピー）'!$D$4</c:f>
              <c:numCache>
                <c:formatCode>0.00_ ;[Red]\-0.00\ </c:formatCode>
                <c:ptCount val="1"/>
                <c:pt idx="0">
                  <c:v>3.0309074341315374</c:v>
                </c:pt>
              </c:numCache>
            </c:numRef>
          </c:bubbleSize>
          <c:bubble3D val="1"/>
        </c:ser>
        <c:ser>
          <c:idx val="2"/>
          <c:order val="2"/>
          <c:tx>
            <c:strRef>
              <c:f>'3Dバブル地図（データ手動コピー）'!$E$3</c:f>
              <c:strCache>
                <c:ptCount val="1"/>
                <c:pt idx="0">
                  <c:v>北関東（茨城、栃木、群馬）</c:v>
                </c:pt>
              </c:strCache>
            </c:strRef>
          </c:tx>
          <c:spPr>
            <a:solidFill>
              <a:schemeClr val="accent1">
                <a:alpha val="69000"/>
              </a:schemeClr>
            </a:solidFill>
            <a:ln w="25400">
              <a:noFill/>
            </a:ln>
          </c:spPr>
          <c:invertIfNegative val="0"/>
          <c:dLbls>
            <c:dLblPos val="r"/>
            <c:showLegendKey val="0"/>
            <c:showVal val="0"/>
            <c:showCatName val="0"/>
            <c:showSerName val="1"/>
            <c:showPercent val="0"/>
            <c:showBubbleSize val="1"/>
            <c:showLeaderLines val="0"/>
          </c:dLbls>
          <c:xVal>
            <c:numRef>
              <c:f>'3Dバブル地図（データ手動コピー）'!$E$5</c:f>
              <c:numCache>
                <c:formatCode>0.000_ ;[Red]\-0.000\ </c:formatCode>
                <c:ptCount val="1"/>
                <c:pt idx="0">
                  <c:v>139.88347200000001</c:v>
                </c:pt>
              </c:numCache>
            </c:numRef>
          </c:xVal>
          <c:yVal>
            <c:numRef>
              <c:f>'3Dバブル地図（データ手動コピー）'!$E$6</c:f>
              <c:numCache>
                <c:formatCode>0.000_ ;[Red]\-0.000\ </c:formatCode>
                <c:ptCount val="1"/>
                <c:pt idx="0">
                  <c:v>36.565460000000002</c:v>
                </c:pt>
              </c:numCache>
            </c:numRef>
          </c:yVal>
          <c:bubbleSize>
            <c:numRef>
              <c:f>'3Dバブル地図（データ手動コピー）'!$E$4</c:f>
              <c:numCache>
                <c:formatCode>0.00_ ;[Red]\-0.00\ </c:formatCode>
                <c:ptCount val="1"/>
                <c:pt idx="0">
                  <c:v>6.5599870927821531</c:v>
                </c:pt>
              </c:numCache>
            </c:numRef>
          </c:bubbleSize>
          <c:bubble3D val="1"/>
        </c:ser>
        <c:ser>
          <c:idx val="3"/>
          <c:order val="3"/>
          <c:tx>
            <c:strRef>
              <c:f>'3Dバブル地図（データ手動コピー）'!$F$3</c:f>
              <c:strCache>
                <c:ptCount val="1"/>
                <c:pt idx="0">
                  <c:v>南関東（埼玉、千葉、東京、神奈川）</c:v>
                </c:pt>
              </c:strCache>
            </c:strRef>
          </c:tx>
          <c:spPr>
            <a:solidFill>
              <a:schemeClr val="accent3">
                <a:lumMod val="40000"/>
                <a:lumOff val="60000"/>
                <a:alpha val="80000"/>
              </a:schemeClr>
            </a:solidFill>
            <a:ln w="25400">
              <a:noFill/>
            </a:ln>
          </c:spPr>
          <c:invertIfNegative val="0"/>
          <c:dLbls>
            <c:dLblPos val="r"/>
            <c:showLegendKey val="0"/>
            <c:showVal val="0"/>
            <c:showCatName val="0"/>
            <c:showSerName val="1"/>
            <c:showPercent val="0"/>
            <c:showBubbleSize val="1"/>
            <c:showLeaderLines val="0"/>
          </c:dLbls>
          <c:xVal>
            <c:numRef>
              <c:f>'3Dバブル地図（データ手動コピー）'!$F$5</c:f>
              <c:numCache>
                <c:formatCode>0.000_ ;[Red]\-0.000\ </c:formatCode>
                <c:ptCount val="1"/>
                <c:pt idx="0">
                  <c:v>139.691778</c:v>
                </c:pt>
              </c:numCache>
            </c:numRef>
          </c:xVal>
          <c:yVal>
            <c:numRef>
              <c:f>'3Dバブル地図（データ手動コピー）'!$F$6</c:f>
              <c:numCache>
                <c:formatCode>0.000_ ;[Red]\-0.000\ </c:formatCode>
                <c:ptCount val="1"/>
                <c:pt idx="0">
                  <c:v>35.689475999999999</c:v>
                </c:pt>
              </c:numCache>
            </c:numRef>
          </c:yVal>
          <c:bubbleSize>
            <c:numRef>
              <c:f>'3Dバブル地図（データ手動コピー）'!$F$4</c:f>
              <c:numCache>
                <c:formatCode>0.00_ ;[Red]\-0.00\ </c:formatCode>
                <c:ptCount val="1"/>
                <c:pt idx="0">
                  <c:v>5.1610830241536672</c:v>
                </c:pt>
              </c:numCache>
            </c:numRef>
          </c:bubbleSize>
          <c:bubble3D val="1"/>
        </c:ser>
        <c:ser>
          <c:idx val="4"/>
          <c:order val="4"/>
          <c:tx>
            <c:strRef>
              <c:f>'3Dバブル地図（データ手動コピー）'!$G$3</c:f>
              <c:strCache>
                <c:ptCount val="1"/>
                <c:pt idx="0">
                  <c:v>甲信越（新潟、山梨、長野）</c:v>
                </c:pt>
              </c:strCache>
            </c:strRef>
          </c:tx>
          <c:spPr>
            <a:solidFill>
              <a:schemeClr val="accent5">
                <a:lumMod val="60000"/>
                <a:lumOff val="40000"/>
                <a:alpha val="79000"/>
              </a:schemeClr>
            </a:solidFill>
            <a:ln w="25400">
              <a:noFill/>
            </a:ln>
          </c:spPr>
          <c:invertIfNegative val="0"/>
          <c:dLbls>
            <c:dLblPos val="t"/>
            <c:showLegendKey val="0"/>
            <c:showVal val="0"/>
            <c:showCatName val="0"/>
            <c:showSerName val="1"/>
            <c:showPercent val="0"/>
            <c:showBubbleSize val="1"/>
            <c:showLeaderLines val="0"/>
          </c:dLbls>
          <c:xVal>
            <c:numRef>
              <c:f>'3Dバブル地図（データ手動コピー）'!$G$5</c:f>
              <c:numCache>
                <c:formatCode>0.000_ ;[Red]\-0.000\ </c:formatCode>
                <c:ptCount val="1"/>
                <c:pt idx="0">
                  <c:v>138.18088900000001</c:v>
                </c:pt>
              </c:numCache>
            </c:numRef>
          </c:xVal>
          <c:yVal>
            <c:numRef>
              <c:f>'3Dバブル地図（データ手動コピー）'!$G$6</c:f>
              <c:numCache>
                <c:formatCode>0.000_ ;[Red]\-0.000\ </c:formatCode>
                <c:ptCount val="1"/>
                <c:pt idx="0">
                  <c:v>36.651318000000003</c:v>
                </c:pt>
              </c:numCache>
            </c:numRef>
          </c:yVal>
          <c:bubbleSize>
            <c:numRef>
              <c:f>'3Dバブル地図（データ手動コピー）'!$G$4</c:f>
              <c:numCache>
                <c:formatCode>0.00_ ;[Red]\-0.00\ </c:formatCode>
                <c:ptCount val="1"/>
                <c:pt idx="0">
                  <c:v>5.2963146162205312</c:v>
                </c:pt>
              </c:numCache>
            </c:numRef>
          </c:bubbleSize>
          <c:bubble3D val="1"/>
        </c:ser>
        <c:ser>
          <c:idx val="5"/>
          <c:order val="5"/>
          <c:tx>
            <c:strRef>
              <c:f>'3Dバブル地図（データ手動コピー）'!$H$3</c:f>
              <c:strCache>
                <c:ptCount val="1"/>
                <c:pt idx="0">
                  <c:v>北陸（富山、石川、福井）</c:v>
                </c:pt>
              </c:strCache>
            </c:strRef>
          </c:tx>
          <c:spPr>
            <a:solidFill>
              <a:schemeClr val="accent4">
                <a:lumMod val="40000"/>
                <a:lumOff val="60000"/>
                <a:alpha val="70000"/>
              </a:schemeClr>
            </a:solidFill>
            <a:ln w="25400">
              <a:noFill/>
            </a:ln>
          </c:spPr>
          <c:invertIfNegative val="0"/>
          <c:dLbls>
            <c:dLbl>
              <c:idx val="0"/>
              <c:layout>
                <c:manualLayout>
                  <c:x val="-0.24056470194190677"/>
                  <c:y val="-6.5491175219503858E-2"/>
                </c:manualLayout>
              </c:layout>
              <c:dLblPos val="r"/>
              <c:showLegendKey val="0"/>
              <c:showVal val="0"/>
              <c:showCatName val="0"/>
              <c:showSerName val="1"/>
              <c:showPercent val="0"/>
              <c:showBubbleSize val="1"/>
            </c:dLbl>
            <c:showLegendKey val="0"/>
            <c:showVal val="1"/>
            <c:showCatName val="0"/>
            <c:showSerName val="0"/>
            <c:showPercent val="0"/>
            <c:showBubbleSize val="0"/>
            <c:showLeaderLines val="0"/>
          </c:dLbls>
          <c:xVal>
            <c:numRef>
              <c:f>'3Dバブル地図（データ手動コピー）'!$H$5</c:f>
              <c:numCache>
                <c:formatCode>0.000_ ;[Red]\-0.000\ </c:formatCode>
                <c:ptCount val="1"/>
                <c:pt idx="0">
                  <c:v>136.62602799999999</c:v>
                </c:pt>
              </c:numCache>
            </c:numRef>
          </c:xVal>
          <c:yVal>
            <c:numRef>
              <c:f>'3Dバブル地図（データ手動コピー）'!$H$6</c:f>
              <c:numCache>
                <c:formatCode>0.000_ ;[Red]\-0.000\ </c:formatCode>
                <c:ptCount val="1"/>
                <c:pt idx="0">
                  <c:v>36.594549000000001</c:v>
                </c:pt>
              </c:numCache>
            </c:numRef>
          </c:yVal>
          <c:bubbleSize>
            <c:numRef>
              <c:f>'3Dバブル地図（データ手動コピー）'!$H$4</c:f>
              <c:numCache>
                <c:formatCode>0.00_ ;[Red]\-0.00\ </c:formatCode>
                <c:ptCount val="1"/>
                <c:pt idx="0">
                  <c:v>4.2796921474781922</c:v>
                </c:pt>
              </c:numCache>
            </c:numRef>
          </c:bubbleSize>
          <c:bubble3D val="1"/>
        </c:ser>
        <c:ser>
          <c:idx val="6"/>
          <c:order val="6"/>
          <c:tx>
            <c:strRef>
              <c:f>'3Dバブル地図（データ手動コピー）'!$I$3</c:f>
              <c:strCache>
                <c:ptCount val="1"/>
                <c:pt idx="0">
                  <c:v>東海（岐阜、静岡、愛知、三重）</c:v>
                </c:pt>
              </c:strCache>
            </c:strRef>
          </c:tx>
          <c:spPr>
            <a:solidFill>
              <a:schemeClr val="tx2">
                <a:lumMod val="60000"/>
                <a:lumOff val="40000"/>
                <a:alpha val="72000"/>
              </a:schemeClr>
            </a:solidFill>
            <a:ln w="25400">
              <a:noFill/>
            </a:ln>
          </c:spPr>
          <c:invertIfNegative val="0"/>
          <c:dLbls>
            <c:dLbl>
              <c:idx val="0"/>
              <c:layout>
                <c:manualLayout>
                  <c:x val="-3.4699122775045721E-2"/>
                  <c:y val="8.3303241066100667E-2"/>
                </c:manualLayout>
              </c:layout>
              <c:dLblPos val="r"/>
              <c:showLegendKey val="0"/>
              <c:showVal val="0"/>
              <c:showCatName val="0"/>
              <c:showSerName val="1"/>
              <c:showPercent val="0"/>
              <c:showBubbleSize val="1"/>
            </c:dLbl>
            <c:dLblPos val="b"/>
            <c:showLegendKey val="0"/>
            <c:showVal val="0"/>
            <c:showCatName val="0"/>
            <c:showSerName val="1"/>
            <c:showPercent val="0"/>
            <c:showBubbleSize val="1"/>
            <c:showLeaderLines val="0"/>
          </c:dLbls>
          <c:xVal>
            <c:numRef>
              <c:f>'3Dバブル地図（データ手動コピー）'!$I$5</c:f>
              <c:numCache>
                <c:formatCode>0.000_ ;[Red]\-0.000\ </c:formatCode>
                <c:ptCount val="1"/>
                <c:pt idx="0">
                  <c:v>136.90658300000001</c:v>
                </c:pt>
              </c:numCache>
            </c:numRef>
          </c:xVal>
          <c:yVal>
            <c:numRef>
              <c:f>'3Dバブル地図（データ手動コピー）'!$I$6</c:f>
              <c:numCache>
                <c:formatCode>0.000_ ;[Red]\-0.000\ </c:formatCode>
                <c:ptCount val="1"/>
                <c:pt idx="0">
                  <c:v>35.180132</c:v>
                </c:pt>
              </c:numCache>
            </c:numRef>
          </c:yVal>
          <c:bubbleSize>
            <c:numRef>
              <c:f>'3Dバブル地図（データ手動コピー）'!$I$4</c:f>
              <c:numCache>
                <c:formatCode>0.00_ ;[Red]\-0.00\ </c:formatCode>
                <c:ptCount val="1"/>
                <c:pt idx="0">
                  <c:v>5.3072471521311781</c:v>
                </c:pt>
              </c:numCache>
            </c:numRef>
          </c:bubbleSize>
          <c:bubble3D val="1"/>
        </c:ser>
        <c:ser>
          <c:idx val="7"/>
          <c:order val="7"/>
          <c:tx>
            <c:strRef>
              <c:f>'3Dバブル地図（データ手動コピー）'!$J$3</c:f>
              <c:strCache>
                <c:ptCount val="1"/>
                <c:pt idx="0">
                  <c:v>近畿（滋賀、京都、大阪、兵庫、奈良、和歌山）</c:v>
                </c:pt>
              </c:strCache>
            </c:strRef>
          </c:tx>
          <c:spPr>
            <a:solidFill>
              <a:schemeClr val="accent2">
                <a:lumMod val="40000"/>
                <a:lumOff val="60000"/>
                <a:alpha val="75000"/>
              </a:schemeClr>
            </a:solidFill>
            <a:ln w="25400">
              <a:noFill/>
            </a:ln>
          </c:spPr>
          <c:invertIfNegative val="0"/>
          <c:dPt>
            <c:idx val="0"/>
            <c:invertIfNegative val="0"/>
            <c:bubble3D val="1"/>
            <c:spPr>
              <a:solidFill>
                <a:schemeClr val="bg2">
                  <a:lumMod val="50000"/>
                  <a:alpha val="75000"/>
                </a:schemeClr>
              </a:solidFill>
              <a:ln w="25400">
                <a:noFill/>
              </a:ln>
            </c:spPr>
          </c:dPt>
          <c:dLbls>
            <c:dLbl>
              <c:idx val="0"/>
              <c:layout>
                <c:manualLayout>
                  <c:x val="-0.10143624825318502"/>
                  <c:y val="9.2164978524633109E-2"/>
                </c:manualLayout>
              </c:layout>
              <c:dLblPos val="r"/>
              <c:showLegendKey val="0"/>
              <c:showVal val="0"/>
              <c:showCatName val="0"/>
              <c:showSerName val="1"/>
              <c:showPercent val="0"/>
              <c:showBubbleSize val="1"/>
            </c:dLbl>
            <c:dLblPos val="b"/>
            <c:showLegendKey val="0"/>
            <c:showVal val="0"/>
            <c:showCatName val="0"/>
            <c:showSerName val="1"/>
            <c:showPercent val="0"/>
            <c:showBubbleSize val="1"/>
            <c:showLeaderLines val="0"/>
          </c:dLbls>
          <c:xVal>
            <c:numRef>
              <c:f>'3Dバブル地図（データ手動コピー）'!$J$5</c:f>
              <c:numCache>
                <c:formatCode>0.000_ ;[Red]\-0.000\ </c:formatCode>
                <c:ptCount val="1"/>
                <c:pt idx="0">
                  <c:v>135.519667</c:v>
                </c:pt>
              </c:numCache>
            </c:numRef>
          </c:xVal>
          <c:yVal>
            <c:numRef>
              <c:f>'3Dバブル地図（データ手動コピー）'!$J$6</c:f>
              <c:numCache>
                <c:formatCode>0.000_ ;[Red]\-0.000\ </c:formatCode>
                <c:ptCount val="1"/>
                <c:pt idx="0">
                  <c:v>34.686309999999999</c:v>
                </c:pt>
              </c:numCache>
            </c:numRef>
          </c:yVal>
          <c:bubbleSize>
            <c:numRef>
              <c:f>'3Dバブル地図（データ手動コピー）'!$J$4</c:f>
              <c:numCache>
                <c:formatCode>0.00_ ;[Red]\-0.00\ </c:formatCode>
                <c:ptCount val="1"/>
                <c:pt idx="0">
                  <c:v>4.9763637800338634</c:v>
                </c:pt>
              </c:numCache>
            </c:numRef>
          </c:bubbleSize>
          <c:bubble3D val="1"/>
        </c:ser>
        <c:ser>
          <c:idx val="8"/>
          <c:order val="8"/>
          <c:tx>
            <c:strRef>
              <c:f>'3Dバブル地図（データ手動コピー）'!$K$3</c:f>
              <c:strCache>
                <c:ptCount val="1"/>
                <c:pt idx="0">
                  <c:v>山陰（鳥取、島根）</c:v>
                </c:pt>
              </c:strCache>
            </c:strRef>
          </c:tx>
          <c:spPr>
            <a:solidFill>
              <a:schemeClr val="accent3">
                <a:lumMod val="60000"/>
                <a:lumOff val="40000"/>
                <a:alpha val="69000"/>
              </a:schemeClr>
            </a:solidFill>
            <a:ln w="25400">
              <a:noFill/>
            </a:ln>
          </c:spPr>
          <c:invertIfNegative val="0"/>
          <c:dLbls>
            <c:dLblPos val="t"/>
            <c:showLegendKey val="0"/>
            <c:showVal val="0"/>
            <c:showCatName val="0"/>
            <c:showSerName val="1"/>
            <c:showPercent val="0"/>
            <c:showBubbleSize val="1"/>
            <c:showLeaderLines val="0"/>
          </c:dLbls>
          <c:xVal>
            <c:numRef>
              <c:f>'3Dバブル地図（データ手動コピー）'!$K$5</c:f>
              <c:numCache>
                <c:formatCode>0.000_ ;[Red]\-0.000\ </c:formatCode>
                <c:ptCount val="1"/>
                <c:pt idx="0">
                  <c:v>133.050444</c:v>
                </c:pt>
              </c:numCache>
            </c:numRef>
          </c:xVal>
          <c:yVal>
            <c:numRef>
              <c:f>'3Dバブル地図（データ手動コピー）'!$K$6</c:f>
              <c:numCache>
                <c:formatCode>0.000_ ;[Red]\-0.000\ </c:formatCode>
                <c:ptCount val="1"/>
                <c:pt idx="0">
                  <c:v>35.471898000000003</c:v>
                </c:pt>
              </c:numCache>
            </c:numRef>
          </c:yVal>
          <c:bubbleSize>
            <c:numRef>
              <c:f>'3Dバブル地図（データ手動コピー）'!$K$4</c:f>
              <c:numCache>
                <c:formatCode>0.00_ ;[Red]\-0.00\ </c:formatCode>
                <c:ptCount val="1"/>
                <c:pt idx="0">
                  <c:v>3.9330101114114502</c:v>
                </c:pt>
              </c:numCache>
            </c:numRef>
          </c:bubbleSize>
          <c:bubble3D val="1"/>
        </c:ser>
        <c:ser>
          <c:idx val="9"/>
          <c:order val="9"/>
          <c:tx>
            <c:strRef>
              <c:f>'3Dバブル地図（データ手動コピー）'!$L$3</c:f>
              <c:strCache>
                <c:ptCount val="1"/>
                <c:pt idx="0">
                  <c:v>山陽（岡山、広島、山口）</c:v>
                </c:pt>
              </c:strCache>
            </c:strRef>
          </c:tx>
          <c:spPr>
            <a:solidFill>
              <a:schemeClr val="accent1">
                <a:alpha val="60000"/>
              </a:schemeClr>
            </a:solidFill>
            <a:ln w="25400">
              <a:noFill/>
            </a:ln>
          </c:spPr>
          <c:invertIfNegative val="0"/>
          <c:dLbls>
            <c:dLbl>
              <c:idx val="0"/>
              <c:layout>
                <c:manualLayout>
                  <c:x val="-0.25862319047713672"/>
                  <c:y val="-5.3736348898054453E-2"/>
                </c:manualLayout>
              </c:layout>
              <c:dLblPos val="r"/>
              <c:showLegendKey val="0"/>
              <c:showVal val="0"/>
              <c:showCatName val="0"/>
              <c:showSerName val="1"/>
              <c:showPercent val="0"/>
              <c:showBubbleSize val="1"/>
            </c:dLbl>
            <c:dLblPos val="ctr"/>
            <c:showLegendKey val="0"/>
            <c:showVal val="0"/>
            <c:showCatName val="0"/>
            <c:showSerName val="1"/>
            <c:showPercent val="0"/>
            <c:showBubbleSize val="1"/>
            <c:showLeaderLines val="0"/>
          </c:dLbls>
          <c:xVal>
            <c:numRef>
              <c:f>'3Dバブル地図（データ手動コピー）'!$L$5</c:f>
              <c:numCache>
                <c:formatCode>0.000_ ;[Red]\-0.000\ </c:formatCode>
                <c:ptCount val="1"/>
                <c:pt idx="0">
                  <c:v>132.45949999999999</c:v>
                </c:pt>
              </c:numCache>
            </c:numRef>
          </c:xVal>
          <c:yVal>
            <c:numRef>
              <c:f>'3Dバブル地図（データ手動コピー）'!$L$6</c:f>
              <c:numCache>
                <c:formatCode>0.000_ ;[Red]\-0.000\ </c:formatCode>
                <c:ptCount val="1"/>
                <c:pt idx="0">
                  <c:v>34.396510999999997</c:v>
                </c:pt>
              </c:numCache>
            </c:numRef>
          </c:yVal>
          <c:bubbleSize>
            <c:numRef>
              <c:f>'3Dバブル地図（データ手動コピー）'!$L$4</c:f>
              <c:numCache>
                <c:formatCode>0.00_ ;[Red]\-0.00\ </c:formatCode>
                <c:ptCount val="1"/>
                <c:pt idx="0">
                  <c:v>11.099244726984798</c:v>
                </c:pt>
              </c:numCache>
            </c:numRef>
          </c:bubbleSize>
          <c:bubble3D val="1"/>
        </c:ser>
        <c:ser>
          <c:idx val="10"/>
          <c:order val="10"/>
          <c:tx>
            <c:strRef>
              <c:f>'3Dバブル地図（データ手動コピー）'!$M$3</c:f>
              <c:strCache>
                <c:ptCount val="1"/>
                <c:pt idx="0">
                  <c:v>四国（徳島、香川、愛媛、高知）</c:v>
                </c:pt>
              </c:strCache>
            </c:strRef>
          </c:tx>
          <c:spPr>
            <a:solidFill>
              <a:schemeClr val="bg1">
                <a:lumMod val="75000"/>
                <a:alpha val="65000"/>
              </a:schemeClr>
            </a:solidFill>
            <a:ln w="25400">
              <a:noFill/>
            </a:ln>
          </c:spPr>
          <c:invertIfNegative val="0"/>
          <c:dLbls>
            <c:dLblPos val="b"/>
            <c:showLegendKey val="0"/>
            <c:showVal val="0"/>
            <c:showCatName val="0"/>
            <c:showSerName val="1"/>
            <c:showPercent val="0"/>
            <c:showBubbleSize val="1"/>
            <c:showLeaderLines val="0"/>
          </c:dLbls>
          <c:xVal>
            <c:numRef>
              <c:f>'3Dバブル地図（データ手動コピー）'!$M$5</c:f>
              <c:numCache>
                <c:formatCode>0.000_ ;[Red]\-0.000\ </c:formatCode>
                <c:ptCount val="1"/>
                <c:pt idx="0">
                  <c:v>133.531083</c:v>
                </c:pt>
              </c:numCache>
            </c:numRef>
          </c:xVal>
          <c:yVal>
            <c:numRef>
              <c:f>'3Dバブル地図（データ手動コピー）'!$M$6</c:f>
              <c:numCache>
                <c:formatCode>0.000_ ;[Red]\-0.000\ </c:formatCode>
                <c:ptCount val="1"/>
                <c:pt idx="0">
                  <c:v>33.559722000000001</c:v>
                </c:pt>
              </c:numCache>
            </c:numRef>
          </c:yVal>
          <c:bubbleSize>
            <c:numRef>
              <c:f>'3Dバブル地図（データ手動コピー）'!$M$4</c:f>
              <c:numCache>
                <c:formatCode>0.00_ ;[Red]\-0.00\ </c:formatCode>
                <c:ptCount val="1"/>
                <c:pt idx="0">
                  <c:v>3.0008139707895767</c:v>
                </c:pt>
              </c:numCache>
            </c:numRef>
          </c:bubbleSize>
          <c:bubble3D val="1"/>
        </c:ser>
        <c:ser>
          <c:idx val="11"/>
          <c:order val="11"/>
          <c:tx>
            <c:strRef>
              <c:f>'3Dバブル地図（データ手動コピー）'!$N$3</c:f>
              <c:strCache>
                <c:ptCount val="1"/>
                <c:pt idx="0">
                  <c:v>九州北部（福岡、佐賀、長崎、熊本、大分）</c:v>
                </c:pt>
              </c:strCache>
            </c:strRef>
          </c:tx>
          <c:spPr>
            <a:solidFill>
              <a:schemeClr val="accent2">
                <a:lumMod val="20000"/>
                <a:lumOff val="80000"/>
                <a:alpha val="64000"/>
              </a:schemeClr>
            </a:solidFill>
            <a:ln w="25400">
              <a:noFill/>
            </a:ln>
          </c:spPr>
          <c:invertIfNegative val="0"/>
          <c:dLbls>
            <c:dLblPos val="l"/>
            <c:showLegendKey val="0"/>
            <c:showVal val="0"/>
            <c:showCatName val="0"/>
            <c:showSerName val="1"/>
            <c:showPercent val="0"/>
            <c:showBubbleSize val="1"/>
            <c:showLeaderLines val="0"/>
          </c:dLbls>
          <c:xVal>
            <c:numRef>
              <c:f>'3Dバブル地図（データ手動コピー）'!$N$5</c:f>
              <c:numCache>
                <c:formatCode>0.000_ ;[Red]\-0.000\ </c:formatCode>
                <c:ptCount val="1"/>
                <c:pt idx="0">
                  <c:v>130.418139</c:v>
                </c:pt>
              </c:numCache>
            </c:numRef>
          </c:xVal>
          <c:yVal>
            <c:numRef>
              <c:f>'3Dバブル地図（データ手動コピー）'!$N$6</c:f>
              <c:numCache>
                <c:formatCode>0.000_ ;[Red]\-0.000\ </c:formatCode>
                <c:ptCount val="1"/>
                <c:pt idx="0">
                  <c:v>33.606504999999999</c:v>
                </c:pt>
              </c:numCache>
            </c:numRef>
          </c:yVal>
          <c:bubbleSize>
            <c:numRef>
              <c:f>'3Dバブル地図（データ手動コピー）'!$N$4</c:f>
              <c:numCache>
                <c:formatCode>0.00_ ;[Red]\-0.00\ </c:formatCode>
                <c:ptCount val="1"/>
                <c:pt idx="0">
                  <c:v>5.8264809242093518</c:v>
                </c:pt>
              </c:numCache>
            </c:numRef>
          </c:bubbleSize>
          <c:bubble3D val="1"/>
        </c:ser>
        <c:ser>
          <c:idx val="12"/>
          <c:order val="12"/>
          <c:tx>
            <c:strRef>
              <c:f>'3Dバブル地図（データ手動コピー）'!$O$3</c:f>
              <c:strCache>
                <c:ptCount val="1"/>
                <c:pt idx="0">
                  <c:v>九州南部・沖縄（宮崎、鹿児島、沖縄）</c:v>
                </c:pt>
              </c:strCache>
            </c:strRef>
          </c:tx>
          <c:spPr>
            <a:solidFill>
              <a:schemeClr val="tx2">
                <a:lumMod val="60000"/>
                <a:lumOff val="40000"/>
                <a:alpha val="69000"/>
              </a:schemeClr>
            </a:solidFill>
            <a:ln w="25400">
              <a:noFill/>
            </a:ln>
          </c:spPr>
          <c:invertIfNegative val="0"/>
          <c:dLbls>
            <c:dLblPos val="b"/>
            <c:showLegendKey val="0"/>
            <c:showVal val="0"/>
            <c:showCatName val="0"/>
            <c:showSerName val="1"/>
            <c:showPercent val="0"/>
            <c:showBubbleSize val="1"/>
            <c:showLeaderLines val="0"/>
          </c:dLbls>
          <c:xVal>
            <c:numRef>
              <c:f>'3Dバブル地図（データ手動コピー）'!$O$5</c:f>
              <c:numCache>
                <c:formatCode>0.000_ ;[Red]\-0.000\ </c:formatCode>
                <c:ptCount val="1"/>
                <c:pt idx="0">
                  <c:v>130.55819399999999</c:v>
                </c:pt>
              </c:numCache>
            </c:numRef>
          </c:xVal>
          <c:yVal>
            <c:numRef>
              <c:f>'3Dバブル地図（データ手動コピー）'!$O$6</c:f>
              <c:numCache>
                <c:formatCode>0.000_ ;[Red]\-0.000\ </c:formatCode>
                <c:ptCount val="1"/>
                <c:pt idx="0">
                  <c:v>31.560109000000001</c:v>
                </c:pt>
              </c:numCache>
            </c:numRef>
          </c:yVal>
          <c:bubbleSize>
            <c:numRef>
              <c:f>'3Dバブル地図（データ手動コピー）'!$O$4</c:f>
              <c:numCache>
                <c:formatCode>0.00_ ;[Red]\-0.00\ </c:formatCode>
                <c:ptCount val="1"/>
                <c:pt idx="0">
                  <c:v>1.8543586700539616</c:v>
                </c:pt>
              </c:numCache>
            </c:numRef>
          </c:bubbleSize>
          <c:bubble3D val="1"/>
        </c:ser>
        <c:dLbls>
          <c:showLegendKey val="0"/>
          <c:showVal val="1"/>
          <c:showCatName val="0"/>
          <c:showSerName val="0"/>
          <c:showPercent val="0"/>
          <c:showBubbleSize val="0"/>
        </c:dLbls>
        <c:bubbleScale val="50"/>
        <c:showNegBubbles val="0"/>
        <c:axId val="163393536"/>
        <c:axId val="163395072"/>
      </c:bubbleChart>
      <c:valAx>
        <c:axId val="163393536"/>
        <c:scaling>
          <c:orientation val="minMax"/>
          <c:max val="145"/>
          <c:min val="125"/>
        </c:scaling>
        <c:delete val="0"/>
        <c:axPos val="b"/>
        <c:numFmt formatCode="0.000_ ;[Red]\-0.000\ " sourceLinked="1"/>
        <c:majorTickMark val="out"/>
        <c:minorTickMark val="none"/>
        <c:tickLblPos val="nextTo"/>
        <c:crossAx val="163395072"/>
        <c:crosses val="autoZero"/>
        <c:crossBetween val="midCat"/>
      </c:valAx>
      <c:valAx>
        <c:axId val="163395072"/>
        <c:scaling>
          <c:orientation val="minMax"/>
          <c:max val="45"/>
          <c:min val="25"/>
        </c:scaling>
        <c:delete val="0"/>
        <c:axPos val="l"/>
        <c:majorGridlines/>
        <c:numFmt formatCode="0.000_ ;[Red]\-0.000\ " sourceLinked="1"/>
        <c:majorTickMark val="out"/>
        <c:minorTickMark val="none"/>
        <c:tickLblPos val="nextTo"/>
        <c:crossAx val="163393536"/>
        <c:crosses val="autoZero"/>
        <c:crossBetween val="midCat"/>
      </c:valAx>
      <c:spPr>
        <a:noFill/>
        <a:ln w="25400">
          <a:noFill/>
        </a:ln>
      </c:spPr>
    </c:plotArea>
    <c:plotVisOnly val="1"/>
    <c:dispBlanksAs val="gap"/>
    <c:showDLblsOverMax val="0"/>
  </c:chart>
  <c:spPr>
    <a:noFill/>
  </c:sp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sz="1200"/>
              <a:t>Z</a:t>
            </a:r>
            <a:r>
              <a:rPr lang="ja-JP" altLang="en-US" sz="1200"/>
              <a:t>値</a:t>
            </a:r>
            <a:r>
              <a:rPr lang="en-US" altLang="ja-JP" sz="1200"/>
              <a:t>(</a:t>
            </a:r>
            <a:r>
              <a:rPr lang="ja-JP" altLang="en-US" sz="1200"/>
              <a:t>当該地域の人口調整相談件数とそれ以外の全国の人口調整相談件数が等しいかどうかの検定統計量）</a:t>
            </a:r>
          </a:p>
        </c:rich>
      </c:tx>
      <c:overlay val="1"/>
    </c:title>
    <c:autoTitleDeleted val="0"/>
    <c:view3D>
      <c:rotX val="40"/>
      <c:rotY val="40"/>
      <c:depthPercent val="100"/>
      <c:rAngAx val="1"/>
    </c:view3D>
    <c:floor>
      <c:thickness val="0"/>
    </c:floor>
    <c:sideWall>
      <c:thickness val="0"/>
    </c:sideWall>
    <c:backWall>
      <c:thickness val="0"/>
    </c:backWall>
    <c:plotArea>
      <c:layout>
        <c:manualLayout>
          <c:layoutTarget val="inner"/>
          <c:xMode val="edge"/>
          <c:yMode val="edge"/>
          <c:x val="7.3733569944609501E-2"/>
          <c:y val="2.3216450317665688E-2"/>
          <c:w val="0.69906245037920756"/>
          <c:h val="0.74455334982281651"/>
        </c:manualLayout>
      </c:layout>
      <c:bar3DChart>
        <c:barDir val="col"/>
        <c:grouping val="standard"/>
        <c:varyColors val="0"/>
        <c:ser>
          <c:idx val="0"/>
          <c:order val="0"/>
          <c:tx>
            <c:strRef>
              <c:f>データ検定!$T$132</c:f>
              <c:strCache>
                <c:ptCount val="1"/>
                <c:pt idx="0">
                  <c:v>北海道・東北北部（北海道、青森、岩手、秋田）</c:v>
                </c:pt>
              </c:strCache>
            </c:strRef>
          </c:tx>
          <c:invertIfNegative val="0"/>
          <c:cat>
            <c:strRef>
              <c:f>データ検定!$S$133:$S$183</c:f>
              <c:strCache>
                <c:ptCount val="51"/>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pt idx="50">
                  <c:v>合計</c:v>
                </c:pt>
              </c:strCache>
            </c:strRef>
          </c:cat>
          <c:val>
            <c:numRef>
              <c:f>データ検定!$T$133:$T$183</c:f>
              <c:numCache>
                <c:formatCode>0.0000_ ;[Red]\-0.0000\ </c:formatCode>
                <c:ptCount val="51"/>
                <c:pt idx="0">
                  <c:v>-7.8383423584177496</c:v>
                </c:pt>
                <c:pt idx="1">
                  <c:v>1.1799323276704694</c:v>
                </c:pt>
                <c:pt idx="2">
                  <c:v>-3.3020336765240792</c:v>
                </c:pt>
                <c:pt idx="3">
                  <c:v>-8.5197194437576407</c:v>
                </c:pt>
                <c:pt idx="4">
                  <c:v>-4.7100182239408905</c:v>
                </c:pt>
                <c:pt idx="5">
                  <c:v>-4.674630072982441</c:v>
                </c:pt>
                <c:pt idx="6">
                  <c:v>-3.6167484466344213</c:v>
                </c:pt>
                <c:pt idx="7">
                  <c:v>-3.683202831982916</c:v>
                </c:pt>
                <c:pt idx="8">
                  <c:v>-5.4566117402822867</c:v>
                </c:pt>
                <c:pt idx="9">
                  <c:v>-1.7607236744760757</c:v>
                </c:pt>
                <c:pt idx="10">
                  <c:v>-2.6714538379956672</c:v>
                </c:pt>
                <c:pt idx="11">
                  <c:v>-2.3326411415969961</c:v>
                </c:pt>
                <c:pt idx="12">
                  <c:v>-1.6648587503594721</c:v>
                </c:pt>
                <c:pt idx="13">
                  <c:v>0.36225259680919841</c:v>
                </c:pt>
                <c:pt idx="14">
                  <c:v>-3.12845486760708</c:v>
                </c:pt>
                <c:pt idx="15">
                  <c:v>-6.4907335847252792E-2</c:v>
                </c:pt>
                <c:pt idx="16">
                  <c:v>0.18686598186083339</c:v>
                </c:pt>
                <c:pt idx="17">
                  <c:v>-0.39454463016270364</c:v>
                </c:pt>
                <c:pt idx="18">
                  <c:v>-1.8094085352432401</c:v>
                </c:pt>
                <c:pt idx="19">
                  <c:v>-4.0081415130145102</c:v>
                </c:pt>
                <c:pt idx="20">
                  <c:v>-3.9188802639352667</c:v>
                </c:pt>
                <c:pt idx="21">
                  <c:v>-2.0453934835456153</c:v>
                </c:pt>
                <c:pt idx="22">
                  <c:v>-1.2902213321138962</c:v>
                </c:pt>
                <c:pt idx="23">
                  <c:v>-3.8681533887713244</c:v>
                </c:pt>
                <c:pt idx="24">
                  <c:v>-1.4881156992629394</c:v>
                </c:pt>
                <c:pt idx="25">
                  <c:v>1.145297615133015</c:v>
                </c:pt>
                <c:pt idx="26">
                  <c:v>-1.8693421700888244</c:v>
                </c:pt>
                <c:pt idx="27">
                  <c:v>-2.9135868430569447</c:v>
                </c:pt>
                <c:pt idx="28">
                  <c:v>-3.7759128185141844</c:v>
                </c:pt>
                <c:pt idx="29">
                  <c:v>-3.1296022162114485</c:v>
                </c:pt>
                <c:pt idx="30">
                  <c:v>-2.0475973639969882</c:v>
                </c:pt>
                <c:pt idx="31">
                  <c:v>-0.7823938006008273</c:v>
                </c:pt>
                <c:pt idx="32">
                  <c:v>9.3044606595353019E-2</c:v>
                </c:pt>
                <c:pt idx="33">
                  <c:v>-0.77787329150336815</c:v>
                </c:pt>
                <c:pt idx="34">
                  <c:v>-1.3650997994812799</c:v>
                </c:pt>
                <c:pt idx="35">
                  <c:v>-0.63014797368727193</c:v>
                </c:pt>
                <c:pt idx="36">
                  <c:v>0.2509897692953959</c:v>
                </c:pt>
                <c:pt idx="37">
                  <c:v>-1.3837160230021606</c:v>
                </c:pt>
                <c:pt idx="38">
                  <c:v>-1.474740265722303</c:v>
                </c:pt>
                <c:pt idx="39">
                  <c:v>-8.5362193223401744E-2</c:v>
                </c:pt>
                <c:pt idx="40">
                  <c:v>-0.71338737106338956</c:v>
                </c:pt>
                <c:pt idx="41">
                  <c:v>-0.66076492995537439</c:v>
                </c:pt>
                <c:pt idx="42">
                  <c:v>-2.0582489783542615</c:v>
                </c:pt>
                <c:pt idx="43">
                  <c:v>-0.48893329889553427</c:v>
                </c:pt>
                <c:pt idx="44">
                  <c:v>-2.8206703162908755</c:v>
                </c:pt>
                <c:pt idx="45">
                  <c:v>-1.6106860389772144</c:v>
                </c:pt>
                <c:pt idx="46">
                  <c:v>-2.2444151553400613</c:v>
                </c:pt>
                <c:pt idx="47">
                  <c:v>-2.7351835787380105</c:v>
                </c:pt>
                <c:pt idx="48">
                  <c:v>-1.9990309436410862</c:v>
                </c:pt>
                <c:pt idx="49">
                  <c:v>-1.933959132168924</c:v>
                </c:pt>
                <c:pt idx="50">
                  <c:v>-16.69737310794951</c:v>
                </c:pt>
              </c:numCache>
            </c:numRef>
          </c:val>
        </c:ser>
        <c:ser>
          <c:idx val="1"/>
          <c:order val="1"/>
          <c:tx>
            <c:strRef>
              <c:f>データ検定!$U$132</c:f>
              <c:strCache>
                <c:ptCount val="1"/>
                <c:pt idx="0">
                  <c:v>東北南部（宮城、山形、福島）</c:v>
                </c:pt>
              </c:strCache>
            </c:strRef>
          </c:tx>
          <c:invertIfNegative val="0"/>
          <c:cat>
            <c:strRef>
              <c:f>データ検定!$S$133:$S$183</c:f>
              <c:strCache>
                <c:ptCount val="51"/>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pt idx="50">
                  <c:v>合計</c:v>
                </c:pt>
              </c:strCache>
            </c:strRef>
          </c:cat>
          <c:val>
            <c:numRef>
              <c:f>データ検定!$U$133:$U$183</c:f>
              <c:numCache>
                <c:formatCode>0.0000_ ;[Red]\-0.0000\ </c:formatCode>
                <c:ptCount val="51"/>
                <c:pt idx="0">
                  <c:v>-1.6399016342791466</c:v>
                </c:pt>
                <c:pt idx="1">
                  <c:v>-3.5134472286782339</c:v>
                </c:pt>
                <c:pt idx="2">
                  <c:v>-3.3171289661453267</c:v>
                </c:pt>
                <c:pt idx="3">
                  <c:v>-4.3353156684280192</c:v>
                </c:pt>
                <c:pt idx="4">
                  <c:v>1.7216805180405579</c:v>
                </c:pt>
                <c:pt idx="5">
                  <c:v>-6.4311715441060189</c:v>
                </c:pt>
                <c:pt idx="6">
                  <c:v>-3.7231538922710712</c:v>
                </c:pt>
                <c:pt idx="7">
                  <c:v>-3.054537300123211</c:v>
                </c:pt>
                <c:pt idx="8">
                  <c:v>-0.74536903970761881</c:v>
                </c:pt>
                <c:pt idx="9">
                  <c:v>2.8270912920561537</c:v>
                </c:pt>
                <c:pt idx="10">
                  <c:v>-2.2851907700986094</c:v>
                </c:pt>
                <c:pt idx="11">
                  <c:v>-1.3566538768584742</c:v>
                </c:pt>
                <c:pt idx="12">
                  <c:v>-0.10788034801473737</c:v>
                </c:pt>
                <c:pt idx="13">
                  <c:v>-2.6345141180479761</c:v>
                </c:pt>
                <c:pt idx="14">
                  <c:v>-4.0600736806549094</c:v>
                </c:pt>
                <c:pt idx="15">
                  <c:v>1.6662976133639313</c:v>
                </c:pt>
                <c:pt idx="16">
                  <c:v>-1.4518295030889237</c:v>
                </c:pt>
                <c:pt idx="17">
                  <c:v>-1.5273474468179054</c:v>
                </c:pt>
                <c:pt idx="18">
                  <c:v>-1.4784952767085269</c:v>
                </c:pt>
                <c:pt idx="19">
                  <c:v>-1.8051155966587973</c:v>
                </c:pt>
                <c:pt idx="20">
                  <c:v>-2.3847074944150473</c:v>
                </c:pt>
                <c:pt idx="21">
                  <c:v>-1.0601397727001194</c:v>
                </c:pt>
                <c:pt idx="22">
                  <c:v>-1.4446615985557543</c:v>
                </c:pt>
                <c:pt idx="23">
                  <c:v>-0.6316127109945171</c:v>
                </c:pt>
                <c:pt idx="24">
                  <c:v>-1.5461139078544404</c:v>
                </c:pt>
                <c:pt idx="25">
                  <c:v>-0.89177009516066796</c:v>
                </c:pt>
                <c:pt idx="26">
                  <c:v>-3.4458160808459994</c:v>
                </c:pt>
                <c:pt idx="27">
                  <c:v>-1.8201132451614057</c:v>
                </c:pt>
                <c:pt idx="28">
                  <c:v>1.2382102261431371</c:v>
                </c:pt>
                <c:pt idx="29">
                  <c:v>-2.6888789076390975</c:v>
                </c:pt>
                <c:pt idx="30">
                  <c:v>-1.7147923396749845</c:v>
                </c:pt>
                <c:pt idx="31">
                  <c:v>-1.9359309890472254</c:v>
                </c:pt>
                <c:pt idx="32">
                  <c:v>-0.58311448623364781</c:v>
                </c:pt>
                <c:pt idx="33">
                  <c:v>-1.8083316214875766</c:v>
                </c:pt>
                <c:pt idx="34">
                  <c:v>-0.98564120912903996</c:v>
                </c:pt>
                <c:pt idx="35">
                  <c:v>1.8019281697606744</c:v>
                </c:pt>
                <c:pt idx="36">
                  <c:v>-0.46122857822884022</c:v>
                </c:pt>
                <c:pt idx="37">
                  <c:v>0.16238853366391129</c:v>
                </c:pt>
                <c:pt idx="38">
                  <c:v>-1.1448037517251042</c:v>
                </c:pt>
                <c:pt idx="39">
                  <c:v>-0.81163075784696292</c:v>
                </c:pt>
                <c:pt idx="40">
                  <c:v>-0.78678927318646263</c:v>
                </c:pt>
                <c:pt idx="41">
                  <c:v>-0.74919075359491083</c:v>
                </c:pt>
                <c:pt idx="42">
                  <c:v>0.57326431543125789</c:v>
                </c:pt>
                <c:pt idx="43">
                  <c:v>1.6540064238203209</c:v>
                </c:pt>
                <c:pt idx="44">
                  <c:v>-1.9702179775001918</c:v>
                </c:pt>
                <c:pt idx="45">
                  <c:v>-0.53193310509153835</c:v>
                </c:pt>
                <c:pt idx="46">
                  <c:v>0.82472219029120597</c:v>
                </c:pt>
                <c:pt idx="47">
                  <c:v>-2.9892904582348354</c:v>
                </c:pt>
                <c:pt idx="48">
                  <c:v>-0.44661535921747547</c:v>
                </c:pt>
                <c:pt idx="49">
                  <c:v>-6.7600306517815345E-2</c:v>
                </c:pt>
                <c:pt idx="50">
                  <c:v>-10.010057518261053</c:v>
                </c:pt>
              </c:numCache>
            </c:numRef>
          </c:val>
        </c:ser>
        <c:ser>
          <c:idx val="2"/>
          <c:order val="2"/>
          <c:tx>
            <c:strRef>
              <c:f>データ検定!$V$132</c:f>
              <c:strCache>
                <c:ptCount val="1"/>
                <c:pt idx="0">
                  <c:v>北関東（茨城、栃木、群馬）</c:v>
                </c:pt>
              </c:strCache>
            </c:strRef>
          </c:tx>
          <c:invertIfNegative val="0"/>
          <c:cat>
            <c:strRef>
              <c:f>データ検定!$S$133:$S$183</c:f>
              <c:strCache>
                <c:ptCount val="51"/>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pt idx="50">
                  <c:v>合計</c:v>
                </c:pt>
              </c:strCache>
            </c:strRef>
          </c:cat>
          <c:val>
            <c:numRef>
              <c:f>データ検定!$V$133:$V$183</c:f>
              <c:numCache>
                <c:formatCode>0.0000_ ;[Red]\-0.0000\ </c:formatCode>
                <c:ptCount val="51"/>
                <c:pt idx="0">
                  <c:v>9.5497564465060201</c:v>
                </c:pt>
                <c:pt idx="1">
                  <c:v>-1.599829250659488</c:v>
                </c:pt>
                <c:pt idx="2">
                  <c:v>3.7552075332128347</c:v>
                </c:pt>
                <c:pt idx="3">
                  <c:v>-0.37452757599521114</c:v>
                </c:pt>
                <c:pt idx="4">
                  <c:v>5.3343797391830696</c:v>
                </c:pt>
                <c:pt idx="5">
                  <c:v>5.753634245757957</c:v>
                </c:pt>
                <c:pt idx="6">
                  <c:v>1.7255580744320811</c:v>
                </c:pt>
                <c:pt idx="7">
                  <c:v>2.1560739228473569</c:v>
                </c:pt>
                <c:pt idx="8">
                  <c:v>-1.1273334746299362</c:v>
                </c:pt>
                <c:pt idx="9">
                  <c:v>0.83867649247217746</c:v>
                </c:pt>
                <c:pt idx="10">
                  <c:v>-4.235150393367979</c:v>
                </c:pt>
                <c:pt idx="11">
                  <c:v>0.71364754677041198</c:v>
                </c:pt>
                <c:pt idx="12">
                  <c:v>-2.0265495562497065</c:v>
                </c:pt>
                <c:pt idx="13">
                  <c:v>2.8200041023660893</c:v>
                </c:pt>
                <c:pt idx="14">
                  <c:v>-2.4415412026520422</c:v>
                </c:pt>
                <c:pt idx="15">
                  <c:v>0.87069581891344161</c:v>
                </c:pt>
                <c:pt idx="16">
                  <c:v>-2.4753085314126455</c:v>
                </c:pt>
                <c:pt idx="17">
                  <c:v>2.4887757502397787</c:v>
                </c:pt>
                <c:pt idx="18">
                  <c:v>0.3563347670830635</c:v>
                </c:pt>
                <c:pt idx="19">
                  <c:v>-0.12728977005175357</c:v>
                </c:pt>
                <c:pt idx="20">
                  <c:v>-1.9108713596466003</c:v>
                </c:pt>
                <c:pt idx="21">
                  <c:v>0.8215994599302674</c:v>
                </c:pt>
                <c:pt idx="22">
                  <c:v>-0.58131953323616792</c:v>
                </c:pt>
                <c:pt idx="23">
                  <c:v>-0.63338966598987534</c:v>
                </c:pt>
                <c:pt idx="24">
                  <c:v>-0.15849286989107003</c:v>
                </c:pt>
                <c:pt idx="25">
                  <c:v>-1.2877724266006134</c:v>
                </c:pt>
                <c:pt idx="26">
                  <c:v>0.3820940929617081</c:v>
                </c:pt>
                <c:pt idx="27">
                  <c:v>0.42273589300642433</c:v>
                </c:pt>
                <c:pt idx="28">
                  <c:v>-0.89431239157096043</c:v>
                </c:pt>
                <c:pt idx="29">
                  <c:v>-2.0217424296162188</c:v>
                </c:pt>
                <c:pt idx="30">
                  <c:v>0.19475051795009102</c:v>
                </c:pt>
                <c:pt idx="31">
                  <c:v>2.742639726995403</c:v>
                </c:pt>
                <c:pt idx="32">
                  <c:v>0.55577100276454605</c:v>
                </c:pt>
                <c:pt idx="33">
                  <c:v>0.68681324753552619</c:v>
                </c:pt>
                <c:pt idx="34">
                  <c:v>1.482784652609108</c:v>
                </c:pt>
                <c:pt idx="35">
                  <c:v>-2.0209787136699719</c:v>
                </c:pt>
                <c:pt idx="36">
                  <c:v>-0.283056724521074</c:v>
                </c:pt>
                <c:pt idx="37">
                  <c:v>4.0611615804725627</c:v>
                </c:pt>
                <c:pt idx="38">
                  <c:v>-1.1854249426792471</c:v>
                </c:pt>
                <c:pt idx="39">
                  <c:v>-0.58936784996678226</c:v>
                </c:pt>
                <c:pt idx="40">
                  <c:v>0.26052377003095767</c:v>
                </c:pt>
                <c:pt idx="41">
                  <c:v>-0.24524750737516063</c:v>
                </c:pt>
                <c:pt idx="42">
                  <c:v>-0.64810404297790747</c:v>
                </c:pt>
                <c:pt idx="43">
                  <c:v>2.3905434139814847</c:v>
                </c:pt>
                <c:pt idx="44">
                  <c:v>0.37214406959061053</c:v>
                </c:pt>
                <c:pt idx="45">
                  <c:v>-2.034395603945284</c:v>
                </c:pt>
                <c:pt idx="46">
                  <c:v>-1.054756427120801</c:v>
                </c:pt>
                <c:pt idx="47">
                  <c:v>-1.3581987158046351</c:v>
                </c:pt>
                <c:pt idx="48">
                  <c:v>0.76589730498220465</c:v>
                </c:pt>
                <c:pt idx="49">
                  <c:v>-1.9180033108834209</c:v>
                </c:pt>
                <c:pt idx="50">
                  <c:v>5.5253961907432156</c:v>
                </c:pt>
              </c:numCache>
            </c:numRef>
          </c:val>
        </c:ser>
        <c:ser>
          <c:idx val="3"/>
          <c:order val="3"/>
          <c:tx>
            <c:strRef>
              <c:f>データ検定!$W$132</c:f>
              <c:strCache>
                <c:ptCount val="1"/>
                <c:pt idx="0">
                  <c:v>南関東（埼玉、千葉、東京、神奈川）</c:v>
                </c:pt>
              </c:strCache>
            </c:strRef>
          </c:tx>
          <c:invertIfNegative val="0"/>
          <c:cat>
            <c:strRef>
              <c:f>データ検定!$S$133:$S$183</c:f>
              <c:strCache>
                <c:ptCount val="51"/>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pt idx="50">
                  <c:v>合計</c:v>
                </c:pt>
              </c:strCache>
            </c:strRef>
          </c:cat>
          <c:val>
            <c:numRef>
              <c:f>データ検定!$W$133:$W$183</c:f>
              <c:numCache>
                <c:formatCode>0.0000_ ;[Red]\-0.0000\ </c:formatCode>
                <c:ptCount val="51"/>
                <c:pt idx="0">
                  <c:v>-7.6798763841800559</c:v>
                </c:pt>
                <c:pt idx="1">
                  <c:v>-7.4804091619139497</c:v>
                </c:pt>
                <c:pt idx="2">
                  <c:v>-6.8765736088434641</c:v>
                </c:pt>
                <c:pt idx="3">
                  <c:v>13.896047686010828</c:v>
                </c:pt>
                <c:pt idx="4">
                  <c:v>-2.9612481058820235</c:v>
                </c:pt>
                <c:pt idx="5">
                  <c:v>4.4612068329990651</c:v>
                </c:pt>
                <c:pt idx="6">
                  <c:v>-0.98281798226367889</c:v>
                </c:pt>
                <c:pt idx="7">
                  <c:v>6.19705399117991E-2</c:v>
                </c:pt>
                <c:pt idx="8">
                  <c:v>3.7511780289222707</c:v>
                </c:pt>
                <c:pt idx="9">
                  <c:v>-0.31989996223383815</c:v>
                </c:pt>
                <c:pt idx="10">
                  <c:v>5.7076675989191159</c:v>
                </c:pt>
                <c:pt idx="11">
                  <c:v>2.6881711669608075</c:v>
                </c:pt>
                <c:pt idx="12">
                  <c:v>1.8915114792656085</c:v>
                </c:pt>
                <c:pt idx="13">
                  <c:v>-7.6148941652229487</c:v>
                </c:pt>
                <c:pt idx="14">
                  <c:v>4.4220298853841662</c:v>
                </c:pt>
                <c:pt idx="15">
                  <c:v>-0.6829258426182625</c:v>
                </c:pt>
                <c:pt idx="16">
                  <c:v>6.5977403302820372</c:v>
                </c:pt>
                <c:pt idx="17">
                  <c:v>-0.54204340857777022</c:v>
                </c:pt>
                <c:pt idx="18">
                  <c:v>0.27141368799284116</c:v>
                </c:pt>
                <c:pt idx="19">
                  <c:v>0.91629587132440216</c:v>
                </c:pt>
                <c:pt idx="20">
                  <c:v>7.4830758425925028</c:v>
                </c:pt>
                <c:pt idx="21">
                  <c:v>2.965663222376214</c:v>
                </c:pt>
                <c:pt idx="22">
                  <c:v>1.2442729860971011</c:v>
                </c:pt>
                <c:pt idx="23">
                  <c:v>7.4691924689111291</c:v>
                </c:pt>
                <c:pt idx="24">
                  <c:v>3.288110257496617</c:v>
                </c:pt>
                <c:pt idx="25">
                  <c:v>6.3014880184824191</c:v>
                </c:pt>
                <c:pt idx="26">
                  <c:v>1.0008557040883848</c:v>
                </c:pt>
                <c:pt idx="27">
                  <c:v>-2.3308993292234361</c:v>
                </c:pt>
                <c:pt idx="28">
                  <c:v>10.204276176833769</c:v>
                </c:pt>
                <c:pt idx="29">
                  <c:v>2.7356703613567919</c:v>
                </c:pt>
                <c:pt idx="30">
                  <c:v>1.5772852590073498</c:v>
                </c:pt>
                <c:pt idx="31">
                  <c:v>2.9015219924270319</c:v>
                </c:pt>
                <c:pt idx="32">
                  <c:v>1.9821151334105882</c:v>
                </c:pt>
                <c:pt idx="33">
                  <c:v>-3.7730996372551275</c:v>
                </c:pt>
                <c:pt idx="34">
                  <c:v>-4.8044806789827783</c:v>
                </c:pt>
                <c:pt idx="35">
                  <c:v>2.2144118932582439</c:v>
                </c:pt>
                <c:pt idx="36">
                  <c:v>-0.9148877043771626</c:v>
                </c:pt>
                <c:pt idx="37">
                  <c:v>-1.1803523471825046</c:v>
                </c:pt>
                <c:pt idx="38">
                  <c:v>1.6610128508949955</c:v>
                </c:pt>
                <c:pt idx="39">
                  <c:v>2.5346015144815839</c:v>
                </c:pt>
                <c:pt idx="40">
                  <c:v>1.304990306254848</c:v>
                </c:pt>
                <c:pt idx="41">
                  <c:v>0.24688881044803748</c:v>
                </c:pt>
                <c:pt idx="42">
                  <c:v>5.2723323641414499</c:v>
                </c:pt>
                <c:pt idx="43">
                  <c:v>-0.32139964800609799</c:v>
                </c:pt>
                <c:pt idx="44">
                  <c:v>5.9440356681397315</c:v>
                </c:pt>
                <c:pt idx="45">
                  <c:v>2.0494119326134159</c:v>
                </c:pt>
                <c:pt idx="46">
                  <c:v>2.9496299274388607</c:v>
                </c:pt>
                <c:pt idx="47">
                  <c:v>2.9496299274388607</c:v>
                </c:pt>
                <c:pt idx="48">
                  <c:v>1.3414507192874832</c:v>
                </c:pt>
                <c:pt idx="49">
                  <c:v>1.8325707656745867</c:v>
                </c:pt>
                <c:pt idx="50">
                  <c:v>6.3023464957907587</c:v>
                </c:pt>
              </c:numCache>
            </c:numRef>
          </c:val>
        </c:ser>
        <c:ser>
          <c:idx val="4"/>
          <c:order val="4"/>
          <c:tx>
            <c:strRef>
              <c:f>データ検定!$X$132</c:f>
              <c:strCache>
                <c:ptCount val="1"/>
                <c:pt idx="0">
                  <c:v>甲信越（新潟、山梨、長野）</c:v>
                </c:pt>
              </c:strCache>
            </c:strRef>
          </c:tx>
          <c:invertIfNegative val="0"/>
          <c:cat>
            <c:strRef>
              <c:f>データ検定!$S$133:$S$183</c:f>
              <c:strCache>
                <c:ptCount val="51"/>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pt idx="50">
                  <c:v>合計</c:v>
                </c:pt>
              </c:strCache>
            </c:strRef>
          </c:cat>
          <c:val>
            <c:numRef>
              <c:f>データ検定!$X$133:$X$183</c:f>
              <c:numCache>
                <c:formatCode>0.0000_ ;[Red]\-0.0000\ </c:formatCode>
                <c:ptCount val="51"/>
                <c:pt idx="0">
                  <c:v>0.93710122486983483</c:v>
                </c:pt>
                <c:pt idx="1">
                  <c:v>-1.1849457536370247</c:v>
                </c:pt>
                <c:pt idx="2">
                  <c:v>-0.70901788254532305</c:v>
                </c:pt>
                <c:pt idx="3">
                  <c:v>-1.7824035178732578</c:v>
                </c:pt>
                <c:pt idx="4">
                  <c:v>0.39976627141923038</c:v>
                </c:pt>
                <c:pt idx="5">
                  <c:v>-0.82205171375760788</c:v>
                </c:pt>
                <c:pt idx="6">
                  <c:v>-4.0523758126518761</c:v>
                </c:pt>
                <c:pt idx="7">
                  <c:v>0.22455623097184738</c:v>
                </c:pt>
                <c:pt idx="8">
                  <c:v>-2.1348745909051012</c:v>
                </c:pt>
                <c:pt idx="9">
                  <c:v>-0.23781321374670419</c:v>
                </c:pt>
                <c:pt idx="10">
                  <c:v>-3.7740004078049294</c:v>
                </c:pt>
                <c:pt idx="11">
                  <c:v>-2.3816075494472235</c:v>
                </c:pt>
                <c:pt idx="12">
                  <c:v>-1.164385865755692</c:v>
                </c:pt>
                <c:pt idx="13">
                  <c:v>-3.3322423248911934</c:v>
                </c:pt>
                <c:pt idx="14">
                  <c:v>-3.25296558685864</c:v>
                </c:pt>
                <c:pt idx="15">
                  <c:v>2.78569362758943</c:v>
                </c:pt>
                <c:pt idx="16">
                  <c:v>-2.3916423411346943</c:v>
                </c:pt>
                <c:pt idx="17">
                  <c:v>-2.8742195274573752</c:v>
                </c:pt>
                <c:pt idx="18">
                  <c:v>-3.0947660498774598</c:v>
                </c:pt>
                <c:pt idx="19">
                  <c:v>1.9074365260271291</c:v>
                </c:pt>
                <c:pt idx="20">
                  <c:v>-1.4281038652561024</c:v>
                </c:pt>
                <c:pt idx="21">
                  <c:v>-0.77084252284131671</c:v>
                </c:pt>
                <c:pt idx="22">
                  <c:v>-2.232653094764967</c:v>
                </c:pt>
                <c:pt idx="23">
                  <c:v>-1.8834029275356354</c:v>
                </c:pt>
                <c:pt idx="24">
                  <c:v>-1.4457882061069209</c:v>
                </c:pt>
                <c:pt idx="25">
                  <c:v>-2.6562123752261839</c:v>
                </c:pt>
                <c:pt idx="26">
                  <c:v>-0.48201035707995377</c:v>
                </c:pt>
                <c:pt idx="27">
                  <c:v>-0.72440436695237242</c:v>
                </c:pt>
                <c:pt idx="28">
                  <c:v>-1.1235519278665631</c:v>
                </c:pt>
                <c:pt idx="29">
                  <c:v>-3.5265854876485303</c:v>
                </c:pt>
                <c:pt idx="30">
                  <c:v>-3.4460461932637597E-2</c:v>
                </c:pt>
                <c:pt idx="31">
                  <c:v>-2.8106993638190554</c:v>
                </c:pt>
                <c:pt idx="32">
                  <c:v>-0.96567651376372921</c:v>
                </c:pt>
                <c:pt idx="33">
                  <c:v>-0.86111537243667891</c:v>
                </c:pt>
                <c:pt idx="34">
                  <c:v>-4.7373023201833321E-2</c:v>
                </c:pt>
                <c:pt idx="35">
                  <c:v>-0.22064863686115058</c:v>
                </c:pt>
                <c:pt idx="36">
                  <c:v>-0.3069777851645602</c:v>
                </c:pt>
                <c:pt idx="37">
                  <c:v>-1.6179908273083909</c:v>
                </c:pt>
                <c:pt idx="38">
                  <c:v>-2.9274306595820083</c:v>
                </c:pt>
                <c:pt idx="39">
                  <c:v>-2.3295122068020873</c:v>
                </c:pt>
                <c:pt idx="40">
                  <c:v>-0.89615371163316238</c:v>
                </c:pt>
                <c:pt idx="41">
                  <c:v>-0.85844399404662364</c:v>
                </c:pt>
                <c:pt idx="42">
                  <c:v>-0.71658166116470867</c:v>
                </c:pt>
                <c:pt idx="43">
                  <c:v>0.91786299997639986</c:v>
                </c:pt>
                <c:pt idx="44">
                  <c:v>-2.6497488368516757</c:v>
                </c:pt>
                <c:pt idx="45">
                  <c:v>-0.63510185792991769</c:v>
                </c:pt>
                <c:pt idx="46">
                  <c:v>-0.54958614965666763</c:v>
                </c:pt>
                <c:pt idx="47">
                  <c:v>-1.1753253959045793</c:v>
                </c:pt>
                <c:pt idx="48">
                  <c:v>-2.1139342652764457</c:v>
                </c:pt>
                <c:pt idx="49">
                  <c:v>-1.7546353799807921</c:v>
                </c:pt>
                <c:pt idx="50">
                  <c:v>-8.1567469314715026</c:v>
                </c:pt>
              </c:numCache>
            </c:numRef>
          </c:val>
        </c:ser>
        <c:ser>
          <c:idx val="5"/>
          <c:order val="5"/>
          <c:tx>
            <c:strRef>
              <c:f>データ検定!$Y$132</c:f>
              <c:strCache>
                <c:ptCount val="1"/>
                <c:pt idx="0">
                  <c:v>北陸（富山、石川、福井）</c:v>
                </c:pt>
              </c:strCache>
            </c:strRef>
          </c:tx>
          <c:invertIfNegative val="0"/>
          <c:cat>
            <c:strRef>
              <c:f>データ検定!$S$133:$S$183</c:f>
              <c:strCache>
                <c:ptCount val="51"/>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pt idx="50">
                  <c:v>合計</c:v>
                </c:pt>
              </c:strCache>
            </c:strRef>
          </c:cat>
          <c:val>
            <c:numRef>
              <c:f>データ検定!$Y$133:$Y$183</c:f>
              <c:numCache>
                <c:formatCode>0.0000_ ;[Red]\-0.0000\ </c:formatCode>
                <c:ptCount val="51"/>
                <c:pt idx="0">
                  <c:v>2.6925931673877495</c:v>
                </c:pt>
                <c:pt idx="1">
                  <c:v>2.9541114804372426</c:v>
                </c:pt>
                <c:pt idx="2">
                  <c:v>2.31826656034732</c:v>
                </c:pt>
                <c:pt idx="3">
                  <c:v>0.72952645407333905</c:v>
                </c:pt>
                <c:pt idx="4">
                  <c:v>4.199477302884528</c:v>
                </c:pt>
                <c:pt idx="5">
                  <c:v>-1.2458758529104774</c:v>
                </c:pt>
                <c:pt idx="6">
                  <c:v>-2.3148753481432887</c:v>
                </c:pt>
                <c:pt idx="7">
                  <c:v>-0.91442895196426333</c:v>
                </c:pt>
                <c:pt idx="8">
                  <c:v>-1.2520187689763467</c:v>
                </c:pt>
                <c:pt idx="9">
                  <c:v>-0.22926595519408524</c:v>
                </c:pt>
                <c:pt idx="10">
                  <c:v>-2.6003424259143486</c:v>
                </c:pt>
                <c:pt idx="11">
                  <c:v>0.98172385725847722</c:v>
                </c:pt>
                <c:pt idx="12">
                  <c:v>-0.2283007701862021</c:v>
                </c:pt>
                <c:pt idx="13">
                  <c:v>2.8689865776881871</c:v>
                </c:pt>
                <c:pt idx="14">
                  <c:v>-4.5879256469188001E-2</c:v>
                </c:pt>
                <c:pt idx="15">
                  <c:v>0.63190576973569201</c:v>
                </c:pt>
                <c:pt idx="16">
                  <c:v>-1.9758115714663691</c:v>
                </c:pt>
                <c:pt idx="17">
                  <c:v>1.0750716048006936E-3</c:v>
                </c:pt>
                <c:pt idx="18">
                  <c:v>-1.017313058816443</c:v>
                </c:pt>
                <c:pt idx="19">
                  <c:v>-6.8537921822892381E-2</c:v>
                </c:pt>
                <c:pt idx="20">
                  <c:v>0.58628799389235975</c:v>
                </c:pt>
                <c:pt idx="21">
                  <c:v>-1.4560533726184552</c:v>
                </c:pt>
                <c:pt idx="22">
                  <c:v>-0.23890457201752988</c:v>
                </c:pt>
                <c:pt idx="23">
                  <c:v>-0.72320601569345377</c:v>
                </c:pt>
                <c:pt idx="24">
                  <c:v>-0.86278853967958213</c:v>
                </c:pt>
                <c:pt idx="25">
                  <c:v>-1.6716480795219828</c:v>
                </c:pt>
                <c:pt idx="26">
                  <c:v>2.8368308560299988</c:v>
                </c:pt>
                <c:pt idx="27">
                  <c:v>1.133928139614196</c:v>
                </c:pt>
                <c:pt idx="28">
                  <c:v>-2.1007056638118442</c:v>
                </c:pt>
                <c:pt idx="29">
                  <c:v>-2.0654078100227475</c:v>
                </c:pt>
                <c:pt idx="30">
                  <c:v>0.84628557186230491</c:v>
                </c:pt>
                <c:pt idx="31">
                  <c:v>0.19144330026371587</c:v>
                </c:pt>
                <c:pt idx="32">
                  <c:v>1.9845500341305273</c:v>
                </c:pt>
                <c:pt idx="33">
                  <c:v>2.4551897423517648</c:v>
                </c:pt>
                <c:pt idx="34">
                  <c:v>2.1251256272433747</c:v>
                </c:pt>
                <c:pt idx="35">
                  <c:v>-1.7582042612396489</c:v>
                </c:pt>
                <c:pt idx="36">
                  <c:v>0.18842278146731184</c:v>
                </c:pt>
                <c:pt idx="37">
                  <c:v>1.7346273685395048</c:v>
                </c:pt>
                <c:pt idx="38">
                  <c:v>-0.81326990420460821</c:v>
                </c:pt>
                <c:pt idx="39">
                  <c:v>0.74962391116496363</c:v>
                </c:pt>
                <c:pt idx="40">
                  <c:v>-0.37765455870777104</c:v>
                </c:pt>
                <c:pt idx="41">
                  <c:v>-1.8919547829906505</c:v>
                </c:pt>
                <c:pt idx="42">
                  <c:v>-0.2410397822282703</c:v>
                </c:pt>
                <c:pt idx="43">
                  <c:v>1.4846775371563954</c:v>
                </c:pt>
                <c:pt idx="44">
                  <c:v>-1.3380633672594371</c:v>
                </c:pt>
                <c:pt idx="45">
                  <c:v>2.5677333657963457</c:v>
                </c:pt>
                <c:pt idx="46">
                  <c:v>0.12516690901860675</c:v>
                </c:pt>
                <c:pt idx="47">
                  <c:v>1.3982632803255066</c:v>
                </c:pt>
                <c:pt idx="48">
                  <c:v>0.97389782322320628</c:v>
                </c:pt>
                <c:pt idx="49">
                  <c:v>0.60042302866293251</c:v>
                </c:pt>
                <c:pt idx="50">
                  <c:v>2.5507356335424167</c:v>
                </c:pt>
              </c:numCache>
            </c:numRef>
          </c:val>
        </c:ser>
        <c:ser>
          <c:idx val="6"/>
          <c:order val="6"/>
          <c:tx>
            <c:strRef>
              <c:f>データ検定!$Z$132</c:f>
              <c:strCache>
                <c:ptCount val="1"/>
                <c:pt idx="0">
                  <c:v>東海（岐阜、静岡、愛知、三重）</c:v>
                </c:pt>
              </c:strCache>
            </c:strRef>
          </c:tx>
          <c:invertIfNegative val="0"/>
          <c:cat>
            <c:strRef>
              <c:f>データ検定!$S$133:$S$183</c:f>
              <c:strCache>
                <c:ptCount val="51"/>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pt idx="50">
                  <c:v>合計</c:v>
                </c:pt>
              </c:strCache>
            </c:strRef>
          </c:cat>
          <c:val>
            <c:numRef>
              <c:f>データ検定!$Z$133:$Z$183</c:f>
              <c:numCache>
                <c:formatCode>0.0000_ ;[Red]\-0.0000\ </c:formatCode>
                <c:ptCount val="51"/>
                <c:pt idx="0">
                  <c:v>-3.2522735455556346</c:v>
                </c:pt>
                <c:pt idx="1">
                  <c:v>0.77517727918047241</c:v>
                </c:pt>
                <c:pt idx="2">
                  <c:v>2.3427821782774969</c:v>
                </c:pt>
                <c:pt idx="3">
                  <c:v>1.5206768027445043</c:v>
                </c:pt>
                <c:pt idx="4">
                  <c:v>-3.9416344169552491</c:v>
                </c:pt>
                <c:pt idx="5">
                  <c:v>-4.1552316180126549</c:v>
                </c:pt>
                <c:pt idx="6">
                  <c:v>-5.9601306348246101</c:v>
                </c:pt>
                <c:pt idx="7">
                  <c:v>0.37142278726398981</c:v>
                </c:pt>
                <c:pt idx="8">
                  <c:v>-1.6771689060062605</c:v>
                </c:pt>
                <c:pt idx="9">
                  <c:v>-2.5824414843106553</c:v>
                </c:pt>
                <c:pt idx="10">
                  <c:v>-1.6830420212458412</c:v>
                </c:pt>
                <c:pt idx="11">
                  <c:v>0.61327104690742862</c:v>
                </c:pt>
                <c:pt idx="12">
                  <c:v>-1.0364019524462542</c:v>
                </c:pt>
                <c:pt idx="13">
                  <c:v>-5.7752346804659735</c:v>
                </c:pt>
                <c:pt idx="14">
                  <c:v>-1.1538127635759876</c:v>
                </c:pt>
                <c:pt idx="15">
                  <c:v>3.9040439350433322</c:v>
                </c:pt>
                <c:pt idx="16">
                  <c:v>-2.7925110885141731</c:v>
                </c:pt>
                <c:pt idx="17">
                  <c:v>-2.7380732027159156</c:v>
                </c:pt>
                <c:pt idx="18">
                  <c:v>-1.1304762839244451</c:v>
                </c:pt>
                <c:pt idx="19">
                  <c:v>3.6425558527298274</c:v>
                </c:pt>
                <c:pt idx="20">
                  <c:v>-2.0010317334243752</c:v>
                </c:pt>
                <c:pt idx="21">
                  <c:v>-0.63950783368442021</c:v>
                </c:pt>
                <c:pt idx="22">
                  <c:v>-1.748008350548321</c:v>
                </c:pt>
                <c:pt idx="23">
                  <c:v>0.62519139026907122</c:v>
                </c:pt>
                <c:pt idx="24">
                  <c:v>-1.9456192109809052</c:v>
                </c:pt>
                <c:pt idx="25">
                  <c:v>-1.9723691736278246</c:v>
                </c:pt>
                <c:pt idx="26">
                  <c:v>0.90650668358464426</c:v>
                </c:pt>
                <c:pt idx="27">
                  <c:v>0.82398426195330099</c:v>
                </c:pt>
                <c:pt idx="28">
                  <c:v>-1.7270696605520781</c:v>
                </c:pt>
                <c:pt idx="29">
                  <c:v>-2.3111487615747421</c:v>
                </c:pt>
                <c:pt idx="30">
                  <c:v>-1.7596705203495064</c:v>
                </c:pt>
                <c:pt idx="31">
                  <c:v>0.80273070514592193</c:v>
                </c:pt>
                <c:pt idx="32">
                  <c:v>-1.9799624201031749</c:v>
                </c:pt>
                <c:pt idx="33">
                  <c:v>-0.37065053112813207</c:v>
                </c:pt>
                <c:pt idx="34">
                  <c:v>-2.3384096610146576</c:v>
                </c:pt>
                <c:pt idx="35">
                  <c:v>-5.5541210052076715E-3</c:v>
                </c:pt>
                <c:pt idx="36">
                  <c:v>1.2368001798623072</c:v>
                </c:pt>
                <c:pt idx="37">
                  <c:v>-2.0812517779986313</c:v>
                </c:pt>
                <c:pt idx="38">
                  <c:v>-0.38879589664947167</c:v>
                </c:pt>
                <c:pt idx="39">
                  <c:v>-1.6705962466790911</c:v>
                </c:pt>
                <c:pt idx="40">
                  <c:v>0.13025401817318263</c:v>
                </c:pt>
                <c:pt idx="41">
                  <c:v>0.59131403419686179</c:v>
                </c:pt>
                <c:pt idx="42">
                  <c:v>-2.1684008549437466</c:v>
                </c:pt>
                <c:pt idx="43">
                  <c:v>-1.9644337962189025</c:v>
                </c:pt>
                <c:pt idx="44">
                  <c:v>1.1255842832863368</c:v>
                </c:pt>
                <c:pt idx="45">
                  <c:v>-0.99050673135676159</c:v>
                </c:pt>
                <c:pt idx="46">
                  <c:v>0.22528603840974243</c:v>
                </c:pt>
                <c:pt idx="47">
                  <c:v>-1.2922354529157078</c:v>
                </c:pt>
                <c:pt idx="48">
                  <c:v>-1.9426018063409016</c:v>
                </c:pt>
                <c:pt idx="49">
                  <c:v>-2.9572211838696481</c:v>
                </c:pt>
                <c:pt idx="50">
                  <c:v>-7.2120666967101643</c:v>
                </c:pt>
              </c:numCache>
            </c:numRef>
          </c:val>
        </c:ser>
        <c:ser>
          <c:idx val="7"/>
          <c:order val="7"/>
          <c:tx>
            <c:strRef>
              <c:f>データ検定!$AA$132</c:f>
              <c:strCache>
                <c:ptCount val="1"/>
                <c:pt idx="0">
                  <c:v>近畿（滋賀、京都、大阪、兵庫、奈良、和歌山）</c:v>
                </c:pt>
              </c:strCache>
            </c:strRef>
          </c:tx>
          <c:invertIfNegative val="0"/>
          <c:cat>
            <c:strRef>
              <c:f>データ検定!$S$133:$S$183</c:f>
              <c:strCache>
                <c:ptCount val="51"/>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pt idx="50">
                  <c:v>合計</c:v>
                </c:pt>
              </c:strCache>
            </c:strRef>
          </c:cat>
          <c:val>
            <c:numRef>
              <c:f>データ検定!$AA$133:$AA$183</c:f>
              <c:numCache>
                <c:formatCode>0.0000_ ;[Red]\-0.0000\ </c:formatCode>
                <c:ptCount val="51"/>
                <c:pt idx="0">
                  <c:v>3.4801214228145839E-2</c:v>
                </c:pt>
                <c:pt idx="1">
                  <c:v>1.4221573373182326</c:v>
                </c:pt>
                <c:pt idx="2">
                  <c:v>3.8338928708663631</c:v>
                </c:pt>
                <c:pt idx="3">
                  <c:v>1.3012481606034481</c:v>
                </c:pt>
                <c:pt idx="4">
                  <c:v>-2.2584717442256292</c:v>
                </c:pt>
                <c:pt idx="5">
                  <c:v>-0.62422901064414782</c:v>
                </c:pt>
                <c:pt idx="6">
                  <c:v>6.1425046748511836</c:v>
                </c:pt>
                <c:pt idx="7">
                  <c:v>-0.462862312638188</c:v>
                </c:pt>
                <c:pt idx="8">
                  <c:v>8.4053248789957209</c:v>
                </c:pt>
                <c:pt idx="9">
                  <c:v>-3.6838177421475677</c:v>
                </c:pt>
                <c:pt idx="10">
                  <c:v>7.476642291628429</c:v>
                </c:pt>
                <c:pt idx="11">
                  <c:v>0.25408374084549828</c:v>
                </c:pt>
                <c:pt idx="12">
                  <c:v>1.2108174645616754</c:v>
                </c:pt>
                <c:pt idx="13">
                  <c:v>0.37852038112807879</c:v>
                </c:pt>
                <c:pt idx="14">
                  <c:v>5.3827393636496055</c:v>
                </c:pt>
                <c:pt idx="15">
                  <c:v>-3.7387472683173439</c:v>
                </c:pt>
                <c:pt idx="16">
                  <c:v>0.22246852990907914</c:v>
                </c:pt>
                <c:pt idx="17">
                  <c:v>-3.323961525826689</c:v>
                </c:pt>
                <c:pt idx="18">
                  <c:v>-0.66265397378396451</c:v>
                </c:pt>
                <c:pt idx="19">
                  <c:v>0.72389440907262415</c:v>
                </c:pt>
                <c:pt idx="20">
                  <c:v>4.0195181785823682</c:v>
                </c:pt>
                <c:pt idx="21">
                  <c:v>-1.5247221692693127</c:v>
                </c:pt>
                <c:pt idx="22">
                  <c:v>0.15296526970018526</c:v>
                </c:pt>
                <c:pt idx="23">
                  <c:v>-0.85727699590703088</c:v>
                </c:pt>
                <c:pt idx="24">
                  <c:v>2.067729255504585</c:v>
                </c:pt>
                <c:pt idx="25">
                  <c:v>-2.4922975880131095</c:v>
                </c:pt>
                <c:pt idx="26">
                  <c:v>-0.80901731097210683</c:v>
                </c:pt>
                <c:pt idx="27">
                  <c:v>2.6936214947914423</c:v>
                </c:pt>
                <c:pt idx="28">
                  <c:v>-2.6650945460703444</c:v>
                </c:pt>
                <c:pt idx="29">
                  <c:v>9.880836257329614</c:v>
                </c:pt>
                <c:pt idx="30">
                  <c:v>1.7466731861310227</c:v>
                </c:pt>
                <c:pt idx="31">
                  <c:v>5.1801417029504956E-3</c:v>
                </c:pt>
                <c:pt idx="32">
                  <c:v>-0.2072254146543353</c:v>
                </c:pt>
                <c:pt idx="33">
                  <c:v>-0.30178194662231544</c:v>
                </c:pt>
                <c:pt idx="34">
                  <c:v>0.69452355860807413</c:v>
                </c:pt>
                <c:pt idx="35">
                  <c:v>-1.1981603817304867</c:v>
                </c:pt>
                <c:pt idx="36">
                  <c:v>-2.8309465401112095</c:v>
                </c:pt>
                <c:pt idx="37">
                  <c:v>1.0731015227811638</c:v>
                </c:pt>
                <c:pt idx="38">
                  <c:v>0.46219811373206654</c:v>
                </c:pt>
                <c:pt idx="39">
                  <c:v>2.0923078099028438</c:v>
                </c:pt>
                <c:pt idx="40">
                  <c:v>0.28871346850302321</c:v>
                </c:pt>
                <c:pt idx="41">
                  <c:v>0.71206852336967263</c:v>
                </c:pt>
                <c:pt idx="42">
                  <c:v>-1.5758448566514014E-2</c:v>
                </c:pt>
                <c:pt idx="43">
                  <c:v>-1.1331539933277395</c:v>
                </c:pt>
                <c:pt idx="44">
                  <c:v>1.3625530857190224</c:v>
                </c:pt>
                <c:pt idx="45">
                  <c:v>0.98488462192758552</c:v>
                </c:pt>
                <c:pt idx="46">
                  <c:v>0.42561620757666807</c:v>
                </c:pt>
                <c:pt idx="47">
                  <c:v>2.3016153007564655</c:v>
                </c:pt>
                <c:pt idx="48">
                  <c:v>2.4892152100744473</c:v>
                </c:pt>
                <c:pt idx="49">
                  <c:v>5.6622611848692808</c:v>
                </c:pt>
                <c:pt idx="50">
                  <c:v>6.6716470654237749</c:v>
                </c:pt>
              </c:numCache>
            </c:numRef>
          </c:val>
        </c:ser>
        <c:ser>
          <c:idx val="8"/>
          <c:order val="8"/>
          <c:tx>
            <c:strRef>
              <c:f>データ検定!$AB$132</c:f>
              <c:strCache>
                <c:ptCount val="1"/>
                <c:pt idx="0">
                  <c:v>山陰（鳥取、島根）</c:v>
                </c:pt>
              </c:strCache>
            </c:strRef>
          </c:tx>
          <c:invertIfNegative val="0"/>
          <c:cat>
            <c:strRef>
              <c:f>データ検定!$S$133:$S$183</c:f>
              <c:strCache>
                <c:ptCount val="51"/>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pt idx="50">
                  <c:v>合計</c:v>
                </c:pt>
              </c:strCache>
            </c:strRef>
          </c:cat>
          <c:val>
            <c:numRef>
              <c:f>データ検定!$AB$133:$AB$183</c:f>
              <c:numCache>
                <c:formatCode>0.0000_ ;[Red]\-0.0000\ </c:formatCode>
                <c:ptCount val="51"/>
                <c:pt idx="0">
                  <c:v>6.4060585125986602</c:v>
                </c:pt>
                <c:pt idx="1">
                  <c:v>0.65348908595162525</c:v>
                </c:pt>
                <c:pt idx="2">
                  <c:v>0.95423319480021951</c:v>
                </c:pt>
                <c:pt idx="3">
                  <c:v>-1.8404635149740354</c:v>
                </c:pt>
                <c:pt idx="4">
                  <c:v>0.26964416965033183</c:v>
                </c:pt>
                <c:pt idx="5">
                  <c:v>0.83406788129188958</c:v>
                </c:pt>
                <c:pt idx="6">
                  <c:v>-2.2755428214329738</c:v>
                </c:pt>
                <c:pt idx="7">
                  <c:v>-0.89875460727959655</c:v>
                </c:pt>
                <c:pt idx="8">
                  <c:v>-0.87114802901205057</c:v>
                </c:pt>
                <c:pt idx="9">
                  <c:v>-0.15254615500302873</c:v>
                </c:pt>
                <c:pt idx="10">
                  <c:v>-2.2907717154269056</c:v>
                </c:pt>
                <c:pt idx="11">
                  <c:v>-2.5133453391537897</c:v>
                </c:pt>
                <c:pt idx="12">
                  <c:v>-0.47987874843359485</c:v>
                </c:pt>
                <c:pt idx="13">
                  <c:v>10.446905490718402</c:v>
                </c:pt>
                <c:pt idx="14">
                  <c:v>-1.4424954251859334</c:v>
                </c:pt>
                <c:pt idx="15">
                  <c:v>-1.7180958034916951</c:v>
                </c:pt>
                <c:pt idx="16">
                  <c:v>-1.9461007229118967</c:v>
                </c:pt>
                <c:pt idx="17">
                  <c:v>-0.75457970396890073</c:v>
                </c:pt>
                <c:pt idx="18">
                  <c:v>1.5036454957144068</c:v>
                </c:pt>
                <c:pt idx="19">
                  <c:v>-0.44940074616572923</c:v>
                </c:pt>
                <c:pt idx="20">
                  <c:v>0.83009856563365159</c:v>
                </c:pt>
                <c:pt idx="21">
                  <c:v>1.6605642601641857</c:v>
                </c:pt>
                <c:pt idx="22">
                  <c:v>-0.78401252974505919</c:v>
                </c:pt>
                <c:pt idx="23">
                  <c:v>-1.1354850832878147</c:v>
                </c:pt>
                <c:pt idx="24">
                  <c:v>-1.4684490930811138</c:v>
                </c:pt>
                <c:pt idx="25">
                  <c:v>-0.50312381364902947</c:v>
                </c:pt>
                <c:pt idx="26">
                  <c:v>-1.7539180297894339E-2</c:v>
                </c:pt>
                <c:pt idx="27">
                  <c:v>1.0336640217400981</c:v>
                </c:pt>
                <c:pt idx="28">
                  <c:v>-0.77166905872732017</c:v>
                </c:pt>
                <c:pt idx="29">
                  <c:v>-2.1530125033387857</c:v>
                </c:pt>
                <c:pt idx="30">
                  <c:v>-1.1051824451263799</c:v>
                </c:pt>
                <c:pt idx="31">
                  <c:v>-1.5764227146579475</c:v>
                </c:pt>
                <c:pt idx="32">
                  <c:v>1.8942274363169993</c:v>
                </c:pt>
                <c:pt idx="33">
                  <c:v>-1.0224806924302077</c:v>
                </c:pt>
                <c:pt idx="34">
                  <c:v>2.001893706829323</c:v>
                </c:pt>
                <c:pt idx="35">
                  <c:v>-0.46880840227637316</c:v>
                </c:pt>
                <c:pt idx="36">
                  <c:v>1.179104576552235</c:v>
                </c:pt>
                <c:pt idx="37">
                  <c:v>-0.87744668251848945</c:v>
                </c:pt>
                <c:pt idx="38">
                  <c:v>0.23291248181793331</c:v>
                </c:pt>
                <c:pt idx="39">
                  <c:v>-1.3487752662714716</c:v>
                </c:pt>
                <c:pt idx="40">
                  <c:v>-1.3395702192719068</c:v>
                </c:pt>
                <c:pt idx="41">
                  <c:v>-1.3256668835950811</c:v>
                </c:pt>
                <c:pt idx="42">
                  <c:v>-1.2736637985103791</c:v>
                </c:pt>
                <c:pt idx="43">
                  <c:v>-0.65281853351480479</c:v>
                </c:pt>
                <c:pt idx="44">
                  <c:v>-1.7870652054577187</c:v>
                </c:pt>
                <c:pt idx="45">
                  <c:v>0.63272904006959585</c:v>
                </c:pt>
                <c:pt idx="46">
                  <c:v>-1.1013159417217486</c:v>
                </c:pt>
                <c:pt idx="47">
                  <c:v>-1.1013159417217486</c:v>
                </c:pt>
                <c:pt idx="48">
                  <c:v>-1.6981375888254187</c:v>
                </c:pt>
                <c:pt idx="49">
                  <c:v>-0.47723453484312844</c:v>
                </c:pt>
                <c:pt idx="50">
                  <c:v>0.32471353259816532</c:v>
                </c:pt>
              </c:numCache>
            </c:numRef>
          </c:val>
        </c:ser>
        <c:ser>
          <c:idx val="9"/>
          <c:order val="9"/>
          <c:tx>
            <c:strRef>
              <c:f>データ検定!$AC$132</c:f>
              <c:strCache>
                <c:ptCount val="1"/>
                <c:pt idx="0">
                  <c:v>山陽（岡山、広島、山口）</c:v>
                </c:pt>
              </c:strCache>
            </c:strRef>
          </c:tx>
          <c:invertIfNegative val="0"/>
          <c:cat>
            <c:strRef>
              <c:f>データ検定!$S$133:$S$183</c:f>
              <c:strCache>
                <c:ptCount val="51"/>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pt idx="50">
                  <c:v>合計</c:v>
                </c:pt>
              </c:strCache>
            </c:strRef>
          </c:cat>
          <c:val>
            <c:numRef>
              <c:f>データ検定!$AC$133:$AC$183</c:f>
              <c:numCache>
                <c:formatCode>0.0000_ ;[Red]\-0.0000\ </c:formatCode>
                <c:ptCount val="51"/>
                <c:pt idx="0">
                  <c:v>8.9204876350319893</c:v>
                </c:pt>
                <c:pt idx="1">
                  <c:v>4.692153425984916</c:v>
                </c:pt>
                <c:pt idx="2">
                  <c:v>5.2699354949042965</c:v>
                </c:pt>
                <c:pt idx="3">
                  <c:v>-0.8275870644316291</c:v>
                </c:pt>
                <c:pt idx="4">
                  <c:v>7.280451848073775</c:v>
                </c:pt>
                <c:pt idx="5">
                  <c:v>7.8478853624147726</c:v>
                </c:pt>
                <c:pt idx="6">
                  <c:v>2.3984549109583178</c:v>
                </c:pt>
                <c:pt idx="7">
                  <c:v>9.1347580318846866</c:v>
                </c:pt>
                <c:pt idx="8">
                  <c:v>-0.10409401279566532</c:v>
                </c:pt>
                <c:pt idx="9">
                  <c:v>3.7300382155705694</c:v>
                </c:pt>
                <c:pt idx="10">
                  <c:v>-0.65825507549692797</c:v>
                </c:pt>
                <c:pt idx="11">
                  <c:v>0.7789282887968394</c:v>
                </c:pt>
                <c:pt idx="12">
                  <c:v>2.688721883023466</c:v>
                </c:pt>
                <c:pt idx="13">
                  <c:v>1.6534538268662236</c:v>
                </c:pt>
                <c:pt idx="14">
                  <c:v>-1.2559399020879729</c:v>
                </c:pt>
                <c:pt idx="15">
                  <c:v>-0.31266652943294371</c:v>
                </c:pt>
                <c:pt idx="16">
                  <c:v>-0.2605569273441688</c:v>
                </c:pt>
                <c:pt idx="17">
                  <c:v>1.6247095575792498</c:v>
                </c:pt>
                <c:pt idx="18">
                  <c:v>1.2962405868138034</c:v>
                </c:pt>
                <c:pt idx="19">
                  <c:v>0.41836840125817987</c:v>
                </c:pt>
                <c:pt idx="20">
                  <c:v>-9.9282938589675213E-2</c:v>
                </c:pt>
                <c:pt idx="21">
                  <c:v>3.2413403437967618</c:v>
                </c:pt>
                <c:pt idx="22">
                  <c:v>2.9126026652851777</c:v>
                </c:pt>
                <c:pt idx="23">
                  <c:v>-1.3386756510474347</c:v>
                </c:pt>
                <c:pt idx="24">
                  <c:v>0.21255257003644851</c:v>
                </c:pt>
                <c:pt idx="25">
                  <c:v>-1.3457557679883081</c:v>
                </c:pt>
                <c:pt idx="26">
                  <c:v>2.8049492995702074</c:v>
                </c:pt>
                <c:pt idx="27">
                  <c:v>0.12273456056457574</c:v>
                </c:pt>
                <c:pt idx="28">
                  <c:v>-1.4231200968730593</c:v>
                </c:pt>
                <c:pt idx="29">
                  <c:v>-2.5465569594652924</c:v>
                </c:pt>
                <c:pt idx="30">
                  <c:v>0.13271763462514374</c:v>
                </c:pt>
                <c:pt idx="31">
                  <c:v>0.6827380432275737</c:v>
                </c:pt>
                <c:pt idx="32">
                  <c:v>-0.50482843067892136</c:v>
                </c:pt>
                <c:pt idx="33">
                  <c:v>1.6346821652833865</c:v>
                </c:pt>
                <c:pt idx="34">
                  <c:v>5.4735888019044054</c:v>
                </c:pt>
                <c:pt idx="35">
                  <c:v>1.5283887069104225</c:v>
                </c:pt>
                <c:pt idx="36">
                  <c:v>2.0293452252016562</c:v>
                </c:pt>
                <c:pt idx="37">
                  <c:v>1.5890114656007137</c:v>
                </c:pt>
                <c:pt idx="38">
                  <c:v>2.2684403465994483</c:v>
                </c:pt>
                <c:pt idx="39">
                  <c:v>-1.9973680632042075</c:v>
                </c:pt>
                <c:pt idx="40">
                  <c:v>1.021136840352076</c:v>
                </c:pt>
                <c:pt idx="41">
                  <c:v>1.071742944642412</c:v>
                </c:pt>
                <c:pt idx="42">
                  <c:v>0.4228121796672033</c:v>
                </c:pt>
                <c:pt idx="43">
                  <c:v>-0.25535622395434437</c:v>
                </c:pt>
                <c:pt idx="44">
                  <c:v>-0.54177055148619768</c:v>
                </c:pt>
                <c:pt idx="45">
                  <c:v>9.8543155678648357E-3</c:v>
                </c:pt>
                <c:pt idx="46">
                  <c:v>-0.19304964783604292</c:v>
                </c:pt>
                <c:pt idx="47">
                  <c:v>1.9168404220759721</c:v>
                </c:pt>
                <c:pt idx="48">
                  <c:v>-1.3987011163571936</c:v>
                </c:pt>
                <c:pt idx="49">
                  <c:v>-1.3457563355079427</c:v>
                </c:pt>
                <c:pt idx="50">
                  <c:v>13.65891053195778</c:v>
                </c:pt>
              </c:numCache>
            </c:numRef>
          </c:val>
        </c:ser>
        <c:ser>
          <c:idx val="10"/>
          <c:order val="10"/>
          <c:tx>
            <c:strRef>
              <c:f>データ検定!$AD$132</c:f>
              <c:strCache>
                <c:ptCount val="1"/>
                <c:pt idx="0">
                  <c:v>四国（徳島、香川、愛媛、高知）</c:v>
                </c:pt>
              </c:strCache>
            </c:strRef>
          </c:tx>
          <c:invertIfNegative val="0"/>
          <c:cat>
            <c:strRef>
              <c:f>データ検定!$S$133:$S$183</c:f>
              <c:strCache>
                <c:ptCount val="51"/>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pt idx="50">
                  <c:v>合計</c:v>
                </c:pt>
              </c:strCache>
            </c:strRef>
          </c:cat>
          <c:val>
            <c:numRef>
              <c:f>データ検定!$AD$133:$AD$183</c:f>
              <c:numCache>
                <c:formatCode>0.0000_ ;[Red]\-0.0000\ </c:formatCode>
                <c:ptCount val="51"/>
                <c:pt idx="0">
                  <c:v>-1.2574883972109137</c:v>
                </c:pt>
                <c:pt idx="1">
                  <c:v>0.78695254587629593</c:v>
                </c:pt>
                <c:pt idx="2">
                  <c:v>1.2041999120398739</c:v>
                </c:pt>
                <c:pt idx="3">
                  <c:v>-3.3853914277335995</c:v>
                </c:pt>
                <c:pt idx="4">
                  <c:v>0.83248296210027872</c:v>
                </c:pt>
                <c:pt idx="5">
                  <c:v>-0.99561006302122235</c:v>
                </c:pt>
                <c:pt idx="6">
                  <c:v>-3.4494252087559527</c:v>
                </c:pt>
                <c:pt idx="7">
                  <c:v>-2.7244124655379465</c:v>
                </c:pt>
                <c:pt idx="8">
                  <c:v>-1.4247358676169708</c:v>
                </c:pt>
                <c:pt idx="9">
                  <c:v>-0.69757528994652651</c:v>
                </c:pt>
                <c:pt idx="10">
                  <c:v>0.10030626983159958</c:v>
                </c:pt>
                <c:pt idx="11">
                  <c:v>-1.7498555573864383</c:v>
                </c:pt>
                <c:pt idx="12">
                  <c:v>-2.3654101910683627</c:v>
                </c:pt>
                <c:pt idx="13">
                  <c:v>6.6130182618415407</c:v>
                </c:pt>
                <c:pt idx="14">
                  <c:v>-1.2900800377240327</c:v>
                </c:pt>
                <c:pt idx="15">
                  <c:v>-3.9340420832079888</c:v>
                </c:pt>
                <c:pt idx="16">
                  <c:v>-3.9448106924940718</c:v>
                </c:pt>
                <c:pt idx="17">
                  <c:v>-1.8167332475571796</c:v>
                </c:pt>
                <c:pt idx="18">
                  <c:v>-1.6643164838641253</c:v>
                </c:pt>
                <c:pt idx="19">
                  <c:v>-2.062707810909691</c:v>
                </c:pt>
                <c:pt idx="20">
                  <c:v>-3.7243421882380767</c:v>
                </c:pt>
                <c:pt idx="21">
                  <c:v>-2.2384962154811352</c:v>
                </c:pt>
                <c:pt idx="22">
                  <c:v>1.5295731444131586</c:v>
                </c:pt>
                <c:pt idx="23">
                  <c:v>-2.0909504591428765</c:v>
                </c:pt>
                <c:pt idx="24">
                  <c:v>-0.88298225984792633</c:v>
                </c:pt>
                <c:pt idx="25">
                  <c:v>0.35238749622289711</c:v>
                </c:pt>
                <c:pt idx="26">
                  <c:v>-0.11007171564605057</c:v>
                </c:pt>
                <c:pt idx="27">
                  <c:v>0.10739811915975618</c:v>
                </c:pt>
                <c:pt idx="28">
                  <c:v>-1.7628473248147012</c:v>
                </c:pt>
                <c:pt idx="29">
                  <c:v>-2.2776885819611592</c:v>
                </c:pt>
                <c:pt idx="30">
                  <c:v>-2.1026607199101561</c:v>
                </c:pt>
                <c:pt idx="31">
                  <c:v>-2.6585899131966615</c:v>
                </c:pt>
                <c:pt idx="32">
                  <c:v>-2.0394643192147184</c:v>
                </c:pt>
                <c:pt idx="33">
                  <c:v>-1.0671175638405503</c:v>
                </c:pt>
                <c:pt idx="34">
                  <c:v>-0.14509627661823774</c:v>
                </c:pt>
                <c:pt idx="35">
                  <c:v>-0.37022159832225388</c:v>
                </c:pt>
                <c:pt idx="36">
                  <c:v>0.41056509845194439</c:v>
                </c:pt>
                <c:pt idx="37">
                  <c:v>-2.0438420397248915</c:v>
                </c:pt>
                <c:pt idx="38">
                  <c:v>0.25887098028814554</c:v>
                </c:pt>
                <c:pt idx="39">
                  <c:v>-0.65568219831250907</c:v>
                </c:pt>
                <c:pt idx="40">
                  <c:v>-3.2179553012479345</c:v>
                </c:pt>
                <c:pt idx="41">
                  <c:v>-0.60021484788597768</c:v>
                </c:pt>
                <c:pt idx="42">
                  <c:v>-1.1385860989066399</c:v>
                </c:pt>
                <c:pt idx="43">
                  <c:v>-0.68300360474822497</c:v>
                </c:pt>
                <c:pt idx="44">
                  <c:v>-1.7019635295154267</c:v>
                </c:pt>
                <c:pt idx="45">
                  <c:v>-1.8911698096644201</c:v>
                </c:pt>
                <c:pt idx="46">
                  <c:v>0.30868122876361875</c:v>
                </c:pt>
                <c:pt idx="47">
                  <c:v>-0.40619835392948339</c:v>
                </c:pt>
                <c:pt idx="48">
                  <c:v>-0.40619835392948339</c:v>
                </c:pt>
                <c:pt idx="49">
                  <c:v>-2.5201403627328673</c:v>
                </c:pt>
                <c:pt idx="50">
                  <c:v>-7.2010644348190427</c:v>
                </c:pt>
              </c:numCache>
            </c:numRef>
          </c:val>
        </c:ser>
        <c:ser>
          <c:idx val="11"/>
          <c:order val="11"/>
          <c:tx>
            <c:strRef>
              <c:f>データ検定!$AE$132</c:f>
              <c:strCache>
                <c:ptCount val="1"/>
                <c:pt idx="0">
                  <c:v>九州北部（福岡、佐賀、長崎、熊本、大分）</c:v>
                </c:pt>
              </c:strCache>
            </c:strRef>
          </c:tx>
          <c:invertIfNegative val="0"/>
          <c:cat>
            <c:strRef>
              <c:f>データ検定!$S$133:$S$183</c:f>
              <c:strCache>
                <c:ptCount val="51"/>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pt idx="50">
                  <c:v>合計</c:v>
                </c:pt>
              </c:strCache>
            </c:strRef>
          </c:cat>
          <c:val>
            <c:numRef>
              <c:f>データ検定!$AE$133:$AE$183</c:f>
              <c:numCache>
                <c:formatCode>0.0000_ ;[Red]\-0.0000\ </c:formatCode>
                <c:ptCount val="51"/>
                <c:pt idx="0">
                  <c:v>6.7772863998532866</c:v>
                </c:pt>
                <c:pt idx="1">
                  <c:v>5.4572139610664063</c:v>
                </c:pt>
                <c:pt idx="2">
                  <c:v>1.7239149033762207</c:v>
                </c:pt>
                <c:pt idx="3">
                  <c:v>-4.3810099051432543</c:v>
                </c:pt>
                <c:pt idx="4">
                  <c:v>-9.8747710070316366E-2</c:v>
                </c:pt>
                <c:pt idx="5">
                  <c:v>1.5682027003631898</c:v>
                </c:pt>
                <c:pt idx="6">
                  <c:v>9.8720392725123567</c:v>
                </c:pt>
                <c:pt idx="7">
                  <c:v>1.3573936650568206</c:v>
                </c:pt>
                <c:pt idx="8">
                  <c:v>-0.56797057357775316</c:v>
                </c:pt>
                <c:pt idx="9">
                  <c:v>4.1586376109857257</c:v>
                </c:pt>
                <c:pt idx="10">
                  <c:v>-1.6843273671639443</c:v>
                </c:pt>
                <c:pt idx="11">
                  <c:v>1.6715837867009398</c:v>
                </c:pt>
                <c:pt idx="12">
                  <c:v>1.4886933501028354</c:v>
                </c:pt>
                <c:pt idx="13">
                  <c:v>6.7288599472021247</c:v>
                </c:pt>
                <c:pt idx="14">
                  <c:v>1.3620748514262799</c:v>
                </c:pt>
                <c:pt idx="15">
                  <c:v>1.2604979472822795</c:v>
                </c:pt>
                <c:pt idx="16">
                  <c:v>1.5813251160566917</c:v>
                </c:pt>
                <c:pt idx="17">
                  <c:v>11.045211037973147</c:v>
                </c:pt>
                <c:pt idx="18">
                  <c:v>6.257683367283259</c:v>
                </c:pt>
                <c:pt idx="19">
                  <c:v>0.7498546011246443</c:v>
                </c:pt>
                <c:pt idx="20">
                  <c:v>-2.2705303219493258</c:v>
                </c:pt>
                <c:pt idx="21">
                  <c:v>0.57188978584404648</c:v>
                </c:pt>
                <c:pt idx="22">
                  <c:v>2.3404714045782127</c:v>
                </c:pt>
                <c:pt idx="23">
                  <c:v>-0.29235673767965187</c:v>
                </c:pt>
                <c:pt idx="24">
                  <c:v>0.40532831779294393</c:v>
                </c:pt>
                <c:pt idx="25">
                  <c:v>-1.4389060216458498</c:v>
                </c:pt>
                <c:pt idx="26">
                  <c:v>0.83416530829550239</c:v>
                </c:pt>
                <c:pt idx="27">
                  <c:v>2.6948961455509752</c:v>
                </c:pt>
                <c:pt idx="28">
                  <c:v>-2.2328868137661861</c:v>
                </c:pt>
                <c:pt idx="29">
                  <c:v>1.6523957216516674</c:v>
                </c:pt>
                <c:pt idx="30">
                  <c:v>1.9127301161269263</c:v>
                </c:pt>
                <c:pt idx="31">
                  <c:v>-1.1756412815285657</c:v>
                </c:pt>
                <c:pt idx="32">
                  <c:v>8.3566305714192032E-2</c:v>
                </c:pt>
                <c:pt idx="33">
                  <c:v>4.0895664371906024</c:v>
                </c:pt>
                <c:pt idx="34">
                  <c:v>3.5298586153973646</c:v>
                </c:pt>
                <c:pt idx="35">
                  <c:v>0.20646490627497571</c:v>
                </c:pt>
                <c:pt idx="36">
                  <c:v>1.9443146929463302</c:v>
                </c:pt>
                <c:pt idx="37">
                  <c:v>1.6307103465696435</c:v>
                </c:pt>
                <c:pt idx="38">
                  <c:v>1.1603006212731155</c:v>
                </c:pt>
                <c:pt idx="39">
                  <c:v>-5.7132090387297572E-2</c:v>
                </c:pt>
                <c:pt idx="40">
                  <c:v>1.2887412876481601</c:v>
                </c:pt>
                <c:pt idx="41">
                  <c:v>1.3541312493152589</c:v>
                </c:pt>
                <c:pt idx="42">
                  <c:v>-0.63916786847982532</c:v>
                </c:pt>
                <c:pt idx="43">
                  <c:v>0.25574647614088675</c:v>
                </c:pt>
                <c:pt idx="44">
                  <c:v>-1.8066363216363319</c:v>
                </c:pt>
                <c:pt idx="45">
                  <c:v>1.3352602987631685</c:v>
                </c:pt>
                <c:pt idx="46">
                  <c:v>-0.9301872926205067</c:v>
                </c:pt>
                <c:pt idx="47">
                  <c:v>-1.8948018425435587</c:v>
                </c:pt>
                <c:pt idx="48">
                  <c:v>1.9636563571486492</c:v>
                </c:pt>
                <c:pt idx="49">
                  <c:v>0.60743809318895847</c:v>
                </c:pt>
                <c:pt idx="50">
                  <c:v>11.864442554659739</c:v>
                </c:pt>
              </c:numCache>
            </c:numRef>
          </c:val>
        </c:ser>
        <c:ser>
          <c:idx val="12"/>
          <c:order val="12"/>
          <c:tx>
            <c:strRef>
              <c:f>データ検定!$AF$132</c:f>
              <c:strCache>
                <c:ptCount val="1"/>
                <c:pt idx="0">
                  <c:v>九州南部・沖縄（宮崎、鹿児島、沖縄）</c:v>
                </c:pt>
              </c:strCache>
            </c:strRef>
          </c:tx>
          <c:invertIfNegative val="0"/>
          <c:cat>
            <c:strRef>
              <c:f>データ検定!$S$133:$S$183</c:f>
              <c:strCache>
                <c:ptCount val="51"/>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pt idx="50">
                  <c:v>合計</c:v>
                </c:pt>
              </c:strCache>
            </c:strRef>
          </c:cat>
          <c:val>
            <c:numRef>
              <c:f>データ検定!$AF$133:$AF$183</c:f>
              <c:numCache>
                <c:formatCode>0.0000_ ;[Red]\-0.0000\ </c:formatCode>
                <c:ptCount val="51"/>
                <c:pt idx="0">
                  <c:v>-5.3372616976732195</c:v>
                </c:pt>
                <c:pt idx="1">
                  <c:v>-2.6195812611502576</c:v>
                </c:pt>
                <c:pt idx="2">
                  <c:v>-4.9210427344278065</c:v>
                </c:pt>
                <c:pt idx="3">
                  <c:v>-5.5281931186033981</c:v>
                </c:pt>
                <c:pt idx="4">
                  <c:v>1.4149077194775443</c:v>
                </c:pt>
                <c:pt idx="5">
                  <c:v>-4.3460236183197862</c:v>
                </c:pt>
                <c:pt idx="6">
                  <c:v>-1.2229233569477442</c:v>
                </c:pt>
                <c:pt idx="7">
                  <c:v>-4.0586793757770705</c:v>
                </c:pt>
                <c:pt idx="8">
                  <c:v>-5.2096338378970177</c:v>
                </c:pt>
                <c:pt idx="9">
                  <c:v>0.53319551024737433</c:v>
                </c:pt>
                <c:pt idx="10">
                  <c:v>-2.474744437177788</c:v>
                </c:pt>
                <c:pt idx="11">
                  <c:v>-2.6743028814076371</c:v>
                </c:pt>
                <c:pt idx="12">
                  <c:v>-2.730771994696727</c:v>
                </c:pt>
                <c:pt idx="13">
                  <c:v>0.60149043631753851</c:v>
                </c:pt>
                <c:pt idx="14">
                  <c:v>-3.2262474323179426</c:v>
                </c:pt>
                <c:pt idx="15">
                  <c:v>-1.7643136568733495</c:v>
                </c:pt>
                <c:pt idx="16">
                  <c:v>-1.4761823307654443</c:v>
                </c:pt>
                <c:pt idx="17">
                  <c:v>-1.8400571822351994</c:v>
                </c:pt>
                <c:pt idx="18">
                  <c:v>-0.22405015058031696</c:v>
                </c:pt>
                <c:pt idx="19">
                  <c:v>-3.6318451968304619</c:v>
                </c:pt>
                <c:pt idx="20">
                  <c:v>-2.5724349563295705</c:v>
                </c:pt>
                <c:pt idx="21">
                  <c:v>-1.8050796277404626</c:v>
                </c:pt>
                <c:pt idx="22">
                  <c:v>-1.2514268924012344</c:v>
                </c:pt>
                <c:pt idx="23">
                  <c:v>-2.1726866101483049</c:v>
                </c:pt>
                <c:pt idx="24">
                  <c:v>-1.7458850667873334</c:v>
                </c:pt>
                <c:pt idx="25">
                  <c:v>2.5026370936745188</c:v>
                </c:pt>
                <c:pt idx="26">
                  <c:v>-3.2039380159186601</c:v>
                </c:pt>
                <c:pt idx="27">
                  <c:v>-1.0935517424019769</c:v>
                </c:pt>
                <c:pt idx="28">
                  <c:v>0.12593989732538274</c:v>
                </c:pt>
                <c:pt idx="29">
                  <c:v>-1.8394867851429297</c:v>
                </c:pt>
                <c:pt idx="30">
                  <c:v>-1.3565053876979167</c:v>
                </c:pt>
                <c:pt idx="31">
                  <c:v>-1.0197501495220291</c:v>
                </c:pt>
                <c:pt idx="32">
                  <c:v>-2.5019352471474101</c:v>
                </c:pt>
                <c:pt idx="33">
                  <c:v>4.0357773443400218</c:v>
                </c:pt>
                <c:pt idx="34">
                  <c:v>4.9813079344555491E-2</c:v>
                </c:pt>
                <c:pt idx="35">
                  <c:v>-2.6879248230694803</c:v>
                </c:pt>
                <c:pt idx="36">
                  <c:v>-1.3101371177536925</c:v>
                </c:pt>
                <c:pt idx="37">
                  <c:v>-1.2638816898314982</c:v>
                </c:pt>
                <c:pt idx="38">
                  <c:v>-1.5167031410047838</c:v>
                </c:pt>
                <c:pt idx="39">
                  <c:v>-0.4880642975914723</c:v>
                </c:pt>
                <c:pt idx="40">
                  <c:v>-0.79820589963111632</c:v>
                </c:pt>
                <c:pt idx="41">
                  <c:v>-1.1008890042197534</c:v>
                </c:pt>
                <c:pt idx="42">
                  <c:v>-2.3557400694580606</c:v>
                </c:pt>
                <c:pt idx="43">
                  <c:v>-0.17672388396315042</c:v>
                </c:pt>
                <c:pt idx="44">
                  <c:v>-2.6211254842872456</c:v>
                </c:pt>
                <c:pt idx="45">
                  <c:v>-2.499370897482712</c:v>
                </c:pt>
                <c:pt idx="46">
                  <c:v>-1.7200569462733351</c:v>
                </c:pt>
                <c:pt idx="47">
                  <c:v>0.48486296155179115</c:v>
                </c:pt>
                <c:pt idx="48">
                  <c:v>-0.6175969923607717</c:v>
                </c:pt>
                <c:pt idx="49">
                  <c:v>-1.6831036022018844</c:v>
                </c:pt>
                <c:pt idx="50">
                  <c:v>-13.553050807464878</c:v>
                </c:pt>
              </c:numCache>
            </c:numRef>
          </c:val>
        </c:ser>
        <c:dLbls>
          <c:showLegendKey val="0"/>
          <c:showVal val="0"/>
          <c:showCatName val="0"/>
          <c:showSerName val="0"/>
          <c:showPercent val="0"/>
          <c:showBubbleSize val="0"/>
        </c:dLbls>
        <c:gapWidth val="150"/>
        <c:shape val="box"/>
        <c:axId val="163240960"/>
        <c:axId val="163128064"/>
        <c:axId val="163125440"/>
      </c:bar3DChart>
      <c:catAx>
        <c:axId val="163240960"/>
        <c:scaling>
          <c:orientation val="minMax"/>
        </c:scaling>
        <c:delete val="0"/>
        <c:axPos val="b"/>
        <c:majorTickMark val="out"/>
        <c:minorTickMark val="none"/>
        <c:tickLblPos val="low"/>
        <c:txPr>
          <a:bodyPr rot="0" vert="eaVert"/>
          <a:lstStyle/>
          <a:p>
            <a:pPr>
              <a:defRPr/>
            </a:pPr>
            <a:endParaRPr lang="ja-JP"/>
          </a:p>
        </c:txPr>
        <c:crossAx val="163128064"/>
        <c:crosses val="autoZero"/>
        <c:auto val="1"/>
        <c:lblAlgn val="ctr"/>
        <c:lblOffset val="100"/>
        <c:tickLblSkip val="1"/>
        <c:noMultiLvlLbl val="0"/>
      </c:catAx>
      <c:valAx>
        <c:axId val="163128064"/>
        <c:scaling>
          <c:orientation val="minMax"/>
        </c:scaling>
        <c:delete val="0"/>
        <c:axPos val="l"/>
        <c:majorGridlines/>
        <c:minorGridlines/>
        <c:numFmt formatCode="0.0000_ ;[Red]\-0.0000\ " sourceLinked="1"/>
        <c:majorTickMark val="out"/>
        <c:minorTickMark val="none"/>
        <c:tickLblPos val="nextTo"/>
        <c:crossAx val="163240960"/>
        <c:crosses val="autoZero"/>
        <c:crossBetween val="between"/>
      </c:valAx>
      <c:serAx>
        <c:axId val="163125440"/>
        <c:scaling>
          <c:orientation val="minMax"/>
        </c:scaling>
        <c:delete val="0"/>
        <c:axPos val="b"/>
        <c:majorTickMark val="out"/>
        <c:minorTickMark val="none"/>
        <c:tickLblPos val="low"/>
        <c:txPr>
          <a:bodyPr/>
          <a:lstStyle/>
          <a:p>
            <a:pPr>
              <a:defRPr sz="800"/>
            </a:pPr>
            <a:endParaRPr lang="ja-JP"/>
          </a:p>
        </c:txPr>
        <c:crossAx val="163128064"/>
        <c:crosses val="autoZero"/>
        <c:tickLblSkip val="1"/>
      </c:serAx>
    </c:plotArea>
    <c:legend>
      <c:legendPos val="r"/>
      <c:layout>
        <c:manualLayout>
          <c:xMode val="edge"/>
          <c:yMode val="edge"/>
          <c:x val="0.77091045707101791"/>
          <c:y val="5.3469196488405278E-2"/>
          <c:w val="0.22772513900267874"/>
          <c:h val="0.42047342445688274"/>
        </c:manualLayout>
      </c:layout>
      <c:overlay val="0"/>
      <c:txPr>
        <a:bodyPr/>
        <a:lstStyle/>
        <a:p>
          <a:pPr>
            <a:defRPr sz="800" baseline="0"/>
          </a:pPr>
          <a:endParaRPr lang="ja-JP"/>
        </a:p>
      </c:txPr>
    </c:legend>
    <c:plotVisOnly val="1"/>
    <c:dispBlanksAs val="gap"/>
    <c:showDLblsOverMax val="0"/>
  </c:chart>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a:t>70</a:t>
            </a:r>
            <a:r>
              <a:rPr lang="ja-JP" altLang="en-US"/>
              <a:t>歳以上の上位</a:t>
            </a:r>
            <a:r>
              <a:rPr lang="en-US" altLang="ja-JP"/>
              <a:t>50</a:t>
            </a:r>
            <a:r>
              <a:rPr lang="ja-JP" altLang="en-US"/>
              <a:t>商品サービス</a:t>
            </a:r>
            <a:r>
              <a:rPr lang="en-US" altLang="ja-JP"/>
              <a:t>(</a:t>
            </a:r>
            <a:r>
              <a:rPr lang="ja-JP" altLang="en-US"/>
              <a:t>小分類</a:t>
            </a:r>
            <a:r>
              <a:rPr lang="en-US" altLang="ja-JP"/>
              <a:t>)</a:t>
            </a:r>
            <a:r>
              <a:rPr lang="ja-JP" altLang="en-US"/>
              <a:t>別</a:t>
            </a:r>
            <a:endParaRPr lang="en-US" altLang="ja-JP"/>
          </a:p>
          <a:p>
            <a:pPr>
              <a:defRPr/>
            </a:pPr>
            <a:r>
              <a:rPr lang="ja-JP" altLang="en-US"/>
              <a:t>人口調整（</a:t>
            </a:r>
            <a:r>
              <a:rPr lang="en-US" altLang="ja-JP"/>
              <a:t>10</a:t>
            </a:r>
            <a:r>
              <a:rPr lang="ja-JP" altLang="en-US"/>
              <a:t>万人当たり）相談件数</a:t>
            </a:r>
          </a:p>
        </c:rich>
      </c:tx>
      <c:layout>
        <c:manualLayout>
          <c:xMode val="edge"/>
          <c:yMode val="edge"/>
          <c:x val="0.38050035399309701"/>
          <c:y val="2.9253710401211292E-2"/>
        </c:manualLayout>
      </c:layout>
      <c:overlay val="1"/>
    </c:title>
    <c:autoTitleDeleted val="0"/>
    <c:plotArea>
      <c:layout>
        <c:manualLayout>
          <c:layoutTarget val="inner"/>
          <c:xMode val="edge"/>
          <c:yMode val="edge"/>
          <c:x val="4.879825607112865E-2"/>
          <c:y val="1.2751533969950263E-2"/>
          <c:w val="0.84444372561039038"/>
          <c:h val="0.77340631739114629"/>
        </c:manualLayout>
      </c:layout>
      <c:lineChart>
        <c:grouping val="standard"/>
        <c:varyColors val="0"/>
        <c:ser>
          <c:idx val="0"/>
          <c:order val="0"/>
          <c:tx>
            <c:strRef>
              <c:f>データ選択!$C$64</c:f>
              <c:strCache>
                <c:ptCount val="1"/>
                <c:pt idx="0">
                  <c:v>北海道・東北北部（北海道、青森、岩手、秋田）</c:v>
                </c:pt>
              </c:strCache>
            </c:strRef>
          </c:tx>
          <c:cat>
            <c:strRef>
              <c:f>データ選択!$B$65:$B$114</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データ選択!$C$65:$C$114</c:f>
            </c:numRef>
          </c:val>
          <c:smooth val="0"/>
        </c:ser>
        <c:ser>
          <c:idx val="1"/>
          <c:order val="1"/>
          <c:tx>
            <c:strRef>
              <c:f>データ選択!$D$64</c:f>
              <c:strCache>
                <c:ptCount val="1"/>
                <c:pt idx="0">
                  <c:v>東北南部（宮城、山形、福島）</c:v>
                </c:pt>
              </c:strCache>
            </c:strRef>
          </c:tx>
          <c:spPr>
            <a:ln>
              <a:solidFill>
                <a:srgbClr val="00B050"/>
              </a:solidFill>
            </a:ln>
          </c:spPr>
          <c:marker>
            <c:spPr>
              <a:solidFill>
                <a:srgbClr val="00B050"/>
              </a:solidFill>
              <a:ln>
                <a:solidFill>
                  <a:srgbClr val="00B050"/>
                </a:solidFill>
              </a:ln>
            </c:spPr>
          </c:marker>
          <c:cat>
            <c:strRef>
              <c:f>データ選択!$B$65:$B$114</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データ選択!$D$65:$D$114</c:f>
              <c:numCache>
                <c:formatCode>0.00_ ;[Red]\-0.00\ </c:formatCode>
                <c:ptCount val="50"/>
                <c:pt idx="0">
                  <c:v>16.230020453736621</c:v>
                </c:pt>
                <c:pt idx="1">
                  <c:v>7.6261541891051579</c:v>
                </c:pt>
                <c:pt idx="2">
                  <c:v>6.2573572833683357</c:v>
                </c:pt>
                <c:pt idx="3">
                  <c:v>4.6930179625262509</c:v>
                </c:pt>
                <c:pt idx="4">
                  <c:v>7.3328405664472678</c:v>
                </c:pt>
                <c:pt idx="5">
                  <c:v>0.78216966042104197</c:v>
                </c:pt>
                <c:pt idx="6">
                  <c:v>2.6398226039210169</c:v>
                </c:pt>
                <c:pt idx="7">
                  <c:v>3.0309074341315374</c:v>
                </c:pt>
                <c:pt idx="8">
                  <c:v>4.2041619247630999</c:v>
                </c:pt>
                <c:pt idx="9">
                  <c:v>5.8662724531578148</c:v>
                </c:pt>
                <c:pt idx="10">
                  <c:v>2.3465089812631255</c:v>
                </c:pt>
                <c:pt idx="11">
                  <c:v>2.7375938114736469</c:v>
                </c:pt>
                <c:pt idx="12">
                  <c:v>3.3242210567894284</c:v>
                </c:pt>
                <c:pt idx="13">
                  <c:v>1.5643393208420839</c:v>
                </c:pt>
                <c:pt idx="14">
                  <c:v>0.78216966042104197</c:v>
                </c:pt>
                <c:pt idx="15">
                  <c:v>3.6175346794473189</c:v>
                </c:pt>
                <c:pt idx="16">
                  <c:v>1.8576529434999747</c:v>
                </c:pt>
                <c:pt idx="17">
                  <c:v>1.7598817359473442</c:v>
                </c:pt>
                <c:pt idx="18">
                  <c:v>1.5643393208420839</c:v>
                </c:pt>
                <c:pt idx="19">
                  <c:v>1.3687969057368234</c:v>
                </c:pt>
                <c:pt idx="20">
                  <c:v>1.0754832830789327</c:v>
                </c:pt>
                <c:pt idx="21">
                  <c:v>1.6621105283947142</c:v>
                </c:pt>
                <c:pt idx="22">
                  <c:v>1.4665681132894537</c:v>
                </c:pt>
                <c:pt idx="23">
                  <c:v>1.7598817359473442</c:v>
                </c:pt>
                <c:pt idx="24">
                  <c:v>1.2710256981841932</c:v>
                </c:pt>
                <c:pt idx="25">
                  <c:v>1.4665681132894537</c:v>
                </c:pt>
                <c:pt idx="26">
                  <c:v>0.39108483021052098</c:v>
                </c:pt>
                <c:pt idx="27">
                  <c:v>0.97771207552630235</c:v>
                </c:pt>
                <c:pt idx="28">
                  <c:v>2.1509665661578654</c:v>
                </c:pt>
                <c:pt idx="29">
                  <c:v>0.58662724531578136</c:v>
                </c:pt>
                <c:pt idx="30">
                  <c:v>0.8799408679736721</c:v>
                </c:pt>
                <c:pt idx="31">
                  <c:v>0.78216966042104197</c:v>
                </c:pt>
                <c:pt idx="32">
                  <c:v>1.2710256981841932</c:v>
                </c:pt>
                <c:pt idx="33">
                  <c:v>0.78216966042104197</c:v>
                </c:pt>
                <c:pt idx="34">
                  <c:v>1.0754832830789327</c:v>
                </c:pt>
                <c:pt idx="35">
                  <c:v>2.0531953586052349</c:v>
                </c:pt>
                <c:pt idx="36">
                  <c:v>1.1732544906315627</c:v>
                </c:pt>
                <c:pt idx="37">
                  <c:v>1.3687969057368234</c:v>
                </c:pt>
                <c:pt idx="38">
                  <c:v>0.8799408679736721</c:v>
                </c:pt>
                <c:pt idx="39">
                  <c:v>0.97771207552630235</c:v>
                </c:pt>
                <c:pt idx="40">
                  <c:v>0.97771207552630235</c:v>
                </c:pt>
                <c:pt idx="41">
                  <c:v>0.97771207552630235</c:v>
                </c:pt>
                <c:pt idx="42">
                  <c:v>1.3687969057368234</c:v>
                </c:pt>
                <c:pt idx="43">
                  <c:v>1.6621105283947142</c:v>
                </c:pt>
                <c:pt idx="44">
                  <c:v>0.48885603776315117</c:v>
                </c:pt>
                <c:pt idx="45">
                  <c:v>0.8799408679736721</c:v>
                </c:pt>
                <c:pt idx="46">
                  <c:v>1.2710256981841932</c:v>
                </c:pt>
                <c:pt idx="47">
                  <c:v>9.7771207552630246E-2</c:v>
                </c:pt>
                <c:pt idx="48">
                  <c:v>0.8799408679736721</c:v>
                </c:pt>
                <c:pt idx="49">
                  <c:v>0.97771207552630235</c:v>
                </c:pt>
              </c:numCache>
            </c:numRef>
          </c:val>
          <c:smooth val="0"/>
        </c:ser>
        <c:ser>
          <c:idx val="2"/>
          <c:order val="2"/>
          <c:tx>
            <c:strRef>
              <c:f>データ選択!$E$64</c:f>
              <c:strCache>
                <c:ptCount val="1"/>
                <c:pt idx="0">
                  <c:v>北関東（茨城、栃木、群馬）</c:v>
                </c:pt>
              </c:strCache>
            </c:strRef>
          </c:tx>
          <c:cat>
            <c:strRef>
              <c:f>データ選択!$B$65:$B$114</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データ選択!$E$65:$E$114</c:f>
            </c:numRef>
          </c:val>
          <c:smooth val="0"/>
        </c:ser>
        <c:ser>
          <c:idx val="3"/>
          <c:order val="3"/>
          <c:tx>
            <c:strRef>
              <c:f>データ選択!$F$64</c:f>
              <c:strCache>
                <c:ptCount val="1"/>
                <c:pt idx="0">
                  <c:v>南関東（埼玉、千葉、東京、神奈川）</c:v>
                </c:pt>
              </c:strCache>
            </c:strRef>
          </c:tx>
          <c:cat>
            <c:strRef>
              <c:f>データ選択!$B$65:$B$114</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データ選択!$F$65:$F$114</c:f>
              <c:numCache>
                <c:formatCode>0.00_ ;[Red]\-0.00\ </c:formatCode>
                <c:ptCount val="50"/>
                <c:pt idx="0">
                  <c:v>14.298409000768137</c:v>
                </c:pt>
                <c:pt idx="1">
                  <c:v>8.113142185829112</c:v>
                </c:pt>
                <c:pt idx="2">
                  <c:v>6.7475637981153014</c:v>
                </c:pt>
                <c:pt idx="3">
                  <c:v>13.595537771797792</c:v>
                </c:pt>
                <c:pt idx="4">
                  <c:v>5.1410009890402293</c:v>
                </c:pt>
                <c:pt idx="5">
                  <c:v>6.5668254820943561</c:v>
                </c:pt>
                <c:pt idx="6">
                  <c:v>4.960262673019284</c:v>
                </c:pt>
                <c:pt idx="7">
                  <c:v>5.1610830241536672</c:v>
                </c:pt>
                <c:pt idx="8">
                  <c:v>5.7032979722165038</c:v>
                </c:pt>
                <c:pt idx="9">
                  <c:v>4.0364890578011172</c:v>
                </c:pt>
                <c:pt idx="10">
                  <c:v>5.0405908134730373</c:v>
                </c:pt>
                <c:pt idx="11">
                  <c:v>4.1368992333683092</c:v>
                </c:pt>
                <c:pt idx="12">
                  <c:v>3.8155866715532949</c:v>
                </c:pt>
                <c:pt idx="13">
                  <c:v>1.3254143174869342</c:v>
                </c:pt>
                <c:pt idx="14">
                  <c:v>3.8155866715532949</c:v>
                </c:pt>
                <c:pt idx="15">
                  <c:v>2.63074659986043</c:v>
                </c:pt>
                <c:pt idx="16">
                  <c:v>3.8758327768936103</c:v>
                </c:pt>
                <c:pt idx="17">
                  <c:v>2.3897621784991689</c:v>
                </c:pt>
                <c:pt idx="18">
                  <c:v>2.2893520029319774</c:v>
                </c:pt>
                <c:pt idx="19">
                  <c:v>2.3495981082722923</c:v>
                </c:pt>
                <c:pt idx="20">
                  <c:v>3.4942741097382806</c:v>
                </c:pt>
                <c:pt idx="21">
                  <c:v>2.6709106700873066</c:v>
                </c:pt>
                <c:pt idx="22">
                  <c:v>2.329516073158854</c:v>
                </c:pt>
                <c:pt idx="23">
                  <c:v>3.3536998639442119</c:v>
                </c:pt>
                <c:pt idx="24">
                  <c:v>2.4901723540663614</c:v>
                </c:pt>
                <c:pt idx="25">
                  <c:v>2.891813056335129</c:v>
                </c:pt>
                <c:pt idx="26">
                  <c:v>1.9680394411169628</c:v>
                </c:pt>
                <c:pt idx="27">
                  <c:v>1.3254143174869342</c:v>
                </c:pt>
                <c:pt idx="28">
                  <c:v>3.293453758603897</c:v>
                </c:pt>
                <c:pt idx="29">
                  <c:v>2.0684496166841546</c:v>
                </c:pt>
                <c:pt idx="30">
                  <c:v>1.767219089982579</c:v>
                </c:pt>
                <c:pt idx="31">
                  <c:v>1.9479574060035243</c:v>
                </c:pt>
                <c:pt idx="32">
                  <c:v>1.7873011250960171</c:v>
                </c:pt>
                <c:pt idx="33">
                  <c:v>0.88360954499128952</c:v>
                </c:pt>
                <c:pt idx="34">
                  <c:v>0.72295326408378224</c:v>
                </c:pt>
                <c:pt idx="35">
                  <c:v>1.7270550197557022</c:v>
                </c:pt>
                <c:pt idx="36">
                  <c:v>1.2049221068063038</c:v>
                </c:pt>
                <c:pt idx="37">
                  <c:v>1.1446760014659887</c:v>
                </c:pt>
                <c:pt idx="38">
                  <c:v>1.5061526335078796</c:v>
                </c:pt>
                <c:pt idx="39">
                  <c:v>1.6065628090750719</c:v>
                </c:pt>
                <c:pt idx="40">
                  <c:v>1.425824493054126</c:v>
                </c:pt>
                <c:pt idx="41">
                  <c:v>1.265168212146619</c:v>
                </c:pt>
                <c:pt idx="42">
                  <c:v>1.8877113006632094</c:v>
                </c:pt>
                <c:pt idx="43">
                  <c:v>1.0844298961256735</c:v>
                </c:pt>
                <c:pt idx="44">
                  <c:v>1.9077933357766474</c:v>
                </c:pt>
                <c:pt idx="45">
                  <c:v>1.3053322823734959</c:v>
                </c:pt>
                <c:pt idx="46">
                  <c:v>1.3856604228272493</c:v>
                </c:pt>
                <c:pt idx="47">
                  <c:v>1.3856604228272493</c:v>
                </c:pt>
                <c:pt idx="48">
                  <c:v>1.1848400716928655</c:v>
                </c:pt>
                <c:pt idx="49">
                  <c:v>1.2250041419197422</c:v>
                </c:pt>
              </c:numCache>
            </c:numRef>
          </c:val>
          <c:smooth val="0"/>
        </c:ser>
        <c:ser>
          <c:idx val="4"/>
          <c:order val="4"/>
          <c:tx>
            <c:strRef>
              <c:f>データ選択!$G$64</c:f>
              <c:strCache>
                <c:ptCount val="1"/>
                <c:pt idx="0">
                  <c:v>甲信越（新潟、山梨、長野）</c:v>
                </c:pt>
              </c:strCache>
            </c:strRef>
          </c:tx>
          <c:cat>
            <c:strRef>
              <c:f>データ選択!$B$65:$B$114</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データ選択!$G$65:$G$114</c:f>
            </c:numRef>
          </c:val>
          <c:smooth val="0"/>
        </c:ser>
        <c:ser>
          <c:idx val="5"/>
          <c:order val="5"/>
          <c:tx>
            <c:strRef>
              <c:f>データ選択!$H$64</c:f>
              <c:strCache>
                <c:ptCount val="1"/>
                <c:pt idx="0">
                  <c:v>北陸（富山、石川、福井）</c:v>
                </c:pt>
              </c:strCache>
            </c:strRef>
          </c:tx>
          <c:cat>
            <c:strRef>
              <c:f>データ選択!$B$65:$B$114</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データ選択!$H$65:$H$114</c:f>
            </c:numRef>
          </c:val>
          <c:smooth val="0"/>
        </c:ser>
        <c:ser>
          <c:idx val="6"/>
          <c:order val="6"/>
          <c:tx>
            <c:strRef>
              <c:f>データ選択!$I$64</c:f>
              <c:strCache>
                <c:ptCount val="1"/>
                <c:pt idx="0">
                  <c:v>東海（岐阜、静岡、愛知、三重）</c:v>
                </c:pt>
              </c:strCache>
            </c:strRef>
          </c:tx>
          <c:cat>
            <c:strRef>
              <c:f>データ選択!$B$65:$B$114</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データ選択!$I$65:$I$114</c:f>
              <c:numCache>
                <c:formatCode>0.00_ ;[Red]\-0.00\ </c:formatCode>
                <c:ptCount val="50"/>
                <c:pt idx="0">
                  <c:v>15.666993593091238</c:v>
                </c:pt>
                <c:pt idx="1">
                  <c:v>11.71840171190564</c:v>
                </c:pt>
                <c:pt idx="2">
                  <c:v>10.741868235913506</c:v>
                </c:pt>
                <c:pt idx="3">
                  <c:v>9.4256709421849738</c:v>
                </c:pt>
                <c:pt idx="4">
                  <c:v>4.160881767270844</c:v>
                </c:pt>
                <c:pt idx="5">
                  <c:v>3.4390961545810037</c:v>
                </c:pt>
                <c:pt idx="6">
                  <c:v>2.5899366102400148</c:v>
                </c:pt>
                <c:pt idx="7">
                  <c:v>5.3072471521311781</c:v>
                </c:pt>
                <c:pt idx="8">
                  <c:v>3.9910498584026457</c:v>
                </c:pt>
                <c:pt idx="9">
                  <c:v>3.0994323368446084</c:v>
                </c:pt>
                <c:pt idx="10">
                  <c:v>3.0569743596275583</c:v>
                </c:pt>
                <c:pt idx="11">
                  <c:v>3.7363019951003498</c:v>
                </c:pt>
                <c:pt idx="12">
                  <c:v>3.0145163824105095</c:v>
                </c:pt>
                <c:pt idx="13">
                  <c:v>1.0189914532091862</c:v>
                </c:pt>
                <c:pt idx="14">
                  <c:v>2.5050206558059163</c:v>
                </c:pt>
                <c:pt idx="15">
                  <c:v>4.0335078356196954</c:v>
                </c:pt>
                <c:pt idx="16">
                  <c:v>1.6983190886819772</c:v>
                </c:pt>
                <c:pt idx="17">
                  <c:v>1.6558611114649275</c:v>
                </c:pt>
                <c:pt idx="18">
                  <c:v>1.9106089747672241</c:v>
                </c:pt>
                <c:pt idx="19">
                  <c:v>3.2268062684957561</c:v>
                </c:pt>
                <c:pt idx="20">
                  <c:v>1.5709451570308288</c:v>
                </c:pt>
                <c:pt idx="21">
                  <c:v>1.9530669519842736</c:v>
                </c:pt>
                <c:pt idx="22">
                  <c:v>1.6134031342478781</c:v>
                </c:pt>
                <c:pt idx="23">
                  <c:v>2.2078148152865702</c:v>
                </c:pt>
                <c:pt idx="24">
                  <c:v>1.4011132481626309</c:v>
                </c:pt>
                <c:pt idx="25">
                  <c:v>1.3161972937285322</c:v>
                </c:pt>
                <c:pt idx="26">
                  <c:v>2.0379829064183723</c:v>
                </c:pt>
                <c:pt idx="27">
                  <c:v>1.9106089747672241</c:v>
                </c:pt>
                <c:pt idx="28">
                  <c:v>1.2312813392944333</c:v>
                </c:pt>
                <c:pt idx="29">
                  <c:v>1.0614494304262356</c:v>
                </c:pt>
                <c:pt idx="30">
                  <c:v>1.1039074076432851</c:v>
                </c:pt>
                <c:pt idx="31">
                  <c:v>1.6983190886819772</c:v>
                </c:pt>
                <c:pt idx="32">
                  <c:v>1.0189914532091862</c:v>
                </c:pt>
                <c:pt idx="33">
                  <c:v>1.3586552709455817</c:v>
                </c:pt>
                <c:pt idx="34">
                  <c:v>0.89161752155803797</c:v>
                </c:pt>
                <c:pt idx="35">
                  <c:v>1.4011132481626309</c:v>
                </c:pt>
                <c:pt idx="36">
                  <c:v>1.6134031342478781</c:v>
                </c:pt>
                <c:pt idx="37">
                  <c:v>0.84915954434098861</c:v>
                </c:pt>
                <c:pt idx="38">
                  <c:v>1.188823362077384</c:v>
                </c:pt>
                <c:pt idx="39">
                  <c:v>0.89161752155803797</c:v>
                </c:pt>
                <c:pt idx="40">
                  <c:v>1.2737393165114828</c:v>
                </c:pt>
                <c:pt idx="41">
                  <c:v>1.3586552709455817</c:v>
                </c:pt>
                <c:pt idx="42">
                  <c:v>0.72178561268984021</c:v>
                </c:pt>
                <c:pt idx="43">
                  <c:v>0.72178561268984021</c:v>
                </c:pt>
                <c:pt idx="44">
                  <c:v>1.3586552709455817</c:v>
                </c:pt>
                <c:pt idx="45">
                  <c:v>0.84915954434098861</c:v>
                </c:pt>
                <c:pt idx="46">
                  <c:v>1.0614494304262356</c:v>
                </c:pt>
                <c:pt idx="47">
                  <c:v>0.76424358990688956</c:v>
                </c:pt>
                <c:pt idx="48">
                  <c:v>0.63686965825574138</c:v>
                </c:pt>
                <c:pt idx="49">
                  <c:v>0.42457977217049431</c:v>
                </c:pt>
              </c:numCache>
            </c:numRef>
          </c:val>
          <c:smooth val="0"/>
        </c:ser>
        <c:ser>
          <c:idx val="7"/>
          <c:order val="7"/>
          <c:tx>
            <c:strRef>
              <c:f>データ選択!$J$64</c:f>
              <c:strCache>
                <c:ptCount val="1"/>
                <c:pt idx="0">
                  <c:v>近畿（滋賀、京都、大阪、兵庫、奈良、和歌山）</c:v>
                </c:pt>
              </c:strCache>
            </c:strRef>
          </c:tx>
          <c:cat>
            <c:strRef>
              <c:f>データ選択!$B$65:$B$114</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データ選択!$J$65:$J$114</c:f>
              <c:numCache>
                <c:formatCode>0.00_ ;[Red]\-0.00\ </c:formatCode>
                <c:ptCount val="50"/>
                <c:pt idx="0">
                  <c:v>18.397466095882766</c:v>
                </c:pt>
                <c:pt idx="1">
                  <c:v>11.973432852566326</c:v>
                </c:pt>
                <c:pt idx="2">
                  <c:v>11.219438340439982</c:v>
                </c:pt>
                <c:pt idx="3">
                  <c:v>9.1685732674563294</c:v>
                </c:pt>
                <c:pt idx="4">
                  <c:v>5.1573224629441858</c:v>
                </c:pt>
                <c:pt idx="5">
                  <c:v>5.0668431214890246</c:v>
                </c:pt>
                <c:pt idx="6">
                  <c:v>7.4796255602933224</c:v>
                </c:pt>
                <c:pt idx="7">
                  <c:v>4.9763637800338634</c:v>
                </c:pt>
                <c:pt idx="8">
                  <c:v>7.6002646822335365</c:v>
                </c:pt>
                <c:pt idx="9">
                  <c:v>2.925498707050211</c:v>
                </c:pt>
                <c:pt idx="10">
                  <c:v>5.971636536040636</c:v>
                </c:pt>
                <c:pt idx="11">
                  <c:v>3.5890138777213925</c:v>
                </c:pt>
                <c:pt idx="12">
                  <c:v>3.7398127801466612</c:v>
                </c:pt>
                <c:pt idx="13">
                  <c:v>3.0461378289904255</c:v>
                </c:pt>
                <c:pt idx="14">
                  <c:v>4.3430083898477356</c:v>
                </c:pt>
                <c:pt idx="15">
                  <c:v>1.7794270486181694</c:v>
                </c:pt>
                <c:pt idx="16">
                  <c:v>2.6239009021996731</c:v>
                </c:pt>
                <c:pt idx="17">
                  <c:v>1.6587879266779546</c:v>
                </c:pt>
                <c:pt idx="18">
                  <c:v>2.0810248534687066</c:v>
                </c:pt>
                <c:pt idx="19">
                  <c:v>2.3524628778341903</c:v>
                </c:pt>
                <c:pt idx="20">
                  <c:v>3.0762976094754797</c:v>
                </c:pt>
                <c:pt idx="21">
                  <c:v>1.7794270486181694</c:v>
                </c:pt>
                <c:pt idx="22">
                  <c:v>2.1413444144388141</c:v>
                </c:pt>
                <c:pt idx="23">
                  <c:v>1.8397466095882768</c:v>
                </c:pt>
                <c:pt idx="24">
                  <c:v>2.3826226583192436</c:v>
                </c:pt>
                <c:pt idx="25">
                  <c:v>1.2968705608573099</c:v>
                </c:pt>
                <c:pt idx="26">
                  <c:v>1.6286281461929006</c:v>
                </c:pt>
                <c:pt idx="27">
                  <c:v>2.261983536379029</c:v>
                </c:pt>
                <c:pt idx="28">
                  <c:v>1.1159118779469877</c:v>
                </c:pt>
                <c:pt idx="29">
                  <c:v>3.6493334386915</c:v>
                </c:pt>
                <c:pt idx="30">
                  <c:v>1.8699063900733306</c:v>
                </c:pt>
                <c:pt idx="31">
                  <c:v>1.5079890242526859</c:v>
                </c:pt>
                <c:pt idx="32">
                  <c:v>1.4476694632825784</c:v>
                </c:pt>
                <c:pt idx="33">
                  <c:v>1.3873499023124709</c:v>
                </c:pt>
                <c:pt idx="34">
                  <c:v>1.5683085852227934</c:v>
                </c:pt>
                <c:pt idx="35">
                  <c:v>1.1762314389170951</c:v>
                </c:pt>
                <c:pt idx="36">
                  <c:v>0.81431407309645032</c:v>
                </c:pt>
                <c:pt idx="37">
                  <c:v>1.5079890242526859</c:v>
                </c:pt>
                <c:pt idx="38">
                  <c:v>1.3571901218274172</c:v>
                </c:pt>
                <c:pt idx="39">
                  <c:v>1.6286281461929006</c:v>
                </c:pt>
                <c:pt idx="40">
                  <c:v>1.2968705608573099</c:v>
                </c:pt>
                <c:pt idx="41">
                  <c:v>1.3571901218274172</c:v>
                </c:pt>
                <c:pt idx="42">
                  <c:v>1.1762314389170951</c:v>
                </c:pt>
                <c:pt idx="43">
                  <c:v>0.9349531950366653</c:v>
                </c:pt>
                <c:pt idx="44">
                  <c:v>1.3571901218274172</c:v>
                </c:pt>
                <c:pt idx="45">
                  <c:v>1.2063912194021487</c:v>
                </c:pt>
                <c:pt idx="46">
                  <c:v>1.0857520974619339</c:v>
                </c:pt>
                <c:pt idx="47">
                  <c:v>1.3873499023124709</c:v>
                </c:pt>
                <c:pt idx="48">
                  <c:v>1.4175096827975249</c:v>
                </c:pt>
                <c:pt idx="49">
                  <c:v>1.9000661705583841</c:v>
                </c:pt>
              </c:numCache>
            </c:numRef>
          </c:val>
          <c:smooth val="0"/>
        </c:ser>
        <c:ser>
          <c:idx val="8"/>
          <c:order val="8"/>
          <c:tx>
            <c:strRef>
              <c:f>データ選択!$K$64</c:f>
              <c:strCache>
                <c:ptCount val="1"/>
                <c:pt idx="0">
                  <c:v>山陰（鳥取、島根）</c:v>
                </c:pt>
              </c:strCache>
            </c:strRef>
          </c:tx>
          <c:cat>
            <c:strRef>
              <c:f>データ選択!$B$65:$B$114</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データ選択!$K$65:$K$114</c:f>
            </c:numRef>
          </c:val>
          <c:smooth val="0"/>
        </c:ser>
        <c:ser>
          <c:idx val="9"/>
          <c:order val="9"/>
          <c:tx>
            <c:strRef>
              <c:f>データ選択!$L$64</c:f>
              <c:strCache>
                <c:ptCount val="1"/>
                <c:pt idx="0">
                  <c:v>山陽（岡山、広島、山口）</c:v>
                </c:pt>
              </c:strCache>
            </c:strRef>
          </c:tx>
          <c:spPr>
            <a:ln>
              <a:solidFill>
                <a:srgbClr val="00B050"/>
              </a:solidFill>
            </a:ln>
          </c:spPr>
          <c:marker>
            <c:spPr>
              <a:solidFill>
                <a:srgbClr val="00B050"/>
              </a:solidFill>
            </c:spPr>
          </c:marker>
          <c:cat>
            <c:strRef>
              <c:f>データ選択!$B$65:$B$114</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データ選択!$L$65:$L$114</c:f>
            </c:numRef>
          </c:val>
          <c:smooth val="0"/>
        </c:ser>
        <c:ser>
          <c:idx val="10"/>
          <c:order val="10"/>
          <c:tx>
            <c:strRef>
              <c:f>データ選択!$M$64</c:f>
              <c:strCache>
                <c:ptCount val="1"/>
                <c:pt idx="0">
                  <c:v>四国（徳島、香川、愛媛、高知）</c:v>
                </c:pt>
              </c:strCache>
            </c:strRef>
          </c:tx>
          <c:cat>
            <c:strRef>
              <c:f>データ選択!$B$65:$B$114</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データ選択!$M$65:$M$114</c:f>
            </c:numRef>
          </c:val>
          <c:smooth val="0"/>
        </c:ser>
        <c:ser>
          <c:idx val="11"/>
          <c:order val="11"/>
          <c:tx>
            <c:strRef>
              <c:f>データ選択!$N$64</c:f>
              <c:strCache>
                <c:ptCount val="1"/>
                <c:pt idx="0">
                  <c:v>九州北部（福岡、佐賀、長崎、熊本、大分）</c:v>
                </c:pt>
              </c:strCache>
            </c:strRef>
          </c:tx>
          <c:cat>
            <c:strRef>
              <c:f>データ選択!$B$65:$B$114</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データ選択!$N$65:$N$114</c:f>
              <c:numCache>
                <c:formatCode>0.00_ ;[Red]\-0.00\ </c:formatCode>
                <c:ptCount val="50"/>
                <c:pt idx="0">
                  <c:v>24.816492825336127</c:v>
                </c:pt>
                <c:pt idx="1">
                  <c:v>15.267537977326358</c:v>
                </c:pt>
                <c:pt idx="2">
                  <c:v>10.520035002044663</c:v>
                </c:pt>
                <c:pt idx="3">
                  <c:v>5.7185831293165865</c:v>
                </c:pt>
                <c:pt idx="4">
                  <c:v>5.9883276165485011</c:v>
                </c:pt>
                <c:pt idx="5">
                  <c:v>6.0962254114412664</c:v>
                </c:pt>
                <c:pt idx="6">
                  <c:v>10.250290514812749</c:v>
                </c:pt>
                <c:pt idx="7">
                  <c:v>5.8264809242093518</c:v>
                </c:pt>
                <c:pt idx="8">
                  <c:v>4.4238095906033967</c:v>
                </c:pt>
                <c:pt idx="9">
                  <c:v>5.9883276165485011</c:v>
                </c:pt>
                <c:pt idx="10">
                  <c:v>2.967189359551059</c:v>
                </c:pt>
                <c:pt idx="11">
                  <c:v>4.2080140008178653</c:v>
                </c:pt>
                <c:pt idx="12">
                  <c:v>3.9922184110323338</c:v>
                </c:pt>
                <c:pt idx="13">
                  <c:v>5.502787539531055</c:v>
                </c:pt>
                <c:pt idx="14">
                  <c:v>3.3987805391221224</c:v>
                </c:pt>
                <c:pt idx="15">
                  <c:v>3.2369338467829731</c:v>
                </c:pt>
                <c:pt idx="16">
                  <c:v>3.1290360518902074</c:v>
                </c:pt>
                <c:pt idx="17">
                  <c:v>6.365969898673181</c:v>
                </c:pt>
                <c:pt idx="18">
                  <c:v>4.3159117957106314</c:v>
                </c:pt>
                <c:pt idx="19">
                  <c:v>2.4277003850872299</c:v>
                </c:pt>
                <c:pt idx="20">
                  <c:v>1.4026713336059551</c:v>
                </c:pt>
                <c:pt idx="21">
                  <c:v>2.3198025901944641</c:v>
                </c:pt>
                <c:pt idx="22">
                  <c:v>2.8592915646582933</c:v>
                </c:pt>
                <c:pt idx="23">
                  <c:v>1.942160308069784</c:v>
                </c:pt>
                <c:pt idx="24">
                  <c:v>2.05005810296255</c:v>
                </c:pt>
                <c:pt idx="25">
                  <c:v>1.4026713336059551</c:v>
                </c:pt>
                <c:pt idx="26">
                  <c:v>2.05005810296255</c:v>
                </c:pt>
                <c:pt idx="27">
                  <c:v>2.4816492825336129</c:v>
                </c:pt>
                <c:pt idx="28">
                  <c:v>1.025029051481275</c:v>
                </c:pt>
                <c:pt idx="29">
                  <c:v>2.1040070004089326</c:v>
                </c:pt>
                <c:pt idx="30">
                  <c:v>2.05005810296255</c:v>
                </c:pt>
                <c:pt idx="31">
                  <c:v>1.1868757438204234</c:v>
                </c:pt>
                <c:pt idx="32">
                  <c:v>1.5105691284987208</c:v>
                </c:pt>
                <c:pt idx="33">
                  <c:v>2.5355981799799956</c:v>
                </c:pt>
                <c:pt idx="34">
                  <c:v>2.3737514876408468</c:v>
                </c:pt>
                <c:pt idx="35">
                  <c:v>1.456620231052338</c:v>
                </c:pt>
                <c:pt idx="36">
                  <c:v>1.8342625131770183</c:v>
                </c:pt>
                <c:pt idx="37">
                  <c:v>1.7263647182842525</c:v>
                </c:pt>
                <c:pt idx="38">
                  <c:v>1.5645180259451037</c:v>
                </c:pt>
                <c:pt idx="39">
                  <c:v>1.2408246412668065</c:v>
                </c:pt>
                <c:pt idx="40">
                  <c:v>1.5645180259451037</c:v>
                </c:pt>
                <c:pt idx="41">
                  <c:v>1.5645180259451037</c:v>
                </c:pt>
                <c:pt idx="42">
                  <c:v>1.025029051481275</c:v>
                </c:pt>
                <c:pt idx="43">
                  <c:v>1.1868757438204234</c:v>
                </c:pt>
                <c:pt idx="44">
                  <c:v>0.70133566680297754</c:v>
                </c:pt>
                <c:pt idx="45">
                  <c:v>1.3487224361595722</c:v>
                </c:pt>
                <c:pt idx="46">
                  <c:v>0.80923346169574328</c:v>
                </c:pt>
                <c:pt idx="47">
                  <c:v>0.59343787191021169</c:v>
                </c:pt>
                <c:pt idx="48">
                  <c:v>1.456620231052338</c:v>
                </c:pt>
                <c:pt idx="49">
                  <c:v>1.1329268463740407</c:v>
                </c:pt>
              </c:numCache>
            </c:numRef>
          </c:val>
          <c:smooth val="0"/>
        </c:ser>
        <c:ser>
          <c:idx val="12"/>
          <c:order val="12"/>
          <c:tx>
            <c:strRef>
              <c:f>データ選択!$O$64</c:f>
              <c:strCache>
                <c:ptCount val="1"/>
                <c:pt idx="0">
                  <c:v>九州南部・沖縄（宮崎、鹿児島、沖縄）</c:v>
                </c:pt>
              </c:strCache>
            </c:strRef>
          </c:tx>
          <c:cat>
            <c:strRef>
              <c:f>データ選択!$B$65:$B$114</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データ選択!$O$65:$O$114</c:f>
            </c:numRef>
          </c:val>
          <c:smooth val="0"/>
        </c:ser>
        <c:dLbls>
          <c:showLegendKey val="0"/>
          <c:showVal val="0"/>
          <c:showCatName val="0"/>
          <c:showSerName val="0"/>
          <c:showPercent val="0"/>
          <c:showBubbleSize val="0"/>
        </c:dLbls>
        <c:dropLines/>
        <c:marker val="1"/>
        <c:smooth val="0"/>
        <c:axId val="164450304"/>
        <c:axId val="164451840"/>
      </c:lineChart>
      <c:catAx>
        <c:axId val="164450304"/>
        <c:scaling>
          <c:orientation val="minMax"/>
        </c:scaling>
        <c:delete val="0"/>
        <c:axPos val="b"/>
        <c:majorTickMark val="out"/>
        <c:minorTickMark val="none"/>
        <c:tickLblPos val="nextTo"/>
        <c:txPr>
          <a:bodyPr rot="0" vert="eaVert"/>
          <a:lstStyle/>
          <a:p>
            <a:pPr>
              <a:defRPr/>
            </a:pPr>
            <a:endParaRPr lang="ja-JP"/>
          </a:p>
        </c:txPr>
        <c:crossAx val="164451840"/>
        <c:crosses val="autoZero"/>
        <c:auto val="1"/>
        <c:lblAlgn val="ctr"/>
        <c:lblOffset val="100"/>
        <c:tickLblSkip val="1"/>
        <c:noMultiLvlLbl val="0"/>
      </c:catAx>
      <c:valAx>
        <c:axId val="164451840"/>
        <c:scaling>
          <c:orientation val="minMax"/>
        </c:scaling>
        <c:delete val="0"/>
        <c:axPos val="l"/>
        <c:majorGridlines/>
        <c:title>
          <c:tx>
            <c:rich>
              <a:bodyPr rot="0" vert="wordArtVertRtl"/>
              <a:lstStyle/>
              <a:p>
                <a:pPr>
                  <a:defRPr/>
                </a:pPr>
                <a:r>
                  <a:rPr lang="ja-JP" altLang="en-US"/>
                  <a:t>人口調整相談件数</a:t>
                </a:r>
              </a:p>
            </c:rich>
          </c:tx>
          <c:layout>
            <c:manualLayout>
              <c:xMode val="edge"/>
              <c:yMode val="edge"/>
              <c:x val="3.1376368835714361E-2"/>
              <c:y val="1.7501234398900796E-3"/>
            </c:manualLayout>
          </c:layout>
          <c:overlay val="0"/>
        </c:title>
        <c:numFmt formatCode="0.00_ ;[Red]\-0.00\ " sourceLinked="1"/>
        <c:majorTickMark val="out"/>
        <c:minorTickMark val="none"/>
        <c:tickLblPos val="nextTo"/>
        <c:crossAx val="164450304"/>
        <c:crosses val="autoZero"/>
        <c:crossBetween val="between"/>
      </c:valAx>
    </c:plotArea>
    <c:legend>
      <c:legendPos val="r"/>
      <c:layout>
        <c:manualLayout>
          <c:xMode val="edge"/>
          <c:yMode val="edge"/>
          <c:x val="0.59867647794942702"/>
          <c:y val="0.17333675339844296"/>
          <c:w val="0.3044871967013672"/>
          <c:h val="0.11335557911283534"/>
        </c:manualLayout>
      </c:layout>
      <c:overlay val="0"/>
    </c:legend>
    <c:plotVisOnly val="1"/>
    <c:dispBlanksAs val="gap"/>
    <c:showDLblsOverMax val="0"/>
  </c:chart>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sz="1500" b="1" i="0" baseline="0">
                <a:effectLst/>
              </a:rPr>
              <a:t>70</a:t>
            </a:r>
            <a:r>
              <a:rPr lang="ja-JP" altLang="ja-JP" sz="1500" b="1" i="0" baseline="0">
                <a:effectLst/>
              </a:rPr>
              <a:t>歳以上の上位</a:t>
            </a:r>
            <a:r>
              <a:rPr lang="en-US" altLang="ja-JP" sz="1500" b="1" i="0" baseline="0">
                <a:effectLst/>
              </a:rPr>
              <a:t>50</a:t>
            </a:r>
            <a:r>
              <a:rPr lang="ja-JP" altLang="ja-JP" sz="1500" b="1" i="0" baseline="0">
                <a:effectLst/>
              </a:rPr>
              <a:t>商品サービス</a:t>
            </a:r>
            <a:r>
              <a:rPr lang="en-US" altLang="ja-JP" sz="1500" b="1" i="0" baseline="0">
                <a:effectLst/>
              </a:rPr>
              <a:t>(</a:t>
            </a:r>
            <a:r>
              <a:rPr lang="ja-JP" altLang="ja-JP" sz="1500" b="1" i="0" baseline="0">
                <a:effectLst/>
              </a:rPr>
              <a:t>小分類</a:t>
            </a:r>
            <a:r>
              <a:rPr lang="en-US" altLang="ja-JP" sz="1500" b="1" i="0" baseline="0">
                <a:effectLst/>
              </a:rPr>
              <a:t>)</a:t>
            </a:r>
            <a:r>
              <a:rPr lang="ja-JP" altLang="ja-JP" sz="1500" b="1" i="0" baseline="0">
                <a:effectLst/>
              </a:rPr>
              <a:t>別</a:t>
            </a:r>
            <a:endParaRPr lang="ja-JP" altLang="ja-JP" sz="1500" baseline="0">
              <a:effectLst/>
            </a:endParaRPr>
          </a:p>
          <a:p>
            <a:pPr>
              <a:defRPr/>
            </a:pPr>
            <a:r>
              <a:rPr lang="ja-JP" altLang="ja-JP" sz="1500" b="1" i="0" baseline="0">
                <a:effectLst/>
              </a:rPr>
              <a:t>人口調整（</a:t>
            </a:r>
            <a:r>
              <a:rPr lang="en-US" altLang="ja-JP" sz="1500" b="1" i="0" baseline="0">
                <a:effectLst/>
              </a:rPr>
              <a:t>10</a:t>
            </a:r>
            <a:r>
              <a:rPr lang="ja-JP" altLang="ja-JP" sz="1500" b="1" i="0" baseline="0">
                <a:effectLst/>
              </a:rPr>
              <a:t>万人当たり）相談件数</a:t>
            </a:r>
            <a:endParaRPr lang="ja-JP" altLang="ja-JP" sz="1500" baseline="0">
              <a:effectLst/>
            </a:endParaRPr>
          </a:p>
        </c:rich>
      </c:tx>
      <c:overlay val="1"/>
    </c:title>
    <c:autoTitleDeleted val="0"/>
    <c:plotArea>
      <c:layout/>
      <c:radarChart>
        <c:radarStyle val="marker"/>
        <c:varyColors val="0"/>
        <c:ser>
          <c:idx val="0"/>
          <c:order val="0"/>
          <c:tx>
            <c:strRef>
              <c:f>データ選択!$C$64</c:f>
              <c:strCache>
                <c:ptCount val="1"/>
                <c:pt idx="0">
                  <c:v>北海道・東北北部（北海道、青森、岩手、秋田）</c:v>
                </c:pt>
              </c:strCache>
            </c:strRef>
          </c:tx>
          <c:cat>
            <c:strRef>
              <c:f>データ選択!$B$65:$B$114</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データ選択!$C$65:$C$114</c:f>
            </c:numRef>
          </c:val>
        </c:ser>
        <c:ser>
          <c:idx val="1"/>
          <c:order val="1"/>
          <c:tx>
            <c:strRef>
              <c:f>データ選択!$D$64</c:f>
              <c:strCache>
                <c:ptCount val="1"/>
                <c:pt idx="0">
                  <c:v>東北南部（宮城、山形、福島）</c:v>
                </c:pt>
              </c:strCache>
            </c:strRef>
          </c:tx>
          <c:spPr>
            <a:ln w="19050">
              <a:solidFill>
                <a:srgbClr val="00B050"/>
              </a:solidFill>
            </a:ln>
          </c:spPr>
          <c:marker>
            <c:spPr>
              <a:solidFill>
                <a:srgbClr val="00B050"/>
              </a:solidFill>
              <a:ln>
                <a:solidFill>
                  <a:srgbClr val="00B050"/>
                </a:solidFill>
              </a:ln>
            </c:spPr>
          </c:marker>
          <c:cat>
            <c:strRef>
              <c:f>データ選択!$B$65:$B$114</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データ選択!$D$65:$D$114</c:f>
              <c:numCache>
                <c:formatCode>0.00_ ;[Red]\-0.00\ </c:formatCode>
                <c:ptCount val="50"/>
                <c:pt idx="0">
                  <c:v>16.230020453736621</c:v>
                </c:pt>
                <c:pt idx="1">
                  <c:v>7.6261541891051579</c:v>
                </c:pt>
                <c:pt idx="2">
                  <c:v>6.2573572833683357</c:v>
                </c:pt>
                <c:pt idx="3">
                  <c:v>4.6930179625262509</c:v>
                </c:pt>
                <c:pt idx="4">
                  <c:v>7.3328405664472678</c:v>
                </c:pt>
                <c:pt idx="5">
                  <c:v>0.78216966042104197</c:v>
                </c:pt>
                <c:pt idx="6">
                  <c:v>2.6398226039210169</c:v>
                </c:pt>
                <c:pt idx="7">
                  <c:v>3.0309074341315374</c:v>
                </c:pt>
                <c:pt idx="8">
                  <c:v>4.2041619247630999</c:v>
                </c:pt>
                <c:pt idx="9">
                  <c:v>5.8662724531578148</c:v>
                </c:pt>
                <c:pt idx="10">
                  <c:v>2.3465089812631255</c:v>
                </c:pt>
                <c:pt idx="11">
                  <c:v>2.7375938114736469</c:v>
                </c:pt>
                <c:pt idx="12">
                  <c:v>3.3242210567894284</c:v>
                </c:pt>
                <c:pt idx="13">
                  <c:v>1.5643393208420839</c:v>
                </c:pt>
                <c:pt idx="14">
                  <c:v>0.78216966042104197</c:v>
                </c:pt>
                <c:pt idx="15">
                  <c:v>3.6175346794473189</c:v>
                </c:pt>
                <c:pt idx="16">
                  <c:v>1.8576529434999747</c:v>
                </c:pt>
                <c:pt idx="17">
                  <c:v>1.7598817359473442</c:v>
                </c:pt>
                <c:pt idx="18">
                  <c:v>1.5643393208420839</c:v>
                </c:pt>
                <c:pt idx="19">
                  <c:v>1.3687969057368234</c:v>
                </c:pt>
                <c:pt idx="20">
                  <c:v>1.0754832830789327</c:v>
                </c:pt>
                <c:pt idx="21">
                  <c:v>1.6621105283947142</c:v>
                </c:pt>
                <c:pt idx="22">
                  <c:v>1.4665681132894537</c:v>
                </c:pt>
                <c:pt idx="23">
                  <c:v>1.7598817359473442</c:v>
                </c:pt>
                <c:pt idx="24">
                  <c:v>1.2710256981841932</c:v>
                </c:pt>
                <c:pt idx="25">
                  <c:v>1.4665681132894537</c:v>
                </c:pt>
                <c:pt idx="26">
                  <c:v>0.39108483021052098</c:v>
                </c:pt>
                <c:pt idx="27">
                  <c:v>0.97771207552630235</c:v>
                </c:pt>
                <c:pt idx="28">
                  <c:v>2.1509665661578654</c:v>
                </c:pt>
                <c:pt idx="29">
                  <c:v>0.58662724531578136</c:v>
                </c:pt>
                <c:pt idx="30">
                  <c:v>0.8799408679736721</c:v>
                </c:pt>
                <c:pt idx="31">
                  <c:v>0.78216966042104197</c:v>
                </c:pt>
                <c:pt idx="32">
                  <c:v>1.2710256981841932</c:v>
                </c:pt>
                <c:pt idx="33">
                  <c:v>0.78216966042104197</c:v>
                </c:pt>
                <c:pt idx="34">
                  <c:v>1.0754832830789327</c:v>
                </c:pt>
                <c:pt idx="35">
                  <c:v>2.0531953586052349</c:v>
                </c:pt>
                <c:pt idx="36">
                  <c:v>1.1732544906315627</c:v>
                </c:pt>
                <c:pt idx="37">
                  <c:v>1.3687969057368234</c:v>
                </c:pt>
                <c:pt idx="38">
                  <c:v>0.8799408679736721</c:v>
                </c:pt>
                <c:pt idx="39">
                  <c:v>0.97771207552630235</c:v>
                </c:pt>
                <c:pt idx="40">
                  <c:v>0.97771207552630235</c:v>
                </c:pt>
                <c:pt idx="41">
                  <c:v>0.97771207552630235</c:v>
                </c:pt>
                <c:pt idx="42">
                  <c:v>1.3687969057368234</c:v>
                </c:pt>
                <c:pt idx="43">
                  <c:v>1.6621105283947142</c:v>
                </c:pt>
                <c:pt idx="44">
                  <c:v>0.48885603776315117</c:v>
                </c:pt>
                <c:pt idx="45">
                  <c:v>0.8799408679736721</c:v>
                </c:pt>
                <c:pt idx="46">
                  <c:v>1.2710256981841932</c:v>
                </c:pt>
                <c:pt idx="47">
                  <c:v>9.7771207552630246E-2</c:v>
                </c:pt>
                <c:pt idx="48">
                  <c:v>0.8799408679736721</c:v>
                </c:pt>
                <c:pt idx="49">
                  <c:v>0.97771207552630235</c:v>
                </c:pt>
              </c:numCache>
            </c:numRef>
          </c:val>
        </c:ser>
        <c:ser>
          <c:idx val="2"/>
          <c:order val="2"/>
          <c:tx>
            <c:strRef>
              <c:f>データ選択!$E$64</c:f>
              <c:strCache>
                <c:ptCount val="1"/>
                <c:pt idx="0">
                  <c:v>北関東（茨城、栃木、群馬）</c:v>
                </c:pt>
              </c:strCache>
            </c:strRef>
          </c:tx>
          <c:cat>
            <c:strRef>
              <c:f>データ選択!$B$65:$B$114</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データ選択!$E$65:$E$114</c:f>
            </c:numRef>
          </c:val>
        </c:ser>
        <c:ser>
          <c:idx val="3"/>
          <c:order val="3"/>
          <c:tx>
            <c:strRef>
              <c:f>データ選択!$F$64</c:f>
              <c:strCache>
                <c:ptCount val="1"/>
                <c:pt idx="0">
                  <c:v>南関東（埼玉、千葉、東京、神奈川）</c:v>
                </c:pt>
              </c:strCache>
            </c:strRef>
          </c:tx>
          <c:spPr>
            <a:ln w="19050"/>
          </c:spPr>
          <c:cat>
            <c:strRef>
              <c:f>データ選択!$B$65:$B$114</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データ選択!$F$65:$F$114</c:f>
              <c:numCache>
                <c:formatCode>0.00_ ;[Red]\-0.00\ </c:formatCode>
                <c:ptCount val="50"/>
                <c:pt idx="0">
                  <c:v>14.298409000768137</c:v>
                </c:pt>
                <c:pt idx="1">
                  <c:v>8.113142185829112</c:v>
                </c:pt>
                <c:pt idx="2">
                  <c:v>6.7475637981153014</c:v>
                </c:pt>
                <c:pt idx="3">
                  <c:v>13.595537771797792</c:v>
                </c:pt>
                <c:pt idx="4">
                  <c:v>5.1410009890402293</c:v>
                </c:pt>
                <c:pt idx="5">
                  <c:v>6.5668254820943561</c:v>
                </c:pt>
                <c:pt idx="6">
                  <c:v>4.960262673019284</c:v>
                </c:pt>
                <c:pt idx="7">
                  <c:v>5.1610830241536672</c:v>
                </c:pt>
                <c:pt idx="8">
                  <c:v>5.7032979722165038</c:v>
                </c:pt>
                <c:pt idx="9">
                  <c:v>4.0364890578011172</c:v>
                </c:pt>
                <c:pt idx="10">
                  <c:v>5.0405908134730373</c:v>
                </c:pt>
                <c:pt idx="11">
                  <c:v>4.1368992333683092</c:v>
                </c:pt>
                <c:pt idx="12">
                  <c:v>3.8155866715532949</c:v>
                </c:pt>
                <c:pt idx="13">
                  <c:v>1.3254143174869342</c:v>
                </c:pt>
                <c:pt idx="14">
                  <c:v>3.8155866715532949</c:v>
                </c:pt>
                <c:pt idx="15">
                  <c:v>2.63074659986043</c:v>
                </c:pt>
                <c:pt idx="16">
                  <c:v>3.8758327768936103</c:v>
                </c:pt>
                <c:pt idx="17">
                  <c:v>2.3897621784991689</c:v>
                </c:pt>
                <c:pt idx="18">
                  <c:v>2.2893520029319774</c:v>
                </c:pt>
                <c:pt idx="19">
                  <c:v>2.3495981082722923</c:v>
                </c:pt>
                <c:pt idx="20">
                  <c:v>3.4942741097382806</c:v>
                </c:pt>
                <c:pt idx="21">
                  <c:v>2.6709106700873066</c:v>
                </c:pt>
                <c:pt idx="22">
                  <c:v>2.329516073158854</c:v>
                </c:pt>
                <c:pt idx="23">
                  <c:v>3.3536998639442119</c:v>
                </c:pt>
                <c:pt idx="24">
                  <c:v>2.4901723540663614</c:v>
                </c:pt>
                <c:pt idx="25">
                  <c:v>2.891813056335129</c:v>
                </c:pt>
                <c:pt idx="26">
                  <c:v>1.9680394411169628</c:v>
                </c:pt>
                <c:pt idx="27">
                  <c:v>1.3254143174869342</c:v>
                </c:pt>
                <c:pt idx="28">
                  <c:v>3.293453758603897</c:v>
                </c:pt>
                <c:pt idx="29">
                  <c:v>2.0684496166841546</c:v>
                </c:pt>
                <c:pt idx="30">
                  <c:v>1.767219089982579</c:v>
                </c:pt>
                <c:pt idx="31">
                  <c:v>1.9479574060035243</c:v>
                </c:pt>
                <c:pt idx="32">
                  <c:v>1.7873011250960171</c:v>
                </c:pt>
                <c:pt idx="33">
                  <c:v>0.88360954499128952</c:v>
                </c:pt>
                <c:pt idx="34">
                  <c:v>0.72295326408378224</c:v>
                </c:pt>
                <c:pt idx="35">
                  <c:v>1.7270550197557022</c:v>
                </c:pt>
                <c:pt idx="36">
                  <c:v>1.2049221068063038</c:v>
                </c:pt>
                <c:pt idx="37">
                  <c:v>1.1446760014659887</c:v>
                </c:pt>
                <c:pt idx="38">
                  <c:v>1.5061526335078796</c:v>
                </c:pt>
                <c:pt idx="39">
                  <c:v>1.6065628090750719</c:v>
                </c:pt>
                <c:pt idx="40">
                  <c:v>1.425824493054126</c:v>
                </c:pt>
                <c:pt idx="41">
                  <c:v>1.265168212146619</c:v>
                </c:pt>
                <c:pt idx="42">
                  <c:v>1.8877113006632094</c:v>
                </c:pt>
                <c:pt idx="43">
                  <c:v>1.0844298961256735</c:v>
                </c:pt>
                <c:pt idx="44">
                  <c:v>1.9077933357766474</c:v>
                </c:pt>
                <c:pt idx="45">
                  <c:v>1.3053322823734959</c:v>
                </c:pt>
                <c:pt idx="46">
                  <c:v>1.3856604228272493</c:v>
                </c:pt>
                <c:pt idx="47">
                  <c:v>1.3856604228272493</c:v>
                </c:pt>
                <c:pt idx="48">
                  <c:v>1.1848400716928655</c:v>
                </c:pt>
                <c:pt idx="49">
                  <c:v>1.2250041419197422</c:v>
                </c:pt>
              </c:numCache>
            </c:numRef>
          </c:val>
        </c:ser>
        <c:ser>
          <c:idx val="4"/>
          <c:order val="4"/>
          <c:tx>
            <c:strRef>
              <c:f>データ選択!$G$64</c:f>
              <c:strCache>
                <c:ptCount val="1"/>
                <c:pt idx="0">
                  <c:v>甲信越（新潟、山梨、長野）</c:v>
                </c:pt>
              </c:strCache>
            </c:strRef>
          </c:tx>
          <c:cat>
            <c:strRef>
              <c:f>データ選択!$B$65:$B$114</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データ選択!$G$65:$G$114</c:f>
            </c:numRef>
          </c:val>
        </c:ser>
        <c:ser>
          <c:idx val="5"/>
          <c:order val="5"/>
          <c:tx>
            <c:strRef>
              <c:f>データ選択!$H$64</c:f>
              <c:strCache>
                <c:ptCount val="1"/>
                <c:pt idx="0">
                  <c:v>北陸（富山、石川、福井）</c:v>
                </c:pt>
              </c:strCache>
            </c:strRef>
          </c:tx>
          <c:cat>
            <c:strRef>
              <c:f>データ選択!$B$65:$B$114</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データ選択!$H$65:$H$114</c:f>
            </c:numRef>
          </c:val>
        </c:ser>
        <c:ser>
          <c:idx val="6"/>
          <c:order val="6"/>
          <c:tx>
            <c:strRef>
              <c:f>データ選択!$I$64</c:f>
              <c:strCache>
                <c:ptCount val="1"/>
                <c:pt idx="0">
                  <c:v>東海（岐阜、静岡、愛知、三重）</c:v>
                </c:pt>
              </c:strCache>
            </c:strRef>
          </c:tx>
          <c:spPr>
            <a:ln w="19050"/>
          </c:spPr>
          <c:cat>
            <c:strRef>
              <c:f>データ選択!$B$65:$B$114</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データ選択!$I$65:$I$114</c:f>
              <c:numCache>
                <c:formatCode>0.00_ ;[Red]\-0.00\ </c:formatCode>
                <c:ptCount val="50"/>
                <c:pt idx="0">
                  <c:v>15.666993593091238</c:v>
                </c:pt>
                <c:pt idx="1">
                  <c:v>11.71840171190564</c:v>
                </c:pt>
                <c:pt idx="2">
                  <c:v>10.741868235913506</c:v>
                </c:pt>
                <c:pt idx="3">
                  <c:v>9.4256709421849738</c:v>
                </c:pt>
                <c:pt idx="4">
                  <c:v>4.160881767270844</c:v>
                </c:pt>
                <c:pt idx="5">
                  <c:v>3.4390961545810037</c:v>
                </c:pt>
                <c:pt idx="6">
                  <c:v>2.5899366102400148</c:v>
                </c:pt>
                <c:pt idx="7">
                  <c:v>5.3072471521311781</c:v>
                </c:pt>
                <c:pt idx="8">
                  <c:v>3.9910498584026457</c:v>
                </c:pt>
                <c:pt idx="9">
                  <c:v>3.0994323368446084</c:v>
                </c:pt>
                <c:pt idx="10">
                  <c:v>3.0569743596275583</c:v>
                </c:pt>
                <c:pt idx="11">
                  <c:v>3.7363019951003498</c:v>
                </c:pt>
                <c:pt idx="12">
                  <c:v>3.0145163824105095</c:v>
                </c:pt>
                <c:pt idx="13">
                  <c:v>1.0189914532091862</c:v>
                </c:pt>
                <c:pt idx="14">
                  <c:v>2.5050206558059163</c:v>
                </c:pt>
                <c:pt idx="15">
                  <c:v>4.0335078356196954</c:v>
                </c:pt>
                <c:pt idx="16">
                  <c:v>1.6983190886819772</c:v>
                </c:pt>
                <c:pt idx="17">
                  <c:v>1.6558611114649275</c:v>
                </c:pt>
                <c:pt idx="18">
                  <c:v>1.9106089747672241</c:v>
                </c:pt>
                <c:pt idx="19">
                  <c:v>3.2268062684957561</c:v>
                </c:pt>
                <c:pt idx="20">
                  <c:v>1.5709451570308288</c:v>
                </c:pt>
                <c:pt idx="21">
                  <c:v>1.9530669519842736</c:v>
                </c:pt>
                <c:pt idx="22">
                  <c:v>1.6134031342478781</c:v>
                </c:pt>
                <c:pt idx="23">
                  <c:v>2.2078148152865702</c:v>
                </c:pt>
                <c:pt idx="24">
                  <c:v>1.4011132481626309</c:v>
                </c:pt>
                <c:pt idx="25">
                  <c:v>1.3161972937285322</c:v>
                </c:pt>
                <c:pt idx="26">
                  <c:v>2.0379829064183723</c:v>
                </c:pt>
                <c:pt idx="27">
                  <c:v>1.9106089747672241</c:v>
                </c:pt>
                <c:pt idx="28">
                  <c:v>1.2312813392944333</c:v>
                </c:pt>
                <c:pt idx="29">
                  <c:v>1.0614494304262356</c:v>
                </c:pt>
                <c:pt idx="30">
                  <c:v>1.1039074076432851</c:v>
                </c:pt>
                <c:pt idx="31">
                  <c:v>1.6983190886819772</c:v>
                </c:pt>
                <c:pt idx="32">
                  <c:v>1.0189914532091862</c:v>
                </c:pt>
                <c:pt idx="33">
                  <c:v>1.3586552709455817</c:v>
                </c:pt>
                <c:pt idx="34">
                  <c:v>0.89161752155803797</c:v>
                </c:pt>
                <c:pt idx="35">
                  <c:v>1.4011132481626309</c:v>
                </c:pt>
                <c:pt idx="36">
                  <c:v>1.6134031342478781</c:v>
                </c:pt>
                <c:pt idx="37">
                  <c:v>0.84915954434098861</c:v>
                </c:pt>
                <c:pt idx="38">
                  <c:v>1.188823362077384</c:v>
                </c:pt>
                <c:pt idx="39">
                  <c:v>0.89161752155803797</c:v>
                </c:pt>
                <c:pt idx="40">
                  <c:v>1.2737393165114828</c:v>
                </c:pt>
                <c:pt idx="41">
                  <c:v>1.3586552709455817</c:v>
                </c:pt>
                <c:pt idx="42">
                  <c:v>0.72178561268984021</c:v>
                </c:pt>
                <c:pt idx="43">
                  <c:v>0.72178561268984021</c:v>
                </c:pt>
                <c:pt idx="44">
                  <c:v>1.3586552709455817</c:v>
                </c:pt>
                <c:pt idx="45">
                  <c:v>0.84915954434098861</c:v>
                </c:pt>
                <c:pt idx="46">
                  <c:v>1.0614494304262356</c:v>
                </c:pt>
                <c:pt idx="47">
                  <c:v>0.76424358990688956</c:v>
                </c:pt>
                <c:pt idx="48">
                  <c:v>0.63686965825574138</c:v>
                </c:pt>
                <c:pt idx="49">
                  <c:v>0.42457977217049431</c:v>
                </c:pt>
              </c:numCache>
            </c:numRef>
          </c:val>
        </c:ser>
        <c:ser>
          <c:idx val="7"/>
          <c:order val="7"/>
          <c:tx>
            <c:strRef>
              <c:f>データ選択!$J$64</c:f>
              <c:strCache>
                <c:ptCount val="1"/>
                <c:pt idx="0">
                  <c:v>近畿（滋賀、京都、大阪、兵庫、奈良、和歌山）</c:v>
                </c:pt>
              </c:strCache>
            </c:strRef>
          </c:tx>
          <c:spPr>
            <a:ln w="19050"/>
          </c:spPr>
          <c:cat>
            <c:strRef>
              <c:f>データ選択!$B$65:$B$114</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データ選択!$J$65:$J$114</c:f>
              <c:numCache>
                <c:formatCode>0.00_ ;[Red]\-0.00\ </c:formatCode>
                <c:ptCount val="50"/>
                <c:pt idx="0">
                  <c:v>18.397466095882766</c:v>
                </c:pt>
                <c:pt idx="1">
                  <c:v>11.973432852566326</c:v>
                </c:pt>
                <c:pt idx="2">
                  <c:v>11.219438340439982</c:v>
                </c:pt>
                <c:pt idx="3">
                  <c:v>9.1685732674563294</c:v>
                </c:pt>
                <c:pt idx="4">
                  <c:v>5.1573224629441858</c:v>
                </c:pt>
                <c:pt idx="5">
                  <c:v>5.0668431214890246</c:v>
                </c:pt>
                <c:pt idx="6">
                  <c:v>7.4796255602933224</c:v>
                </c:pt>
                <c:pt idx="7">
                  <c:v>4.9763637800338634</c:v>
                </c:pt>
                <c:pt idx="8">
                  <c:v>7.6002646822335365</c:v>
                </c:pt>
                <c:pt idx="9">
                  <c:v>2.925498707050211</c:v>
                </c:pt>
                <c:pt idx="10">
                  <c:v>5.971636536040636</c:v>
                </c:pt>
                <c:pt idx="11">
                  <c:v>3.5890138777213925</c:v>
                </c:pt>
                <c:pt idx="12">
                  <c:v>3.7398127801466612</c:v>
                </c:pt>
                <c:pt idx="13">
                  <c:v>3.0461378289904255</c:v>
                </c:pt>
                <c:pt idx="14">
                  <c:v>4.3430083898477356</c:v>
                </c:pt>
                <c:pt idx="15">
                  <c:v>1.7794270486181694</c:v>
                </c:pt>
                <c:pt idx="16">
                  <c:v>2.6239009021996731</c:v>
                </c:pt>
                <c:pt idx="17">
                  <c:v>1.6587879266779546</c:v>
                </c:pt>
                <c:pt idx="18">
                  <c:v>2.0810248534687066</c:v>
                </c:pt>
                <c:pt idx="19">
                  <c:v>2.3524628778341903</c:v>
                </c:pt>
                <c:pt idx="20">
                  <c:v>3.0762976094754797</c:v>
                </c:pt>
                <c:pt idx="21">
                  <c:v>1.7794270486181694</c:v>
                </c:pt>
                <c:pt idx="22">
                  <c:v>2.1413444144388141</c:v>
                </c:pt>
                <c:pt idx="23">
                  <c:v>1.8397466095882768</c:v>
                </c:pt>
                <c:pt idx="24">
                  <c:v>2.3826226583192436</c:v>
                </c:pt>
                <c:pt idx="25">
                  <c:v>1.2968705608573099</c:v>
                </c:pt>
                <c:pt idx="26">
                  <c:v>1.6286281461929006</c:v>
                </c:pt>
                <c:pt idx="27">
                  <c:v>2.261983536379029</c:v>
                </c:pt>
                <c:pt idx="28">
                  <c:v>1.1159118779469877</c:v>
                </c:pt>
                <c:pt idx="29">
                  <c:v>3.6493334386915</c:v>
                </c:pt>
                <c:pt idx="30">
                  <c:v>1.8699063900733306</c:v>
                </c:pt>
                <c:pt idx="31">
                  <c:v>1.5079890242526859</c:v>
                </c:pt>
                <c:pt idx="32">
                  <c:v>1.4476694632825784</c:v>
                </c:pt>
                <c:pt idx="33">
                  <c:v>1.3873499023124709</c:v>
                </c:pt>
                <c:pt idx="34">
                  <c:v>1.5683085852227934</c:v>
                </c:pt>
                <c:pt idx="35">
                  <c:v>1.1762314389170951</c:v>
                </c:pt>
                <c:pt idx="36">
                  <c:v>0.81431407309645032</c:v>
                </c:pt>
                <c:pt idx="37">
                  <c:v>1.5079890242526859</c:v>
                </c:pt>
                <c:pt idx="38">
                  <c:v>1.3571901218274172</c:v>
                </c:pt>
                <c:pt idx="39">
                  <c:v>1.6286281461929006</c:v>
                </c:pt>
                <c:pt idx="40">
                  <c:v>1.2968705608573099</c:v>
                </c:pt>
                <c:pt idx="41">
                  <c:v>1.3571901218274172</c:v>
                </c:pt>
                <c:pt idx="42">
                  <c:v>1.1762314389170951</c:v>
                </c:pt>
                <c:pt idx="43">
                  <c:v>0.9349531950366653</c:v>
                </c:pt>
                <c:pt idx="44">
                  <c:v>1.3571901218274172</c:v>
                </c:pt>
                <c:pt idx="45">
                  <c:v>1.2063912194021487</c:v>
                </c:pt>
                <c:pt idx="46">
                  <c:v>1.0857520974619339</c:v>
                </c:pt>
                <c:pt idx="47">
                  <c:v>1.3873499023124709</c:v>
                </c:pt>
                <c:pt idx="48">
                  <c:v>1.4175096827975249</c:v>
                </c:pt>
                <c:pt idx="49">
                  <c:v>1.9000661705583841</c:v>
                </c:pt>
              </c:numCache>
            </c:numRef>
          </c:val>
        </c:ser>
        <c:ser>
          <c:idx val="8"/>
          <c:order val="8"/>
          <c:tx>
            <c:strRef>
              <c:f>データ選択!$K$64</c:f>
              <c:strCache>
                <c:ptCount val="1"/>
                <c:pt idx="0">
                  <c:v>山陰（鳥取、島根）</c:v>
                </c:pt>
              </c:strCache>
            </c:strRef>
          </c:tx>
          <c:cat>
            <c:strRef>
              <c:f>データ選択!$B$65:$B$114</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データ選択!$K$65:$K$114</c:f>
            </c:numRef>
          </c:val>
        </c:ser>
        <c:ser>
          <c:idx val="9"/>
          <c:order val="9"/>
          <c:tx>
            <c:strRef>
              <c:f>データ選択!$L$64</c:f>
              <c:strCache>
                <c:ptCount val="1"/>
                <c:pt idx="0">
                  <c:v>山陽（岡山、広島、山口）</c:v>
                </c:pt>
              </c:strCache>
            </c:strRef>
          </c:tx>
          <c:spPr>
            <a:ln>
              <a:solidFill>
                <a:srgbClr val="00B050"/>
              </a:solidFill>
            </a:ln>
          </c:spPr>
          <c:marker>
            <c:spPr>
              <a:solidFill>
                <a:srgbClr val="00B050"/>
              </a:solidFill>
            </c:spPr>
          </c:marker>
          <c:cat>
            <c:strRef>
              <c:f>データ選択!$B$65:$B$114</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データ選択!$L$65:$L$114</c:f>
            </c:numRef>
          </c:val>
        </c:ser>
        <c:ser>
          <c:idx val="10"/>
          <c:order val="10"/>
          <c:tx>
            <c:strRef>
              <c:f>データ選択!$M$64</c:f>
              <c:strCache>
                <c:ptCount val="1"/>
                <c:pt idx="0">
                  <c:v>四国（徳島、香川、愛媛、高知）</c:v>
                </c:pt>
              </c:strCache>
            </c:strRef>
          </c:tx>
          <c:cat>
            <c:strRef>
              <c:f>データ選択!$B$65:$B$114</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データ選択!$M$65:$M$114</c:f>
            </c:numRef>
          </c:val>
        </c:ser>
        <c:ser>
          <c:idx val="11"/>
          <c:order val="11"/>
          <c:tx>
            <c:strRef>
              <c:f>データ選択!$N$64</c:f>
              <c:strCache>
                <c:ptCount val="1"/>
                <c:pt idx="0">
                  <c:v>九州北部（福岡、佐賀、長崎、熊本、大分）</c:v>
                </c:pt>
              </c:strCache>
            </c:strRef>
          </c:tx>
          <c:spPr>
            <a:ln w="19050"/>
          </c:spPr>
          <c:cat>
            <c:strRef>
              <c:f>データ選択!$B$65:$B$114</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データ選択!$N$65:$N$114</c:f>
              <c:numCache>
                <c:formatCode>0.00_ ;[Red]\-0.00\ </c:formatCode>
                <c:ptCount val="50"/>
                <c:pt idx="0">
                  <c:v>24.816492825336127</c:v>
                </c:pt>
                <c:pt idx="1">
                  <c:v>15.267537977326358</c:v>
                </c:pt>
                <c:pt idx="2">
                  <c:v>10.520035002044663</c:v>
                </c:pt>
                <c:pt idx="3">
                  <c:v>5.7185831293165865</c:v>
                </c:pt>
                <c:pt idx="4">
                  <c:v>5.9883276165485011</c:v>
                </c:pt>
                <c:pt idx="5">
                  <c:v>6.0962254114412664</c:v>
                </c:pt>
                <c:pt idx="6">
                  <c:v>10.250290514812749</c:v>
                </c:pt>
                <c:pt idx="7">
                  <c:v>5.8264809242093518</c:v>
                </c:pt>
                <c:pt idx="8">
                  <c:v>4.4238095906033967</c:v>
                </c:pt>
                <c:pt idx="9">
                  <c:v>5.9883276165485011</c:v>
                </c:pt>
                <c:pt idx="10">
                  <c:v>2.967189359551059</c:v>
                </c:pt>
                <c:pt idx="11">
                  <c:v>4.2080140008178653</c:v>
                </c:pt>
                <c:pt idx="12">
                  <c:v>3.9922184110323338</c:v>
                </c:pt>
                <c:pt idx="13">
                  <c:v>5.502787539531055</c:v>
                </c:pt>
                <c:pt idx="14">
                  <c:v>3.3987805391221224</c:v>
                </c:pt>
                <c:pt idx="15">
                  <c:v>3.2369338467829731</c:v>
                </c:pt>
                <c:pt idx="16">
                  <c:v>3.1290360518902074</c:v>
                </c:pt>
                <c:pt idx="17">
                  <c:v>6.365969898673181</c:v>
                </c:pt>
                <c:pt idx="18">
                  <c:v>4.3159117957106314</c:v>
                </c:pt>
                <c:pt idx="19">
                  <c:v>2.4277003850872299</c:v>
                </c:pt>
                <c:pt idx="20">
                  <c:v>1.4026713336059551</c:v>
                </c:pt>
                <c:pt idx="21">
                  <c:v>2.3198025901944641</c:v>
                </c:pt>
                <c:pt idx="22">
                  <c:v>2.8592915646582933</c:v>
                </c:pt>
                <c:pt idx="23">
                  <c:v>1.942160308069784</c:v>
                </c:pt>
                <c:pt idx="24">
                  <c:v>2.05005810296255</c:v>
                </c:pt>
                <c:pt idx="25">
                  <c:v>1.4026713336059551</c:v>
                </c:pt>
                <c:pt idx="26">
                  <c:v>2.05005810296255</c:v>
                </c:pt>
                <c:pt idx="27">
                  <c:v>2.4816492825336129</c:v>
                </c:pt>
                <c:pt idx="28">
                  <c:v>1.025029051481275</c:v>
                </c:pt>
                <c:pt idx="29">
                  <c:v>2.1040070004089326</c:v>
                </c:pt>
                <c:pt idx="30">
                  <c:v>2.05005810296255</c:v>
                </c:pt>
                <c:pt idx="31">
                  <c:v>1.1868757438204234</c:v>
                </c:pt>
                <c:pt idx="32">
                  <c:v>1.5105691284987208</c:v>
                </c:pt>
                <c:pt idx="33">
                  <c:v>2.5355981799799956</c:v>
                </c:pt>
                <c:pt idx="34">
                  <c:v>2.3737514876408468</c:v>
                </c:pt>
                <c:pt idx="35">
                  <c:v>1.456620231052338</c:v>
                </c:pt>
                <c:pt idx="36">
                  <c:v>1.8342625131770183</c:v>
                </c:pt>
                <c:pt idx="37">
                  <c:v>1.7263647182842525</c:v>
                </c:pt>
                <c:pt idx="38">
                  <c:v>1.5645180259451037</c:v>
                </c:pt>
                <c:pt idx="39">
                  <c:v>1.2408246412668065</c:v>
                </c:pt>
                <c:pt idx="40">
                  <c:v>1.5645180259451037</c:v>
                </c:pt>
                <c:pt idx="41">
                  <c:v>1.5645180259451037</c:v>
                </c:pt>
                <c:pt idx="42">
                  <c:v>1.025029051481275</c:v>
                </c:pt>
                <c:pt idx="43">
                  <c:v>1.1868757438204234</c:v>
                </c:pt>
                <c:pt idx="44">
                  <c:v>0.70133566680297754</c:v>
                </c:pt>
                <c:pt idx="45">
                  <c:v>1.3487224361595722</c:v>
                </c:pt>
                <c:pt idx="46">
                  <c:v>0.80923346169574328</c:v>
                </c:pt>
                <c:pt idx="47">
                  <c:v>0.59343787191021169</c:v>
                </c:pt>
                <c:pt idx="48">
                  <c:v>1.456620231052338</c:v>
                </c:pt>
                <c:pt idx="49">
                  <c:v>1.1329268463740407</c:v>
                </c:pt>
              </c:numCache>
            </c:numRef>
          </c:val>
        </c:ser>
        <c:ser>
          <c:idx val="12"/>
          <c:order val="12"/>
          <c:tx>
            <c:strRef>
              <c:f>データ選択!$O$64</c:f>
              <c:strCache>
                <c:ptCount val="1"/>
                <c:pt idx="0">
                  <c:v>九州南部・沖縄（宮崎、鹿児島、沖縄）</c:v>
                </c:pt>
              </c:strCache>
            </c:strRef>
          </c:tx>
          <c:cat>
            <c:strRef>
              <c:f>データ選択!$B$65:$B$114</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データ選択!$O$65:$O$114</c:f>
            </c:numRef>
          </c:val>
        </c:ser>
        <c:dLbls>
          <c:showLegendKey val="0"/>
          <c:showVal val="0"/>
          <c:showCatName val="0"/>
          <c:showSerName val="0"/>
          <c:showPercent val="0"/>
          <c:showBubbleSize val="0"/>
        </c:dLbls>
        <c:axId val="164496896"/>
        <c:axId val="164498432"/>
      </c:radarChart>
      <c:catAx>
        <c:axId val="164496896"/>
        <c:scaling>
          <c:orientation val="minMax"/>
        </c:scaling>
        <c:delete val="0"/>
        <c:axPos val="b"/>
        <c:majorGridlines/>
        <c:majorTickMark val="out"/>
        <c:minorTickMark val="none"/>
        <c:tickLblPos val="nextTo"/>
        <c:crossAx val="164498432"/>
        <c:crosses val="autoZero"/>
        <c:auto val="1"/>
        <c:lblAlgn val="ctr"/>
        <c:lblOffset val="100"/>
        <c:noMultiLvlLbl val="0"/>
      </c:catAx>
      <c:valAx>
        <c:axId val="164498432"/>
        <c:scaling>
          <c:orientation val="minMax"/>
        </c:scaling>
        <c:delete val="0"/>
        <c:axPos val="l"/>
        <c:majorGridlines/>
        <c:numFmt formatCode="0.00_ ;[Red]\-0.00\ " sourceLinked="1"/>
        <c:majorTickMark val="out"/>
        <c:minorTickMark val="none"/>
        <c:tickLblPos val="nextTo"/>
        <c:crossAx val="164496896"/>
        <c:crosses val="autoZero"/>
        <c:crossBetween val="between"/>
      </c:valAx>
    </c:plotArea>
    <c:legend>
      <c:legendPos val="r"/>
      <c:layout>
        <c:manualLayout>
          <c:xMode val="edge"/>
          <c:yMode val="edge"/>
          <c:x val="0.68869185355173834"/>
          <c:y val="6.7202798617999729E-2"/>
          <c:w val="0.3044871967013672"/>
          <c:h val="0.11335557911283534"/>
        </c:manualLayout>
      </c:layout>
      <c:overlay val="1"/>
    </c:legend>
    <c:plotVisOnly val="1"/>
    <c:dispBlanksAs val="gap"/>
    <c:showDLblsOverMax val="0"/>
  </c:chart>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sz="1300" b="1" i="0" baseline="0">
                <a:effectLst/>
              </a:rPr>
              <a:t>70</a:t>
            </a:r>
            <a:r>
              <a:rPr lang="ja-JP" altLang="ja-JP" sz="1300" b="1" i="0" baseline="0">
                <a:effectLst/>
              </a:rPr>
              <a:t>歳以上の上位</a:t>
            </a:r>
            <a:r>
              <a:rPr lang="en-US" altLang="ja-JP" sz="1300" b="1" i="0" baseline="0">
                <a:effectLst/>
              </a:rPr>
              <a:t>50</a:t>
            </a:r>
            <a:r>
              <a:rPr lang="ja-JP" altLang="ja-JP" sz="1300" b="1" i="0" baseline="0">
                <a:effectLst/>
              </a:rPr>
              <a:t>商品サービス</a:t>
            </a:r>
            <a:r>
              <a:rPr lang="en-US" altLang="ja-JP" sz="1300" b="1" i="0" baseline="0">
                <a:effectLst/>
              </a:rPr>
              <a:t>(</a:t>
            </a:r>
            <a:r>
              <a:rPr lang="ja-JP" altLang="ja-JP" sz="1300" b="1" i="0" baseline="0">
                <a:effectLst/>
              </a:rPr>
              <a:t>小分類</a:t>
            </a:r>
            <a:r>
              <a:rPr lang="en-US" altLang="ja-JP" sz="1300" b="1" i="0" baseline="0">
                <a:effectLst/>
              </a:rPr>
              <a:t>)</a:t>
            </a:r>
            <a:r>
              <a:rPr lang="ja-JP" altLang="ja-JP" sz="1300" b="1" i="0" baseline="0">
                <a:effectLst/>
              </a:rPr>
              <a:t>別</a:t>
            </a:r>
            <a:endParaRPr lang="ja-JP" altLang="ja-JP" sz="1300" baseline="0">
              <a:effectLst/>
            </a:endParaRPr>
          </a:p>
          <a:p>
            <a:pPr>
              <a:defRPr/>
            </a:pPr>
            <a:r>
              <a:rPr lang="ja-JP" altLang="ja-JP" sz="1300" b="1" i="0" baseline="0">
                <a:effectLst/>
              </a:rPr>
              <a:t>人口調整（</a:t>
            </a:r>
            <a:r>
              <a:rPr lang="en-US" altLang="ja-JP" sz="1300" b="1" i="0" baseline="0">
                <a:effectLst/>
              </a:rPr>
              <a:t>10</a:t>
            </a:r>
            <a:r>
              <a:rPr lang="ja-JP" altLang="ja-JP" sz="1300" b="1" i="0" baseline="0">
                <a:effectLst/>
              </a:rPr>
              <a:t>万人当たり）相談件数の対全国比（全国</a:t>
            </a:r>
            <a:r>
              <a:rPr lang="en-US" altLang="ja-JP" sz="1300" b="1" i="0" baseline="0">
                <a:effectLst/>
              </a:rPr>
              <a:t>100</a:t>
            </a:r>
            <a:r>
              <a:rPr lang="ja-JP" altLang="ja-JP" sz="1300" b="1" i="0" baseline="0">
                <a:effectLst/>
              </a:rPr>
              <a:t>％）</a:t>
            </a:r>
            <a:endParaRPr lang="ja-JP" altLang="ja-JP" sz="1300" baseline="0">
              <a:effectLst/>
            </a:endParaRPr>
          </a:p>
        </c:rich>
      </c:tx>
      <c:layout>
        <c:manualLayout>
          <c:xMode val="edge"/>
          <c:yMode val="edge"/>
          <c:x val="0.18519438529617779"/>
          <c:y val="3.3452362386072763E-2"/>
        </c:manualLayout>
      </c:layout>
      <c:overlay val="1"/>
    </c:title>
    <c:autoTitleDeleted val="0"/>
    <c:plotArea>
      <c:layout>
        <c:manualLayout>
          <c:layoutTarget val="inner"/>
          <c:xMode val="edge"/>
          <c:yMode val="edge"/>
          <c:x val="4.8893749367585171E-2"/>
          <c:y val="1.2751533969950263E-2"/>
          <c:w val="0.92340180850769005"/>
          <c:h val="0.77340631739114629"/>
        </c:manualLayout>
      </c:layout>
      <c:lineChart>
        <c:grouping val="standard"/>
        <c:varyColors val="0"/>
        <c:ser>
          <c:idx val="0"/>
          <c:order val="0"/>
          <c:tx>
            <c:strRef>
              <c:f>データ選択!$C$132</c:f>
              <c:strCache>
                <c:ptCount val="1"/>
                <c:pt idx="0">
                  <c:v>北海道・東北北部（北海道、青森、岩手、秋田）</c:v>
                </c:pt>
              </c:strCache>
            </c:strRef>
          </c:tx>
          <c:cat>
            <c:strRef>
              <c:f>データ選択!$B$133:$B$182</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データ選択!$C$133:$C$182</c:f>
            </c:numRef>
          </c:val>
          <c:smooth val="0"/>
        </c:ser>
        <c:ser>
          <c:idx val="1"/>
          <c:order val="1"/>
          <c:tx>
            <c:strRef>
              <c:f>データ選択!$D$132</c:f>
              <c:strCache>
                <c:ptCount val="1"/>
                <c:pt idx="0">
                  <c:v>東北南部（宮城、山形、福島）</c:v>
                </c:pt>
              </c:strCache>
            </c:strRef>
          </c:tx>
          <c:spPr>
            <a:ln>
              <a:solidFill>
                <a:srgbClr val="00B050"/>
              </a:solidFill>
            </a:ln>
          </c:spPr>
          <c:marker>
            <c:spPr>
              <a:solidFill>
                <a:srgbClr val="00B050"/>
              </a:solidFill>
              <a:ln>
                <a:solidFill>
                  <a:srgbClr val="00B050"/>
                </a:solidFill>
              </a:ln>
            </c:spPr>
          </c:marker>
          <c:cat>
            <c:strRef>
              <c:f>データ選択!$B$133:$B$182</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データ選択!$D$133:$D$182</c:f>
              <c:numCache>
                <c:formatCode>0.0_ ;[Red]\-0.0\ </c:formatCode>
                <c:ptCount val="50"/>
                <c:pt idx="0">
                  <c:v>88.332934027120871</c:v>
                </c:pt>
                <c:pt idx="1">
                  <c:v>68.003415836698537</c:v>
                </c:pt>
                <c:pt idx="2">
                  <c:v>66.917495791856638</c:v>
                </c:pt>
                <c:pt idx="3">
                  <c:v>54.814012030503335</c:v>
                </c:pt>
                <c:pt idx="4">
                  <c:v>121.36117681320873</c:v>
                </c:pt>
                <c:pt idx="5">
                  <c:v>14.769604378655973</c:v>
                </c:pt>
                <c:pt idx="6">
                  <c:v>50.390217842696735</c:v>
                </c:pt>
                <c:pt idx="7">
                  <c:v>58.924851849873541</c:v>
                </c:pt>
                <c:pt idx="8">
                  <c:v>89.510828561029641</c:v>
                </c:pt>
                <c:pt idx="9">
                  <c:v>142.49427781024323</c:v>
                </c:pt>
                <c:pt idx="10">
                  <c:v>63.690345591571926</c:v>
                </c:pt>
                <c:pt idx="11">
                  <c:v>77.925152195371638</c:v>
                </c:pt>
                <c:pt idx="12">
                  <c:v>98.21164597014986</c:v>
                </c:pt>
                <c:pt idx="13">
                  <c:v>53.161031592319063</c:v>
                </c:pt>
                <c:pt idx="14">
                  <c:v>27.105995515358732</c:v>
                </c:pt>
                <c:pt idx="15">
                  <c:v>130.52606202389404</c:v>
                </c:pt>
                <c:pt idx="16">
                  <c:v>72.364223675609324</c:v>
                </c:pt>
                <c:pt idx="17">
                  <c:v>70.51431119066892</c:v>
                </c:pt>
                <c:pt idx="18">
                  <c:v>69.865559566126336</c:v>
                </c:pt>
                <c:pt idx="19">
                  <c:v>62.730596375141211</c:v>
                </c:pt>
                <c:pt idx="20">
                  <c:v>50.274092237791749</c:v>
                </c:pt>
                <c:pt idx="21">
                  <c:v>77.869367406176735</c:v>
                </c:pt>
                <c:pt idx="22">
                  <c:v>69.638851345186609</c:v>
                </c:pt>
                <c:pt idx="23">
                  <c:v>86.495358353040174</c:v>
                </c:pt>
                <c:pt idx="24">
                  <c:v>66.016484756696229</c:v>
                </c:pt>
                <c:pt idx="25">
                  <c:v>79.922308668180463</c:v>
                </c:pt>
                <c:pt idx="26">
                  <c:v>21.706252345412604</c:v>
                </c:pt>
                <c:pt idx="27">
                  <c:v>57.448810327593414</c:v>
                </c:pt>
                <c:pt idx="28">
                  <c:v>129.27623718289306</c:v>
                </c:pt>
                <c:pt idx="29">
                  <c:v>35.872105983625183</c:v>
                </c:pt>
                <c:pt idx="30">
                  <c:v>57.663572235360107</c:v>
                </c:pt>
                <c:pt idx="31">
                  <c:v>51.90327847893613</c:v>
                </c:pt>
                <c:pt idx="32">
                  <c:v>85.420691138856142</c:v>
                </c:pt>
                <c:pt idx="33">
                  <c:v>54.122826571785367</c:v>
                </c:pt>
                <c:pt idx="34">
                  <c:v>74.911726844391666</c:v>
                </c:pt>
                <c:pt idx="35">
                  <c:v>146.40683255689734</c:v>
                </c:pt>
                <c:pt idx="36">
                  <c:v>87.829213226811831</c:v>
                </c:pt>
                <c:pt idx="37">
                  <c:v>104.32370918909355</c:v>
                </c:pt>
                <c:pt idx="38">
                  <c:v>69.067189132651478</c:v>
                </c:pt>
                <c:pt idx="39">
                  <c:v>77.904068550297126</c:v>
                </c:pt>
                <c:pt idx="40">
                  <c:v>78.498756096482595</c:v>
                </c:pt>
                <c:pt idx="41">
                  <c:v>79.408008097600145</c:v>
                </c:pt>
                <c:pt idx="42">
                  <c:v>116.10219248463636</c:v>
                </c:pt>
                <c:pt idx="43">
                  <c:v>147.52466652056265</c:v>
                </c:pt>
                <c:pt idx="44">
                  <c:v>43.389607800165479</c:v>
                </c:pt>
                <c:pt idx="45">
                  <c:v>84.136394034320887</c:v>
                </c:pt>
                <c:pt idx="46">
                  <c:v>124.93773984328027</c:v>
                </c:pt>
                <c:pt idx="47">
                  <c:v>9.6105953725600219</c:v>
                </c:pt>
                <c:pt idx="48">
                  <c:v>86.495358353040174</c:v>
                </c:pt>
                <c:pt idx="49">
                  <c:v>97.936543320373517</c:v>
                </c:pt>
              </c:numCache>
            </c:numRef>
          </c:val>
          <c:smooth val="0"/>
        </c:ser>
        <c:ser>
          <c:idx val="2"/>
          <c:order val="2"/>
          <c:tx>
            <c:strRef>
              <c:f>データ選択!$E$132</c:f>
              <c:strCache>
                <c:ptCount val="1"/>
                <c:pt idx="0">
                  <c:v>北関東（茨城、栃木、群馬）</c:v>
                </c:pt>
              </c:strCache>
            </c:strRef>
          </c:tx>
          <c:cat>
            <c:strRef>
              <c:f>データ選択!$B$133:$B$182</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データ選択!$E$133:$E$182</c:f>
            </c:numRef>
          </c:val>
          <c:smooth val="0"/>
        </c:ser>
        <c:ser>
          <c:idx val="3"/>
          <c:order val="3"/>
          <c:tx>
            <c:strRef>
              <c:f>データ選択!$F$132</c:f>
              <c:strCache>
                <c:ptCount val="1"/>
                <c:pt idx="0">
                  <c:v>南関東（埼玉、千葉、東京、神奈川）</c:v>
                </c:pt>
              </c:strCache>
            </c:strRef>
          </c:tx>
          <c:cat>
            <c:strRef>
              <c:f>データ選択!$B$133:$B$182</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データ選択!$F$133:$F$182</c:f>
              <c:numCache>
                <c:formatCode>0.0_ ;[Red]\-0.0\ </c:formatCode>
                <c:ptCount val="50"/>
                <c:pt idx="0">
                  <c:v>77.82001400169888</c:v>
                </c:pt>
                <c:pt idx="1">
                  <c:v>72.34595159292688</c:v>
                </c:pt>
                <c:pt idx="2">
                  <c:v>72.159867435699027</c:v>
                </c:pt>
                <c:pt idx="3">
                  <c:v>158.7946129623019</c:v>
                </c:pt>
                <c:pt idx="4">
                  <c:v>85.085435088094101</c:v>
                </c:pt>
                <c:pt idx="5">
                  <c:v>124.00048135592606</c:v>
                </c:pt>
                <c:pt idx="6">
                  <c:v>94.683906516741587</c:v>
                </c:pt>
                <c:pt idx="7">
                  <c:v>100.33828455414118</c:v>
                </c:pt>
                <c:pt idx="8">
                  <c:v>121.42894021673678</c:v>
                </c:pt>
                <c:pt idx="9">
                  <c:v>98.048053133076323</c:v>
                </c:pt>
                <c:pt idx="10">
                  <c:v>136.81472070180882</c:v>
                </c:pt>
                <c:pt idx="11">
                  <c:v>117.75614812761823</c:v>
                </c:pt>
                <c:pt idx="12">
                  <c:v>112.7286786748587</c:v>
                </c:pt>
                <c:pt idx="13">
                  <c:v>45.04162969380971</c:v>
                </c:pt>
                <c:pt idx="14">
                  <c:v>132.22869722652288</c:v>
                </c:pt>
                <c:pt idx="15">
                  <c:v>94.921272161789489</c:v>
                </c:pt>
                <c:pt idx="16">
                  <c:v>150.9817164598868</c:v>
                </c:pt>
                <c:pt idx="17">
                  <c:v>95.752135205648386</c:v>
                </c:pt>
                <c:pt idx="18">
                  <c:v>102.24562957515847</c:v>
                </c:pt>
                <c:pt idx="19">
                  <c:v>107.67973682296102</c:v>
                </c:pt>
                <c:pt idx="20">
                  <c:v>163.34187770375314</c:v>
                </c:pt>
                <c:pt idx="21">
                  <c:v>125.13134399008817</c:v>
                </c:pt>
                <c:pt idx="22">
                  <c:v>110.61526706800441</c:v>
                </c:pt>
                <c:pt idx="23">
                  <c:v>164.82895731868425</c:v>
                </c:pt>
                <c:pt idx="24">
                  <c:v>129.33839613834863</c:v>
                </c:pt>
                <c:pt idx="25">
                  <c:v>157.59266385568463</c:v>
                </c:pt>
                <c:pt idx="26">
                  <c:v>109.23144401078937</c:v>
                </c:pt>
                <c:pt idx="27">
                  <c:v>77.879242403542506</c:v>
                </c:pt>
                <c:pt idx="28">
                  <c:v>197.94138874444965</c:v>
                </c:pt>
                <c:pt idx="29">
                  <c:v>126.485164921962</c:v>
                </c:pt>
                <c:pt idx="30">
                  <c:v>115.80797001232904</c:v>
                </c:pt>
                <c:pt idx="31">
                  <c:v>129.26271731695903</c:v>
                </c:pt>
                <c:pt idx="32">
                  <c:v>120.11755356092897</c:v>
                </c:pt>
                <c:pt idx="33">
                  <c:v>61.142036799272404</c:v>
                </c:pt>
                <c:pt idx="34">
                  <c:v>50.356596232031691</c:v>
                </c:pt>
                <c:pt idx="35">
                  <c:v>123.15080200925867</c:v>
                </c:pt>
                <c:pt idx="36">
                  <c:v>90.199834294623798</c:v>
                </c:pt>
                <c:pt idx="37">
                  <c:v>87.242194800542848</c:v>
                </c:pt>
                <c:pt idx="38">
                  <c:v>118.21899923875598</c:v>
                </c:pt>
                <c:pt idx="39">
                  <c:v>128.01087594338023</c:v>
                </c:pt>
                <c:pt idx="40">
                  <c:v>114.47690165470988</c:v>
                </c:pt>
                <c:pt idx="41">
                  <c:v>102.7546760950917</c:v>
                </c:pt>
                <c:pt idx="42">
                  <c:v>160.11682950659898</c:v>
                </c:pt>
                <c:pt idx="43">
                  <c:v>96.251215582744123</c:v>
                </c:pt>
                <c:pt idx="44">
                  <c:v>169.33084222890167</c:v>
                </c:pt>
                <c:pt idx="45">
                  <c:v>124.81060404479574</c:v>
                </c:pt>
                <c:pt idx="46">
                  <c:v>136.20596473040973</c:v>
                </c:pt>
                <c:pt idx="47">
                  <c:v>136.20596473040973</c:v>
                </c:pt>
                <c:pt idx="48">
                  <c:v>116.46596984194457</c:v>
                </c:pt>
                <c:pt idx="49">
                  <c:v>122.70756822572591</c:v>
                </c:pt>
              </c:numCache>
            </c:numRef>
          </c:val>
          <c:smooth val="0"/>
        </c:ser>
        <c:ser>
          <c:idx val="4"/>
          <c:order val="4"/>
          <c:tx>
            <c:strRef>
              <c:f>データ選択!$G$132</c:f>
              <c:strCache>
                <c:ptCount val="1"/>
                <c:pt idx="0">
                  <c:v>甲信越（新潟、山梨、長野）</c:v>
                </c:pt>
              </c:strCache>
            </c:strRef>
          </c:tx>
          <c:cat>
            <c:strRef>
              <c:f>データ選択!$B$133:$B$182</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データ選択!$G$133:$G$182</c:f>
            </c:numRef>
          </c:val>
          <c:smooth val="0"/>
        </c:ser>
        <c:ser>
          <c:idx val="5"/>
          <c:order val="5"/>
          <c:tx>
            <c:strRef>
              <c:f>データ選択!$H$132</c:f>
              <c:strCache>
                <c:ptCount val="1"/>
                <c:pt idx="0">
                  <c:v>北陸（富山、石川、福井）</c:v>
                </c:pt>
              </c:strCache>
            </c:strRef>
          </c:tx>
          <c:cat>
            <c:strRef>
              <c:f>データ選択!$B$133:$B$182</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データ選択!$H$133:$H$182</c:f>
            </c:numRef>
          </c:val>
          <c:smooth val="0"/>
        </c:ser>
        <c:ser>
          <c:idx val="6"/>
          <c:order val="6"/>
          <c:tx>
            <c:strRef>
              <c:f>データ選択!$I$132</c:f>
              <c:strCache>
                <c:ptCount val="1"/>
                <c:pt idx="0">
                  <c:v>東海（岐阜、静岡、愛知、三重）</c:v>
                </c:pt>
              </c:strCache>
            </c:strRef>
          </c:tx>
          <c:cat>
            <c:strRef>
              <c:f>データ選択!$B$133:$B$182</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データ選択!$I$133:$I$182</c:f>
              <c:numCache>
                <c:formatCode>0.0_ ;[Red]\-0.0\ </c:formatCode>
                <c:ptCount val="50"/>
                <c:pt idx="0">
                  <c:v>85.268623992598663</c:v>
                </c:pt>
                <c:pt idx="1">
                  <c:v>104.49452303162852</c:v>
                </c:pt>
                <c:pt idx="2">
                  <c:v>114.87579978595697</c:v>
                </c:pt>
                <c:pt idx="3">
                  <c:v>110.09095736389969</c:v>
                </c:pt>
                <c:pt idx="4">
                  <c:v>68.864105701028365</c:v>
                </c:pt>
                <c:pt idx="5">
                  <c:v>64.939989612964581</c:v>
                </c:pt>
                <c:pt idx="6">
                  <c:v>49.437969731345873</c:v>
                </c:pt>
                <c:pt idx="7">
                  <c:v>103.17990864660003</c:v>
                </c:pt>
                <c:pt idx="8">
                  <c:v>84.973458693347325</c:v>
                </c:pt>
                <c:pt idx="9">
                  <c:v>75.286542857832345</c:v>
                </c:pt>
                <c:pt idx="10">
                  <c:v>82.974220420177829</c:v>
                </c:pt>
                <c:pt idx="11">
                  <c:v>106.35321441618044</c:v>
                </c:pt>
                <c:pt idx="12">
                  <c:v>89.06165103425964</c:v>
                </c:pt>
                <c:pt idx="13">
                  <c:v>34.628444171048905</c:v>
                </c:pt>
                <c:pt idx="14">
                  <c:v>86.811189564173347</c:v>
                </c:pt>
                <c:pt idx="15">
                  <c:v>145.53499567456626</c:v>
                </c:pt>
                <c:pt idx="16">
                  <c:v>66.157428832960733</c:v>
                </c:pt>
                <c:pt idx="17">
                  <c:v>66.346450058197746</c:v>
                </c:pt>
                <c:pt idx="18">
                  <c:v>85.330441647608581</c:v>
                </c:pt>
                <c:pt idx="19">
                  <c:v>147.88131150897101</c:v>
                </c:pt>
                <c:pt idx="20">
                  <c:v>73.434746004586401</c:v>
                </c:pt>
                <c:pt idx="21">
                  <c:v>91.500586425988004</c:v>
                </c:pt>
                <c:pt idx="22">
                  <c:v>76.611198625979355</c:v>
                </c:pt>
                <c:pt idx="23">
                  <c:v>108.51054916060383</c:v>
                </c:pt>
                <c:pt idx="24">
                  <c:v>72.773171716256797</c:v>
                </c:pt>
                <c:pt idx="25">
                  <c:v>71.7276786699328</c:v>
                </c:pt>
                <c:pt idx="26">
                  <c:v>113.11349309698826</c:v>
                </c:pt>
                <c:pt idx="27">
                  <c:v>112.26435200006605</c:v>
                </c:pt>
                <c:pt idx="28">
                  <c:v>74.001809680297484</c:v>
                </c:pt>
                <c:pt idx="29">
                  <c:v>64.907361136989081</c:v>
                </c:pt>
                <c:pt idx="30">
                  <c:v>72.340366107069201</c:v>
                </c:pt>
                <c:pt idx="31">
                  <c:v>112.69719738106876</c:v>
                </c:pt>
                <c:pt idx="32">
                  <c:v>68.482450293544005</c:v>
                </c:pt>
                <c:pt idx="33">
                  <c:v>94.01318834157577</c:v>
                </c:pt>
                <c:pt idx="34">
                  <c:v>62.104738656107173</c:v>
                </c:pt>
                <c:pt idx="35">
                  <c:v>99.908930661301682</c:v>
                </c:pt>
                <c:pt idx="36">
                  <c:v>120.77850886586778</c:v>
                </c:pt>
                <c:pt idx="37">
                  <c:v>64.719223858331162</c:v>
                </c:pt>
                <c:pt idx="38">
                  <c:v>93.31159738380282</c:v>
                </c:pt>
                <c:pt idx="39">
                  <c:v>71.04405709903169</c:v>
                </c:pt>
                <c:pt idx="40">
                  <c:v>102.26625449369884</c:v>
                </c:pt>
                <c:pt idx="41">
                  <c:v>110.34752608432059</c:v>
                </c:pt>
                <c:pt idx="42">
                  <c:v>61.222298053082604</c:v>
                </c:pt>
                <c:pt idx="43">
                  <c:v>64.063839312930313</c:v>
                </c:pt>
                <c:pt idx="44">
                  <c:v>120.59075635375119</c:v>
                </c:pt>
                <c:pt idx="45">
                  <c:v>81.193208113179097</c:v>
                </c:pt>
                <c:pt idx="46">
                  <c:v>104.3370665005806</c:v>
                </c:pt>
                <c:pt idx="47">
                  <c:v>75.122687880418027</c:v>
                </c:pt>
                <c:pt idx="48">
                  <c:v>62.602239900348359</c:v>
                </c:pt>
                <c:pt idx="49">
                  <c:v>42.529775678331902</c:v>
                </c:pt>
              </c:numCache>
            </c:numRef>
          </c:val>
          <c:smooth val="0"/>
        </c:ser>
        <c:ser>
          <c:idx val="7"/>
          <c:order val="7"/>
          <c:tx>
            <c:strRef>
              <c:f>データ選択!$J$132</c:f>
              <c:strCache>
                <c:ptCount val="1"/>
                <c:pt idx="0">
                  <c:v>近畿（滋賀、京都、大阪、兵庫、奈良、和歌山）</c:v>
                </c:pt>
              </c:strCache>
            </c:strRef>
          </c:tx>
          <c:cat>
            <c:strRef>
              <c:f>データ選択!$B$133:$B$182</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データ選択!$J$133:$J$182</c:f>
              <c:numCache>
                <c:formatCode>0.0_ ;[Red]\-0.0\ </c:formatCode>
                <c:ptCount val="50"/>
                <c:pt idx="0">
                  <c:v>100.12939685110868</c:v>
                </c:pt>
                <c:pt idx="1">
                  <c:v>106.76866911884409</c:v>
                </c:pt>
                <c:pt idx="2">
                  <c:v>119.98303499928078</c:v>
                </c:pt>
                <c:pt idx="3">
                  <c:v>107.0880805055285</c:v>
                </c:pt>
                <c:pt idx="4">
                  <c:v>85.355561413951193</c:v>
                </c:pt>
                <c:pt idx="5">
                  <c:v>95.676516413105773</c:v>
                </c:pt>
                <c:pt idx="6">
                  <c:v>142.77473069787379</c:v>
                </c:pt>
                <c:pt idx="7">
                  <c:v>96.747097977142047</c:v>
                </c:pt>
                <c:pt idx="8">
                  <c:v>161.81726611973659</c:v>
                </c:pt>
                <c:pt idx="9">
                  <c:v>71.061620274987519</c:v>
                </c:pt>
                <c:pt idx="10">
                  <c:v>162.08571872712417</c:v>
                </c:pt>
                <c:pt idx="11">
                  <c:v>102.16068266979011</c:v>
                </c:pt>
                <c:pt idx="12">
                  <c:v>110.48999524512423</c:v>
                </c:pt>
                <c:pt idx="13">
                  <c:v>103.51707407977713</c:v>
                </c:pt>
                <c:pt idx="14">
                  <c:v>150.50643344438669</c:v>
                </c:pt>
                <c:pt idx="15">
                  <c:v>64.204389424240276</c:v>
                </c:pt>
                <c:pt idx="16">
                  <c:v>102.21314613894823</c:v>
                </c:pt>
                <c:pt idx="17">
                  <c:v>66.463720642074719</c:v>
                </c:pt>
                <c:pt idx="18">
                  <c:v>92.941450695200032</c:v>
                </c:pt>
                <c:pt idx="19">
                  <c:v>107.81102635345457</c:v>
                </c:pt>
                <c:pt idx="20">
                  <c:v>143.80332284376169</c:v>
                </c:pt>
                <c:pt idx="21">
                  <c:v>83.365610321452323</c:v>
                </c:pt>
                <c:pt idx="22">
                  <c:v>101.68008154866963</c:v>
                </c:pt>
                <c:pt idx="23">
                  <c:v>90.420588511573641</c:v>
                </c:pt>
                <c:pt idx="24">
                  <c:v>123.75231486554654</c:v>
                </c:pt>
                <c:pt idx="25">
                  <c:v>70.674446231504334</c:v>
                </c:pt>
                <c:pt idx="26">
                  <c:v>90.393210851658353</c:v>
                </c:pt>
                <c:pt idx="27">
                  <c:v>132.91056375224443</c:v>
                </c:pt>
                <c:pt idx="28">
                  <c:v>67.067936284275405</c:v>
                </c:pt>
                <c:pt idx="29">
                  <c:v>223.15580622557064</c:v>
                </c:pt>
                <c:pt idx="30">
                  <c:v>122.53719098836207</c:v>
                </c:pt>
                <c:pt idx="31">
                  <c:v>100.06725935500209</c:v>
                </c:pt>
                <c:pt idx="32">
                  <c:v>97.292231204198842</c:v>
                </c:pt>
                <c:pt idx="33">
                  <c:v>95.998735257542137</c:v>
                </c:pt>
                <c:pt idx="34">
                  <c:v>109.2389869674076</c:v>
                </c:pt>
                <c:pt idx="35">
                  <c:v>83.873323891924812</c:v>
                </c:pt>
                <c:pt idx="36">
                  <c:v>60.959122620602344</c:v>
                </c:pt>
                <c:pt idx="37">
                  <c:v>114.93232324469444</c:v>
                </c:pt>
                <c:pt idx="38">
                  <c:v>106.52682497754513</c:v>
                </c:pt>
                <c:pt idx="39">
                  <c:v>129.76904133628227</c:v>
                </c:pt>
                <c:pt idx="40">
                  <c:v>104.12342078381936</c:v>
                </c:pt>
                <c:pt idx="41">
                  <c:v>110.2285293203942</c:v>
                </c:pt>
                <c:pt idx="42">
                  <c:v>99.768671564991209</c:v>
                </c:pt>
                <c:pt idx="43">
                  <c:v>82.984047061738863</c:v>
                </c:pt>
                <c:pt idx="44">
                  <c:v>120.4607134767177</c:v>
                </c:pt>
                <c:pt idx="45">
                  <c:v>115.35025896558425</c:v>
                </c:pt>
                <c:pt idx="46">
                  <c:v>106.72594053825087</c:v>
                </c:pt>
                <c:pt idx="47">
                  <c:v>136.37203513220942</c:v>
                </c:pt>
                <c:pt idx="48">
                  <c:v>139.33664459160528</c:v>
                </c:pt>
                <c:pt idx="49">
                  <c:v>190.32792729321397</c:v>
                </c:pt>
              </c:numCache>
            </c:numRef>
          </c:val>
          <c:smooth val="0"/>
        </c:ser>
        <c:ser>
          <c:idx val="8"/>
          <c:order val="8"/>
          <c:tx>
            <c:strRef>
              <c:f>データ選択!$K$132</c:f>
              <c:strCache>
                <c:ptCount val="1"/>
                <c:pt idx="0">
                  <c:v>山陰（鳥取、島根）</c:v>
                </c:pt>
              </c:strCache>
            </c:strRef>
          </c:tx>
          <c:cat>
            <c:strRef>
              <c:f>データ選択!$B$133:$B$182</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データ選択!$K$133:$K$182</c:f>
            </c:numRef>
          </c:val>
          <c:smooth val="0"/>
        </c:ser>
        <c:ser>
          <c:idx val="9"/>
          <c:order val="9"/>
          <c:tx>
            <c:strRef>
              <c:f>データ選択!$L$132</c:f>
              <c:strCache>
                <c:ptCount val="1"/>
                <c:pt idx="0">
                  <c:v>山陽（岡山、広島、山口）</c:v>
                </c:pt>
              </c:strCache>
            </c:strRef>
          </c:tx>
          <c:spPr>
            <a:ln>
              <a:solidFill>
                <a:srgbClr val="00B050"/>
              </a:solidFill>
            </a:ln>
          </c:spPr>
          <c:marker>
            <c:spPr>
              <a:solidFill>
                <a:srgbClr val="00B050"/>
              </a:solidFill>
            </c:spPr>
          </c:marker>
          <c:cat>
            <c:strRef>
              <c:f>データ選択!$B$133:$B$182</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データ選択!$L$133:$L$182</c:f>
            </c:numRef>
          </c:val>
          <c:smooth val="0"/>
        </c:ser>
        <c:ser>
          <c:idx val="10"/>
          <c:order val="10"/>
          <c:tx>
            <c:strRef>
              <c:f>データ選択!$M$132</c:f>
              <c:strCache>
                <c:ptCount val="1"/>
                <c:pt idx="0">
                  <c:v>四国（徳島、香川、愛媛、高知）</c:v>
                </c:pt>
              </c:strCache>
            </c:strRef>
          </c:tx>
          <c:cat>
            <c:strRef>
              <c:f>データ選択!$B$133:$B$182</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データ選択!$M$133:$M$182</c:f>
            </c:numRef>
          </c:val>
          <c:smooth val="0"/>
        </c:ser>
        <c:ser>
          <c:idx val="11"/>
          <c:order val="11"/>
          <c:tx>
            <c:strRef>
              <c:f>データ選択!$N$132</c:f>
              <c:strCache>
                <c:ptCount val="1"/>
                <c:pt idx="0">
                  <c:v>九州北部（福岡、佐賀、長崎、熊本、大分）</c:v>
                </c:pt>
              </c:strCache>
            </c:strRef>
          </c:tx>
          <c:cat>
            <c:strRef>
              <c:f>データ選択!$B$133:$B$182</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データ選択!$N$133:$N$182</c:f>
              <c:numCache>
                <c:formatCode>0.0_ ;[Red]\-0.0\ </c:formatCode>
                <c:ptCount val="50"/>
                <c:pt idx="0">
                  <c:v>135.06536419800054</c:v>
                </c:pt>
                <c:pt idx="1">
                  <c:v>136.14263600360505</c:v>
                </c:pt>
                <c:pt idx="2">
                  <c:v>112.50346849310145</c:v>
                </c:pt>
                <c:pt idx="3">
                  <c:v>66.792517512346819</c:v>
                </c:pt>
                <c:pt idx="4">
                  <c:v>99.10899877091849</c:v>
                </c:pt>
                <c:pt idx="5">
                  <c:v>115.11420358804101</c:v>
                </c:pt>
                <c:pt idx="6">
                  <c:v>195.66253096899254</c:v>
                </c:pt>
                <c:pt idx="7">
                  <c:v>113.27450036874021</c:v>
                </c:pt>
                <c:pt idx="8">
                  <c:v>94.187347903697201</c:v>
                </c:pt>
                <c:pt idx="9">
                  <c:v>145.45905015916557</c:v>
                </c:pt>
                <c:pt idx="10">
                  <c:v>80.537222424656278</c:v>
                </c:pt>
                <c:pt idx="11">
                  <c:v>119.78041814664711</c:v>
                </c:pt>
                <c:pt idx="12">
                  <c:v>117.947132432432</c:v>
                </c:pt>
                <c:pt idx="13">
                  <c:v>187.00154009895957</c:v>
                </c:pt>
                <c:pt idx="14">
                  <c:v>117.78433083372302</c:v>
                </c:pt>
                <c:pt idx="15">
                  <c:v>116.79341471219449</c:v>
                </c:pt>
                <c:pt idx="16">
                  <c:v>121.89051003327607</c:v>
                </c:pt>
                <c:pt idx="17">
                  <c:v>255.06940227653044</c:v>
                </c:pt>
                <c:pt idx="18">
                  <c:v>192.75459526457013</c:v>
                </c:pt>
                <c:pt idx="19">
                  <c:v>111.25908623727025</c:v>
                </c:pt>
                <c:pt idx="20">
                  <c:v>65.568688155831268</c:v>
                </c:pt>
                <c:pt idx="21">
                  <c:v>108.68203836005956</c:v>
                </c:pt>
                <c:pt idx="22">
                  <c:v>135.77124609451084</c:v>
                </c:pt>
                <c:pt idx="23">
                  <c:v>95.45405716431226</c:v>
                </c:pt>
                <c:pt idx="24">
                  <c:v>106.47906623596532</c:v>
                </c:pt>
                <c:pt idx="25">
                  <c:v>76.440180492549402</c:v>
                </c:pt>
                <c:pt idx="26">
                  <c:v>113.78369874819514</c:v>
                </c:pt>
                <c:pt idx="27">
                  <c:v>145.817774476333</c:v>
                </c:pt>
                <c:pt idx="28">
                  <c:v>61.605745465094216</c:v>
                </c:pt>
                <c:pt idx="29">
                  <c:v>128.65948984065727</c:v>
                </c:pt>
                <c:pt idx="30">
                  <c:v>134.34274712014314</c:v>
                </c:pt>
                <c:pt idx="31">
                  <c:v>78.75879795471117</c:v>
                </c:pt>
                <c:pt idx="32">
                  <c:v>101.5194729372664</c:v>
                </c:pt>
                <c:pt idx="33">
                  <c:v>175.45265112548472</c:v>
                </c:pt>
                <c:pt idx="34">
                  <c:v>165.3413175605526</c:v>
                </c:pt>
                <c:pt idx="35">
                  <c:v>103.86695711777702</c:v>
                </c:pt>
                <c:pt idx="36">
                  <c:v>137.31192564799048</c:v>
                </c:pt>
                <c:pt idx="37">
                  <c:v>131.57596285451095</c:v>
                </c:pt>
                <c:pt idx="38">
                  <c:v>122.80014070516619</c:v>
                </c:pt>
                <c:pt idx="39">
                  <c:v>98.868869815392429</c:v>
                </c:pt>
                <c:pt idx="40">
                  <c:v>125.61235766787992</c:v>
                </c:pt>
                <c:pt idx="41">
                  <c:v>127.06732706171637</c:v>
                </c:pt>
                <c:pt idx="42">
                  <c:v>86.943592390253926</c:v>
                </c:pt>
                <c:pt idx="43">
                  <c:v>105.34404620946599</c:v>
                </c:pt>
                <c:pt idx="44">
                  <c:v>62.24875457832082</c:v>
                </c:pt>
                <c:pt idx="45">
                  <c:v>128.95939541138145</c:v>
                </c:pt>
                <c:pt idx="46">
                  <c:v>79.545047636926867</c:v>
                </c:pt>
                <c:pt idx="47">
                  <c:v>58.333034933746362</c:v>
                </c:pt>
                <c:pt idx="48">
                  <c:v>143.18108574646837</c:v>
                </c:pt>
                <c:pt idx="49">
                  <c:v>113.48426796201568</c:v>
                </c:pt>
              </c:numCache>
            </c:numRef>
          </c:val>
          <c:smooth val="0"/>
        </c:ser>
        <c:ser>
          <c:idx val="12"/>
          <c:order val="12"/>
          <c:tx>
            <c:strRef>
              <c:f>データ選択!$O$132</c:f>
              <c:strCache>
                <c:ptCount val="1"/>
                <c:pt idx="0">
                  <c:v>九州南部・沖縄（宮崎、鹿児島、沖縄）</c:v>
                </c:pt>
              </c:strCache>
            </c:strRef>
          </c:tx>
          <c:cat>
            <c:strRef>
              <c:f>データ選択!$B$133:$B$182</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データ選択!$O$133:$O$182</c:f>
            </c:numRef>
          </c:val>
          <c:smooth val="0"/>
        </c:ser>
        <c:dLbls>
          <c:showLegendKey val="0"/>
          <c:showVal val="0"/>
          <c:showCatName val="0"/>
          <c:showSerName val="0"/>
          <c:showPercent val="0"/>
          <c:showBubbleSize val="0"/>
        </c:dLbls>
        <c:dropLines/>
        <c:marker val="1"/>
        <c:smooth val="0"/>
        <c:axId val="164746752"/>
        <c:axId val="164575488"/>
      </c:lineChart>
      <c:catAx>
        <c:axId val="164746752"/>
        <c:scaling>
          <c:orientation val="minMax"/>
        </c:scaling>
        <c:delete val="0"/>
        <c:axPos val="b"/>
        <c:majorTickMark val="out"/>
        <c:minorTickMark val="none"/>
        <c:tickLblPos val="nextTo"/>
        <c:txPr>
          <a:bodyPr rot="0" vert="eaVert"/>
          <a:lstStyle/>
          <a:p>
            <a:pPr>
              <a:defRPr/>
            </a:pPr>
            <a:endParaRPr lang="ja-JP"/>
          </a:p>
        </c:txPr>
        <c:crossAx val="164575488"/>
        <c:crosses val="autoZero"/>
        <c:auto val="1"/>
        <c:lblAlgn val="ctr"/>
        <c:lblOffset val="100"/>
        <c:noMultiLvlLbl val="0"/>
      </c:catAx>
      <c:valAx>
        <c:axId val="164575488"/>
        <c:scaling>
          <c:orientation val="minMax"/>
        </c:scaling>
        <c:delete val="0"/>
        <c:axPos val="l"/>
        <c:majorGridlines/>
        <c:title>
          <c:tx>
            <c:rich>
              <a:bodyPr rot="0" vert="wordArtVertRtl"/>
              <a:lstStyle/>
              <a:p>
                <a:pPr>
                  <a:defRPr/>
                </a:pPr>
                <a:r>
                  <a:rPr lang="ja-JP" altLang="en-US"/>
                  <a:t>全国比％</a:t>
                </a:r>
              </a:p>
            </c:rich>
          </c:tx>
          <c:layout>
            <c:manualLayout>
              <c:xMode val="edge"/>
              <c:yMode val="edge"/>
              <c:x val="3.1376368835714361E-2"/>
              <c:y val="8.5725939257866712E-3"/>
            </c:manualLayout>
          </c:layout>
          <c:overlay val="0"/>
        </c:title>
        <c:numFmt formatCode="0.0_ ;[Red]\-0.0\ " sourceLinked="1"/>
        <c:majorTickMark val="out"/>
        <c:minorTickMark val="none"/>
        <c:tickLblPos val="nextTo"/>
        <c:crossAx val="164746752"/>
        <c:crosses val="autoZero"/>
        <c:crossBetween val="between"/>
      </c:valAx>
    </c:plotArea>
    <c:legend>
      <c:legendPos val="r"/>
      <c:layout>
        <c:manualLayout>
          <c:xMode val="edge"/>
          <c:yMode val="edge"/>
          <c:x val="0.65460826587396126"/>
          <c:y val="2.3322200571681759E-2"/>
          <c:w val="0.3044871967013672"/>
          <c:h val="0.11335557911283534"/>
        </c:manualLayout>
      </c:layout>
      <c:overlay val="0"/>
    </c:legend>
    <c:plotVisOnly val="1"/>
    <c:dispBlanksAs val="gap"/>
    <c:showDLblsOverMax val="0"/>
  </c:chart>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sz="1400" b="1" i="0" baseline="0">
                <a:effectLst/>
              </a:rPr>
              <a:t>70</a:t>
            </a:r>
            <a:r>
              <a:rPr lang="ja-JP" altLang="ja-JP" sz="1400" b="1" i="0" baseline="0">
                <a:effectLst/>
              </a:rPr>
              <a:t>歳以上の上位</a:t>
            </a:r>
            <a:r>
              <a:rPr lang="en-US" altLang="ja-JP" sz="1400" b="1" i="0" baseline="0">
                <a:effectLst/>
              </a:rPr>
              <a:t>50</a:t>
            </a:r>
            <a:r>
              <a:rPr lang="ja-JP" altLang="ja-JP" sz="1400" b="1" i="0" baseline="0">
                <a:effectLst/>
              </a:rPr>
              <a:t>商品サービス</a:t>
            </a:r>
            <a:r>
              <a:rPr lang="en-US" altLang="ja-JP" sz="1400" b="1" i="0" baseline="0">
                <a:effectLst/>
              </a:rPr>
              <a:t>(</a:t>
            </a:r>
            <a:r>
              <a:rPr lang="ja-JP" altLang="ja-JP" sz="1400" b="1" i="0" baseline="0">
                <a:effectLst/>
              </a:rPr>
              <a:t>小分類</a:t>
            </a:r>
            <a:r>
              <a:rPr lang="en-US" altLang="ja-JP" sz="1400" b="1" i="0" baseline="0">
                <a:effectLst/>
              </a:rPr>
              <a:t>)</a:t>
            </a:r>
            <a:r>
              <a:rPr lang="ja-JP" altLang="ja-JP" sz="1400" b="1" i="0" baseline="0">
                <a:effectLst/>
              </a:rPr>
              <a:t>別</a:t>
            </a:r>
            <a:endParaRPr lang="ja-JP" altLang="ja-JP" sz="1400" baseline="0">
              <a:effectLst/>
            </a:endParaRPr>
          </a:p>
          <a:p>
            <a:pPr>
              <a:defRPr/>
            </a:pPr>
            <a:r>
              <a:rPr lang="ja-JP" altLang="ja-JP" sz="1400" b="1" i="0" baseline="0">
                <a:effectLst/>
              </a:rPr>
              <a:t>人口調整（</a:t>
            </a:r>
            <a:r>
              <a:rPr lang="en-US" altLang="ja-JP" sz="1400" b="1" i="0" baseline="0">
                <a:effectLst/>
              </a:rPr>
              <a:t>10</a:t>
            </a:r>
            <a:r>
              <a:rPr lang="ja-JP" altLang="ja-JP" sz="1400" b="1" i="0" baseline="0">
                <a:effectLst/>
              </a:rPr>
              <a:t>万人当たり）相談件数</a:t>
            </a:r>
            <a:r>
              <a:rPr lang="ja-JP" altLang="en-US" sz="1400" b="1" i="0" baseline="0">
                <a:effectLst/>
              </a:rPr>
              <a:t>の対全国比（全国</a:t>
            </a:r>
            <a:r>
              <a:rPr lang="en-US" altLang="ja-JP" sz="1400" b="1" i="0" baseline="0">
                <a:effectLst/>
              </a:rPr>
              <a:t>100</a:t>
            </a:r>
            <a:r>
              <a:rPr lang="ja-JP" altLang="en-US" sz="1400" b="1" i="0" baseline="0">
                <a:effectLst/>
              </a:rPr>
              <a:t>％）</a:t>
            </a:r>
            <a:endParaRPr lang="ja-JP" altLang="en-US" sz="1400" baseline="0"/>
          </a:p>
        </c:rich>
      </c:tx>
      <c:layout>
        <c:manualLayout>
          <c:xMode val="edge"/>
          <c:yMode val="edge"/>
          <c:x val="0.17519759011439986"/>
          <c:y val="1.8805909633547186E-2"/>
        </c:manualLayout>
      </c:layout>
      <c:overlay val="1"/>
    </c:title>
    <c:autoTitleDeleted val="0"/>
    <c:plotArea>
      <c:layout>
        <c:manualLayout>
          <c:layoutTarget val="inner"/>
          <c:xMode val="edge"/>
          <c:yMode val="edge"/>
          <c:x val="0.19496094223525964"/>
          <c:y val="0.18152658967274679"/>
          <c:w val="0.47632483026680161"/>
          <c:h val="0.72883437317988486"/>
        </c:manualLayout>
      </c:layout>
      <c:radarChart>
        <c:radarStyle val="marker"/>
        <c:varyColors val="0"/>
        <c:ser>
          <c:idx val="0"/>
          <c:order val="0"/>
          <c:tx>
            <c:strRef>
              <c:f>データ選択!$C$132</c:f>
              <c:strCache>
                <c:ptCount val="1"/>
                <c:pt idx="0">
                  <c:v>北海道・東北北部（北海道、青森、岩手、秋田）</c:v>
                </c:pt>
              </c:strCache>
            </c:strRef>
          </c:tx>
          <c:cat>
            <c:strRef>
              <c:f>データ選択!$B$133:$B$182</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データ選択!$C$133:$C$182</c:f>
            </c:numRef>
          </c:val>
        </c:ser>
        <c:ser>
          <c:idx val="1"/>
          <c:order val="1"/>
          <c:tx>
            <c:strRef>
              <c:f>データ選択!$D$132</c:f>
              <c:strCache>
                <c:ptCount val="1"/>
                <c:pt idx="0">
                  <c:v>東北南部（宮城、山形、福島）</c:v>
                </c:pt>
              </c:strCache>
            </c:strRef>
          </c:tx>
          <c:spPr>
            <a:ln w="19050">
              <a:solidFill>
                <a:srgbClr val="00B050"/>
              </a:solidFill>
            </a:ln>
          </c:spPr>
          <c:marker>
            <c:symbol val="square"/>
            <c:size val="3"/>
            <c:spPr>
              <a:solidFill>
                <a:srgbClr val="00B050"/>
              </a:solidFill>
              <a:ln>
                <a:solidFill>
                  <a:srgbClr val="00B050"/>
                </a:solidFill>
              </a:ln>
            </c:spPr>
          </c:marker>
          <c:cat>
            <c:strRef>
              <c:f>データ選択!$B$133:$B$182</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データ選択!$D$133:$D$182</c:f>
              <c:numCache>
                <c:formatCode>0.0_ ;[Red]\-0.0\ </c:formatCode>
                <c:ptCount val="50"/>
                <c:pt idx="0">
                  <c:v>88.332934027120871</c:v>
                </c:pt>
                <c:pt idx="1">
                  <c:v>68.003415836698537</c:v>
                </c:pt>
                <c:pt idx="2">
                  <c:v>66.917495791856638</c:v>
                </c:pt>
                <c:pt idx="3">
                  <c:v>54.814012030503335</c:v>
                </c:pt>
                <c:pt idx="4">
                  <c:v>121.36117681320873</c:v>
                </c:pt>
                <c:pt idx="5">
                  <c:v>14.769604378655973</c:v>
                </c:pt>
                <c:pt idx="6">
                  <c:v>50.390217842696735</c:v>
                </c:pt>
                <c:pt idx="7">
                  <c:v>58.924851849873541</c:v>
                </c:pt>
                <c:pt idx="8">
                  <c:v>89.510828561029641</c:v>
                </c:pt>
                <c:pt idx="9">
                  <c:v>142.49427781024323</c:v>
                </c:pt>
                <c:pt idx="10">
                  <c:v>63.690345591571926</c:v>
                </c:pt>
                <c:pt idx="11">
                  <c:v>77.925152195371638</c:v>
                </c:pt>
                <c:pt idx="12">
                  <c:v>98.21164597014986</c:v>
                </c:pt>
                <c:pt idx="13">
                  <c:v>53.161031592319063</c:v>
                </c:pt>
                <c:pt idx="14">
                  <c:v>27.105995515358732</c:v>
                </c:pt>
                <c:pt idx="15">
                  <c:v>130.52606202389404</c:v>
                </c:pt>
                <c:pt idx="16">
                  <c:v>72.364223675609324</c:v>
                </c:pt>
                <c:pt idx="17">
                  <c:v>70.51431119066892</c:v>
                </c:pt>
                <c:pt idx="18">
                  <c:v>69.865559566126336</c:v>
                </c:pt>
                <c:pt idx="19">
                  <c:v>62.730596375141211</c:v>
                </c:pt>
                <c:pt idx="20">
                  <c:v>50.274092237791749</c:v>
                </c:pt>
                <c:pt idx="21">
                  <c:v>77.869367406176735</c:v>
                </c:pt>
                <c:pt idx="22">
                  <c:v>69.638851345186609</c:v>
                </c:pt>
                <c:pt idx="23">
                  <c:v>86.495358353040174</c:v>
                </c:pt>
                <c:pt idx="24">
                  <c:v>66.016484756696229</c:v>
                </c:pt>
                <c:pt idx="25">
                  <c:v>79.922308668180463</c:v>
                </c:pt>
                <c:pt idx="26">
                  <c:v>21.706252345412604</c:v>
                </c:pt>
                <c:pt idx="27">
                  <c:v>57.448810327593414</c:v>
                </c:pt>
                <c:pt idx="28">
                  <c:v>129.27623718289306</c:v>
                </c:pt>
                <c:pt idx="29">
                  <c:v>35.872105983625183</c:v>
                </c:pt>
                <c:pt idx="30">
                  <c:v>57.663572235360107</c:v>
                </c:pt>
                <c:pt idx="31">
                  <c:v>51.90327847893613</c:v>
                </c:pt>
                <c:pt idx="32">
                  <c:v>85.420691138856142</c:v>
                </c:pt>
                <c:pt idx="33">
                  <c:v>54.122826571785367</c:v>
                </c:pt>
                <c:pt idx="34">
                  <c:v>74.911726844391666</c:v>
                </c:pt>
                <c:pt idx="35">
                  <c:v>146.40683255689734</c:v>
                </c:pt>
                <c:pt idx="36">
                  <c:v>87.829213226811831</c:v>
                </c:pt>
                <c:pt idx="37">
                  <c:v>104.32370918909355</c:v>
                </c:pt>
                <c:pt idx="38">
                  <c:v>69.067189132651478</c:v>
                </c:pt>
                <c:pt idx="39">
                  <c:v>77.904068550297126</c:v>
                </c:pt>
                <c:pt idx="40">
                  <c:v>78.498756096482595</c:v>
                </c:pt>
                <c:pt idx="41">
                  <c:v>79.408008097600145</c:v>
                </c:pt>
                <c:pt idx="42">
                  <c:v>116.10219248463636</c:v>
                </c:pt>
                <c:pt idx="43">
                  <c:v>147.52466652056265</c:v>
                </c:pt>
                <c:pt idx="44">
                  <c:v>43.389607800165479</c:v>
                </c:pt>
                <c:pt idx="45">
                  <c:v>84.136394034320887</c:v>
                </c:pt>
                <c:pt idx="46">
                  <c:v>124.93773984328027</c:v>
                </c:pt>
                <c:pt idx="47">
                  <c:v>9.6105953725600219</c:v>
                </c:pt>
                <c:pt idx="48">
                  <c:v>86.495358353040174</c:v>
                </c:pt>
                <c:pt idx="49">
                  <c:v>97.936543320373517</c:v>
                </c:pt>
              </c:numCache>
            </c:numRef>
          </c:val>
        </c:ser>
        <c:ser>
          <c:idx val="2"/>
          <c:order val="2"/>
          <c:tx>
            <c:strRef>
              <c:f>データ選択!$E$132</c:f>
              <c:strCache>
                <c:ptCount val="1"/>
                <c:pt idx="0">
                  <c:v>北関東（茨城、栃木、群馬）</c:v>
                </c:pt>
              </c:strCache>
            </c:strRef>
          </c:tx>
          <c:cat>
            <c:strRef>
              <c:f>データ選択!$B$133:$B$182</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データ選択!$E$133:$E$182</c:f>
            </c:numRef>
          </c:val>
        </c:ser>
        <c:ser>
          <c:idx val="3"/>
          <c:order val="3"/>
          <c:tx>
            <c:strRef>
              <c:f>データ選択!$F$132</c:f>
              <c:strCache>
                <c:ptCount val="1"/>
                <c:pt idx="0">
                  <c:v>南関東（埼玉、千葉、東京、神奈川）</c:v>
                </c:pt>
              </c:strCache>
            </c:strRef>
          </c:tx>
          <c:cat>
            <c:strRef>
              <c:f>データ選択!$B$133:$B$182</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データ選択!$F$133:$F$182</c:f>
              <c:numCache>
                <c:formatCode>0.0_ ;[Red]\-0.0\ </c:formatCode>
                <c:ptCount val="50"/>
                <c:pt idx="0">
                  <c:v>77.82001400169888</c:v>
                </c:pt>
                <c:pt idx="1">
                  <c:v>72.34595159292688</c:v>
                </c:pt>
                <c:pt idx="2">
                  <c:v>72.159867435699027</c:v>
                </c:pt>
                <c:pt idx="3">
                  <c:v>158.7946129623019</c:v>
                </c:pt>
                <c:pt idx="4">
                  <c:v>85.085435088094101</c:v>
                </c:pt>
                <c:pt idx="5">
                  <c:v>124.00048135592606</c:v>
                </c:pt>
                <c:pt idx="6">
                  <c:v>94.683906516741587</c:v>
                </c:pt>
                <c:pt idx="7">
                  <c:v>100.33828455414118</c:v>
                </c:pt>
                <c:pt idx="8">
                  <c:v>121.42894021673678</c:v>
                </c:pt>
                <c:pt idx="9">
                  <c:v>98.048053133076323</c:v>
                </c:pt>
                <c:pt idx="10">
                  <c:v>136.81472070180882</c:v>
                </c:pt>
                <c:pt idx="11">
                  <c:v>117.75614812761823</c:v>
                </c:pt>
                <c:pt idx="12">
                  <c:v>112.7286786748587</c:v>
                </c:pt>
                <c:pt idx="13">
                  <c:v>45.04162969380971</c:v>
                </c:pt>
                <c:pt idx="14">
                  <c:v>132.22869722652288</c:v>
                </c:pt>
                <c:pt idx="15">
                  <c:v>94.921272161789489</c:v>
                </c:pt>
                <c:pt idx="16">
                  <c:v>150.9817164598868</c:v>
                </c:pt>
                <c:pt idx="17">
                  <c:v>95.752135205648386</c:v>
                </c:pt>
                <c:pt idx="18">
                  <c:v>102.24562957515847</c:v>
                </c:pt>
                <c:pt idx="19">
                  <c:v>107.67973682296102</c:v>
                </c:pt>
                <c:pt idx="20">
                  <c:v>163.34187770375314</c:v>
                </c:pt>
                <c:pt idx="21">
                  <c:v>125.13134399008817</c:v>
                </c:pt>
                <c:pt idx="22">
                  <c:v>110.61526706800441</c:v>
                </c:pt>
                <c:pt idx="23">
                  <c:v>164.82895731868425</c:v>
                </c:pt>
                <c:pt idx="24">
                  <c:v>129.33839613834863</c:v>
                </c:pt>
                <c:pt idx="25">
                  <c:v>157.59266385568463</c:v>
                </c:pt>
                <c:pt idx="26">
                  <c:v>109.23144401078937</c:v>
                </c:pt>
                <c:pt idx="27">
                  <c:v>77.879242403542506</c:v>
                </c:pt>
                <c:pt idx="28">
                  <c:v>197.94138874444965</c:v>
                </c:pt>
                <c:pt idx="29">
                  <c:v>126.485164921962</c:v>
                </c:pt>
                <c:pt idx="30">
                  <c:v>115.80797001232904</c:v>
                </c:pt>
                <c:pt idx="31">
                  <c:v>129.26271731695903</c:v>
                </c:pt>
                <c:pt idx="32">
                  <c:v>120.11755356092897</c:v>
                </c:pt>
                <c:pt idx="33">
                  <c:v>61.142036799272404</c:v>
                </c:pt>
                <c:pt idx="34">
                  <c:v>50.356596232031691</c:v>
                </c:pt>
                <c:pt idx="35">
                  <c:v>123.15080200925867</c:v>
                </c:pt>
                <c:pt idx="36">
                  <c:v>90.199834294623798</c:v>
                </c:pt>
                <c:pt idx="37">
                  <c:v>87.242194800542848</c:v>
                </c:pt>
                <c:pt idx="38">
                  <c:v>118.21899923875598</c:v>
                </c:pt>
                <c:pt idx="39">
                  <c:v>128.01087594338023</c:v>
                </c:pt>
                <c:pt idx="40">
                  <c:v>114.47690165470988</c:v>
                </c:pt>
                <c:pt idx="41">
                  <c:v>102.7546760950917</c:v>
                </c:pt>
                <c:pt idx="42">
                  <c:v>160.11682950659898</c:v>
                </c:pt>
                <c:pt idx="43">
                  <c:v>96.251215582744123</c:v>
                </c:pt>
                <c:pt idx="44">
                  <c:v>169.33084222890167</c:v>
                </c:pt>
                <c:pt idx="45">
                  <c:v>124.81060404479574</c:v>
                </c:pt>
                <c:pt idx="46">
                  <c:v>136.20596473040973</c:v>
                </c:pt>
                <c:pt idx="47">
                  <c:v>136.20596473040973</c:v>
                </c:pt>
                <c:pt idx="48">
                  <c:v>116.46596984194457</c:v>
                </c:pt>
                <c:pt idx="49">
                  <c:v>122.70756822572591</c:v>
                </c:pt>
              </c:numCache>
            </c:numRef>
          </c:val>
        </c:ser>
        <c:ser>
          <c:idx val="4"/>
          <c:order val="4"/>
          <c:tx>
            <c:strRef>
              <c:f>データ選択!$G$132</c:f>
              <c:strCache>
                <c:ptCount val="1"/>
                <c:pt idx="0">
                  <c:v>甲信越（新潟、山梨、長野）</c:v>
                </c:pt>
              </c:strCache>
            </c:strRef>
          </c:tx>
          <c:cat>
            <c:strRef>
              <c:f>データ選択!$B$133:$B$182</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データ選択!$G$133:$G$182</c:f>
            </c:numRef>
          </c:val>
        </c:ser>
        <c:ser>
          <c:idx val="5"/>
          <c:order val="5"/>
          <c:tx>
            <c:strRef>
              <c:f>データ選択!$H$132</c:f>
              <c:strCache>
                <c:ptCount val="1"/>
                <c:pt idx="0">
                  <c:v>北陸（富山、石川、福井）</c:v>
                </c:pt>
              </c:strCache>
            </c:strRef>
          </c:tx>
          <c:cat>
            <c:strRef>
              <c:f>データ選択!$B$133:$B$182</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データ選択!$H$133:$H$182</c:f>
            </c:numRef>
          </c:val>
        </c:ser>
        <c:ser>
          <c:idx val="6"/>
          <c:order val="6"/>
          <c:tx>
            <c:strRef>
              <c:f>データ選択!$I$132</c:f>
              <c:strCache>
                <c:ptCount val="1"/>
                <c:pt idx="0">
                  <c:v>東海（岐阜、静岡、愛知、三重）</c:v>
                </c:pt>
              </c:strCache>
            </c:strRef>
          </c:tx>
          <c:cat>
            <c:strRef>
              <c:f>データ選択!$B$133:$B$182</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データ選択!$I$133:$I$182</c:f>
              <c:numCache>
                <c:formatCode>0.0_ ;[Red]\-0.0\ </c:formatCode>
                <c:ptCount val="50"/>
                <c:pt idx="0">
                  <c:v>85.268623992598663</c:v>
                </c:pt>
                <c:pt idx="1">
                  <c:v>104.49452303162852</c:v>
                </c:pt>
                <c:pt idx="2">
                  <c:v>114.87579978595697</c:v>
                </c:pt>
                <c:pt idx="3">
                  <c:v>110.09095736389969</c:v>
                </c:pt>
                <c:pt idx="4">
                  <c:v>68.864105701028365</c:v>
                </c:pt>
                <c:pt idx="5">
                  <c:v>64.939989612964581</c:v>
                </c:pt>
                <c:pt idx="6">
                  <c:v>49.437969731345873</c:v>
                </c:pt>
                <c:pt idx="7">
                  <c:v>103.17990864660003</c:v>
                </c:pt>
                <c:pt idx="8">
                  <c:v>84.973458693347325</c:v>
                </c:pt>
                <c:pt idx="9">
                  <c:v>75.286542857832345</c:v>
                </c:pt>
                <c:pt idx="10">
                  <c:v>82.974220420177829</c:v>
                </c:pt>
                <c:pt idx="11">
                  <c:v>106.35321441618044</c:v>
                </c:pt>
                <c:pt idx="12">
                  <c:v>89.06165103425964</c:v>
                </c:pt>
                <c:pt idx="13">
                  <c:v>34.628444171048905</c:v>
                </c:pt>
                <c:pt idx="14">
                  <c:v>86.811189564173347</c:v>
                </c:pt>
                <c:pt idx="15">
                  <c:v>145.53499567456626</c:v>
                </c:pt>
                <c:pt idx="16">
                  <c:v>66.157428832960733</c:v>
                </c:pt>
                <c:pt idx="17">
                  <c:v>66.346450058197746</c:v>
                </c:pt>
                <c:pt idx="18">
                  <c:v>85.330441647608581</c:v>
                </c:pt>
                <c:pt idx="19">
                  <c:v>147.88131150897101</c:v>
                </c:pt>
                <c:pt idx="20">
                  <c:v>73.434746004586401</c:v>
                </c:pt>
                <c:pt idx="21">
                  <c:v>91.500586425988004</c:v>
                </c:pt>
                <c:pt idx="22">
                  <c:v>76.611198625979355</c:v>
                </c:pt>
                <c:pt idx="23">
                  <c:v>108.51054916060383</c:v>
                </c:pt>
                <c:pt idx="24">
                  <c:v>72.773171716256797</c:v>
                </c:pt>
                <c:pt idx="25">
                  <c:v>71.7276786699328</c:v>
                </c:pt>
                <c:pt idx="26">
                  <c:v>113.11349309698826</c:v>
                </c:pt>
                <c:pt idx="27">
                  <c:v>112.26435200006605</c:v>
                </c:pt>
                <c:pt idx="28">
                  <c:v>74.001809680297484</c:v>
                </c:pt>
                <c:pt idx="29">
                  <c:v>64.907361136989081</c:v>
                </c:pt>
                <c:pt idx="30">
                  <c:v>72.340366107069201</c:v>
                </c:pt>
                <c:pt idx="31">
                  <c:v>112.69719738106876</c:v>
                </c:pt>
                <c:pt idx="32">
                  <c:v>68.482450293544005</c:v>
                </c:pt>
                <c:pt idx="33">
                  <c:v>94.01318834157577</c:v>
                </c:pt>
                <c:pt idx="34">
                  <c:v>62.104738656107173</c:v>
                </c:pt>
                <c:pt idx="35">
                  <c:v>99.908930661301682</c:v>
                </c:pt>
                <c:pt idx="36">
                  <c:v>120.77850886586778</c:v>
                </c:pt>
                <c:pt idx="37">
                  <c:v>64.719223858331162</c:v>
                </c:pt>
                <c:pt idx="38">
                  <c:v>93.31159738380282</c:v>
                </c:pt>
                <c:pt idx="39">
                  <c:v>71.04405709903169</c:v>
                </c:pt>
                <c:pt idx="40">
                  <c:v>102.26625449369884</c:v>
                </c:pt>
                <c:pt idx="41">
                  <c:v>110.34752608432059</c:v>
                </c:pt>
                <c:pt idx="42">
                  <c:v>61.222298053082604</c:v>
                </c:pt>
                <c:pt idx="43">
                  <c:v>64.063839312930313</c:v>
                </c:pt>
                <c:pt idx="44">
                  <c:v>120.59075635375119</c:v>
                </c:pt>
                <c:pt idx="45">
                  <c:v>81.193208113179097</c:v>
                </c:pt>
                <c:pt idx="46">
                  <c:v>104.3370665005806</c:v>
                </c:pt>
                <c:pt idx="47">
                  <c:v>75.122687880418027</c:v>
                </c:pt>
                <c:pt idx="48">
                  <c:v>62.602239900348359</c:v>
                </c:pt>
                <c:pt idx="49">
                  <c:v>42.529775678331902</c:v>
                </c:pt>
              </c:numCache>
            </c:numRef>
          </c:val>
        </c:ser>
        <c:ser>
          <c:idx val="7"/>
          <c:order val="7"/>
          <c:tx>
            <c:strRef>
              <c:f>データ選択!$J$132</c:f>
              <c:strCache>
                <c:ptCount val="1"/>
                <c:pt idx="0">
                  <c:v>近畿（滋賀、京都、大阪、兵庫、奈良、和歌山）</c:v>
                </c:pt>
              </c:strCache>
            </c:strRef>
          </c:tx>
          <c:cat>
            <c:strRef>
              <c:f>データ選択!$B$133:$B$182</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データ選択!$J$133:$J$182</c:f>
              <c:numCache>
                <c:formatCode>0.0_ ;[Red]\-0.0\ </c:formatCode>
                <c:ptCount val="50"/>
                <c:pt idx="0">
                  <c:v>100.12939685110868</c:v>
                </c:pt>
                <c:pt idx="1">
                  <c:v>106.76866911884409</c:v>
                </c:pt>
                <c:pt idx="2">
                  <c:v>119.98303499928078</c:v>
                </c:pt>
                <c:pt idx="3">
                  <c:v>107.0880805055285</c:v>
                </c:pt>
                <c:pt idx="4">
                  <c:v>85.355561413951193</c:v>
                </c:pt>
                <c:pt idx="5">
                  <c:v>95.676516413105773</c:v>
                </c:pt>
                <c:pt idx="6">
                  <c:v>142.77473069787379</c:v>
                </c:pt>
                <c:pt idx="7">
                  <c:v>96.747097977142047</c:v>
                </c:pt>
                <c:pt idx="8">
                  <c:v>161.81726611973659</c:v>
                </c:pt>
                <c:pt idx="9">
                  <c:v>71.061620274987519</c:v>
                </c:pt>
                <c:pt idx="10">
                  <c:v>162.08571872712417</c:v>
                </c:pt>
                <c:pt idx="11">
                  <c:v>102.16068266979011</c:v>
                </c:pt>
                <c:pt idx="12">
                  <c:v>110.48999524512423</c:v>
                </c:pt>
                <c:pt idx="13">
                  <c:v>103.51707407977713</c:v>
                </c:pt>
                <c:pt idx="14">
                  <c:v>150.50643344438669</c:v>
                </c:pt>
                <c:pt idx="15">
                  <c:v>64.204389424240276</c:v>
                </c:pt>
                <c:pt idx="16">
                  <c:v>102.21314613894823</c:v>
                </c:pt>
                <c:pt idx="17">
                  <c:v>66.463720642074719</c:v>
                </c:pt>
                <c:pt idx="18">
                  <c:v>92.941450695200032</c:v>
                </c:pt>
                <c:pt idx="19">
                  <c:v>107.81102635345457</c:v>
                </c:pt>
                <c:pt idx="20">
                  <c:v>143.80332284376169</c:v>
                </c:pt>
                <c:pt idx="21">
                  <c:v>83.365610321452323</c:v>
                </c:pt>
                <c:pt idx="22">
                  <c:v>101.68008154866963</c:v>
                </c:pt>
                <c:pt idx="23">
                  <c:v>90.420588511573641</c:v>
                </c:pt>
                <c:pt idx="24">
                  <c:v>123.75231486554654</c:v>
                </c:pt>
                <c:pt idx="25">
                  <c:v>70.674446231504334</c:v>
                </c:pt>
                <c:pt idx="26">
                  <c:v>90.393210851658353</c:v>
                </c:pt>
                <c:pt idx="27">
                  <c:v>132.91056375224443</c:v>
                </c:pt>
                <c:pt idx="28">
                  <c:v>67.067936284275405</c:v>
                </c:pt>
                <c:pt idx="29">
                  <c:v>223.15580622557064</c:v>
                </c:pt>
                <c:pt idx="30">
                  <c:v>122.53719098836207</c:v>
                </c:pt>
                <c:pt idx="31">
                  <c:v>100.06725935500209</c:v>
                </c:pt>
                <c:pt idx="32">
                  <c:v>97.292231204198842</c:v>
                </c:pt>
                <c:pt idx="33">
                  <c:v>95.998735257542137</c:v>
                </c:pt>
                <c:pt idx="34">
                  <c:v>109.2389869674076</c:v>
                </c:pt>
                <c:pt idx="35">
                  <c:v>83.873323891924812</c:v>
                </c:pt>
                <c:pt idx="36">
                  <c:v>60.959122620602344</c:v>
                </c:pt>
                <c:pt idx="37">
                  <c:v>114.93232324469444</c:v>
                </c:pt>
                <c:pt idx="38">
                  <c:v>106.52682497754513</c:v>
                </c:pt>
                <c:pt idx="39">
                  <c:v>129.76904133628227</c:v>
                </c:pt>
                <c:pt idx="40">
                  <c:v>104.12342078381936</c:v>
                </c:pt>
                <c:pt idx="41">
                  <c:v>110.2285293203942</c:v>
                </c:pt>
                <c:pt idx="42">
                  <c:v>99.768671564991209</c:v>
                </c:pt>
                <c:pt idx="43">
                  <c:v>82.984047061738863</c:v>
                </c:pt>
                <c:pt idx="44">
                  <c:v>120.4607134767177</c:v>
                </c:pt>
                <c:pt idx="45">
                  <c:v>115.35025896558425</c:v>
                </c:pt>
                <c:pt idx="46">
                  <c:v>106.72594053825087</c:v>
                </c:pt>
                <c:pt idx="47">
                  <c:v>136.37203513220942</c:v>
                </c:pt>
                <c:pt idx="48">
                  <c:v>139.33664459160528</c:v>
                </c:pt>
                <c:pt idx="49">
                  <c:v>190.32792729321397</c:v>
                </c:pt>
              </c:numCache>
            </c:numRef>
          </c:val>
        </c:ser>
        <c:ser>
          <c:idx val="8"/>
          <c:order val="8"/>
          <c:tx>
            <c:strRef>
              <c:f>データ選択!$K$132</c:f>
              <c:strCache>
                <c:ptCount val="1"/>
                <c:pt idx="0">
                  <c:v>山陰（鳥取、島根）</c:v>
                </c:pt>
              </c:strCache>
            </c:strRef>
          </c:tx>
          <c:cat>
            <c:strRef>
              <c:f>データ選択!$B$133:$B$182</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データ選択!$K$133:$K$182</c:f>
            </c:numRef>
          </c:val>
        </c:ser>
        <c:ser>
          <c:idx val="9"/>
          <c:order val="9"/>
          <c:tx>
            <c:strRef>
              <c:f>データ選択!$L$132</c:f>
              <c:strCache>
                <c:ptCount val="1"/>
                <c:pt idx="0">
                  <c:v>山陽（岡山、広島、山口）</c:v>
                </c:pt>
              </c:strCache>
            </c:strRef>
          </c:tx>
          <c:spPr>
            <a:ln>
              <a:solidFill>
                <a:srgbClr val="00B050"/>
              </a:solidFill>
            </a:ln>
          </c:spPr>
          <c:marker>
            <c:spPr>
              <a:solidFill>
                <a:srgbClr val="00B050"/>
              </a:solidFill>
            </c:spPr>
          </c:marker>
          <c:cat>
            <c:strRef>
              <c:f>データ選択!$B$133:$B$182</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データ選択!$L$133:$L$182</c:f>
            </c:numRef>
          </c:val>
        </c:ser>
        <c:ser>
          <c:idx val="10"/>
          <c:order val="10"/>
          <c:tx>
            <c:strRef>
              <c:f>データ選択!$M$132</c:f>
              <c:strCache>
                <c:ptCount val="1"/>
                <c:pt idx="0">
                  <c:v>四国（徳島、香川、愛媛、高知）</c:v>
                </c:pt>
              </c:strCache>
            </c:strRef>
          </c:tx>
          <c:cat>
            <c:strRef>
              <c:f>データ選択!$B$133:$B$182</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データ選択!$M$133:$M$182</c:f>
            </c:numRef>
          </c:val>
        </c:ser>
        <c:ser>
          <c:idx val="11"/>
          <c:order val="11"/>
          <c:tx>
            <c:strRef>
              <c:f>データ選択!$N$132</c:f>
              <c:strCache>
                <c:ptCount val="1"/>
                <c:pt idx="0">
                  <c:v>九州北部（福岡、佐賀、長崎、熊本、大分）</c:v>
                </c:pt>
              </c:strCache>
            </c:strRef>
          </c:tx>
          <c:cat>
            <c:strRef>
              <c:f>データ選択!$B$133:$B$182</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データ選択!$N$133:$N$182</c:f>
              <c:numCache>
                <c:formatCode>0.0_ ;[Red]\-0.0\ </c:formatCode>
                <c:ptCount val="50"/>
                <c:pt idx="0">
                  <c:v>135.06536419800054</c:v>
                </c:pt>
                <c:pt idx="1">
                  <c:v>136.14263600360505</c:v>
                </c:pt>
                <c:pt idx="2">
                  <c:v>112.50346849310145</c:v>
                </c:pt>
                <c:pt idx="3">
                  <c:v>66.792517512346819</c:v>
                </c:pt>
                <c:pt idx="4">
                  <c:v>99.10899877091849</c:v>
                </c:pt>
                <c:pt idx="5">
                  <c:v>115.11420358804101</c:v>
                </c:pt>
                <c:pt idx="6">
                  <c:v>195.66253096899254</c:v>
                </c:pt>
                <c:pt idx="7">
                  <c:v>113.27450036874021</c:v>
                </c:pt>
                <c:pt idx="8">
                  <c:v>94.187347903697201</c:v>
                </c:pt>
                <c:pt idx="9">
                  <c:v>145.45905015916557</c:v>
                </c:pt>
                <c:pt idx="10">
                  <c:v>80.537222424656278</c:v>
                </c:pt>
                <c:pt idx="11">
                  <c:v>119.78041814664711</c:v>
                </c:pt>
                <c:pt idx="12">
                  <c:v>117.947132432432</c:v>
                </c:pt>
                <c:pt idx="13">
                  <c:v>187.00154009895957</c:v>
                </c:pt>
                <c:pt idx="14">
                  <c:v>117.78433083372302</c:v>
                </c:pt>
                <c:pt idx="15">
                  <c:v>116.79341471219449</c:v>
                </c:pt>
                <c:pt idx="16">
                  <c:v>121.89051003327607</c:v>
                </c:pt>
                <c:pt idx="17">
                  <c:v>255.06940227653044</c:v>
                </c:pt>
                <c:pt idx="18">
                  <c:v>192.75459526457013</c:v>
                </c:pt>
                <c:pt idx="19">
                  <c:v>111.25908623727025</c:v>
                </c:pt>
                <c:pt idx="20">
                  <c:v>65.568688155831268</c:v>
                </c:pt>
                <c:pt idx="21">
                  <c:v>108.68203836005956</c:v>
                </c:pt>
                <c:pt idx="22">
                  <c:v>135.77124609451084</c:v>
                </c:pt>
                <c:pt idx="23">
                  <c:v>95.45405716431226</c:v>
                </c:pt>
                <c:pt idx="24">
                  <c:v>106.47906623596532</c:v>
                </c:pt>
                <c:pt idx="25">
                  <c:v>76.440180492549402</c:v>
                </c:pt>
                <c:pt idx="26">
                  <c:v>113.78369874819514</c:v>
                </c:pt>
                <c:pt idx="27">
                  <c:v>145.817774476333</c:v>
                </c:pt>
                <c:pt idx="28">
                  <c:v>61.605745465094216</c:v>
                </c:pt>
                <c:pt idx="29">
                  <c:v>128.65948984065727</c:v>
                </c:pt>
                <c:pt idx="30">
                  <c:v>134.34274712014314</c:v>
                </c:pt>
                <c:pt idx="31">
                  <c:v>78.75879795471117</c:v>
                </c:pt>
                <c:pt idx="32">
                  <c:v>101.5194729372664</c:v>
                </c:pt>
                <c:pt idx="33">
                  <c:v>175.45265112548472</c:v>
                </c:pt>
                <c:pt idx="34">
                  <c:v>165.3413175605526</c:v>
                </c:pt>
                <c:pt idx="35">
                  <c:v>103.86695711777702</c:v>
                </c:pt>
                <c:pt idx="36">
                  <c:v>137.31192564799048</c:v>
                </c:pt>
                <c:pt idx="37">
                  <c:v>131.57596285451095</c:v>
                </c:pt>
                <c:pt idx="38">
                  <c:v>122.80014070516619</c:v>
                </c:pt>
                <c:pt idx="39">
                  <c:v>98.868869815392429</c:v>
                </c:pt>
                <c:pt idx="40">
                  <c:v>125.61235766787992</c:v>
                </c:pt>
                <c:pt idx="41">
                  <c:v>127.06732706171637</c:v>
                </c:pt>
                <c:pt idx="42">
                  <c:v>86.943592390253926</c:v>
                </c:pt>
                <c:pt idx="43">
                  <c:v>105.34404620946599</c:v>
                </c:pt>
                <c:pt idx="44">
                  <c:v>62.24875457832082</c:v>
                </c:pt>
                <c:pt idx="45">
                  <c:v>128.95939541138145</c:v>
                </c:pt>
                <c:pt idx="46">
                  <c:v>79.545047636926867</c:v>
                </c:pt>
                <c:pt idx="47">
                  <c:v>58.333034933746362</c:v>
                </c:pt>
                <c:pt idx="48">
                  <c:v>143.18108574646837</c:v>
                </c:pt>
                <c:pt idx="49">
                  <c:v>113.48426796201568</c:v>
                </c:pt>
              </c:numCache>
            </c:numRef>
          </c:val>
        </c:ser>
        <c:ser>
          <c:idx val="12"/>
          <c:order val="12"/>
          <c:tx>
            <c:strRef>
              <c:f>データ選択!$O$132</c:f>
              <c:strCache>
                <c:ptCount val="1"/>
                <c:pt idx="0">
                  <c:v>九州南部・沖縄（宮崎、鹿児島、沖縄）</c:v>
                </c:pt>
              </c:strCache>
            </c:strRef>
          </c:tx>
          <c:cat>
            <c:strRef>
              <c:f>データ選択!$B$133:$B$182</c:f>
              <c:strCache>
                <c:ptCount val="50"/>
                <c:pt idx="0">
                  <c:v>商品一般</c:v>
                </c:pt>
                <c:pt idx="1">
                  <c:v>健康食品</c:v>
                </c:pt>
                <c:pt idx="2">
                  <c:v>インターネット接続回線</c:v>
                </c:pt>
                <c:pt idx="3">
                  <c:v>アダルト情報サイト</c:v>
                </c:pt>
                <c:pt idx="4">
                  <c:v>相談その他</c:v>
                </c:pt>
                <c:pt idx="5">
                  <c:v>他の役務サービス</c:v>
                </c:pt>
                <c:pt idx="6">
                  <c:v>新聞</c:v>
                </c:pt>
                <c:pt idx="7">
                  <c:v>ファンド型投資商品</c:v>
                </c:pt>
                <c:pt idx="8">
                  <c:v>デジタルコンテンツその他</c:v>
                </c:pt>
                <c:pt idx="9">
                  <c:v>フリーローン・サラ金</c:v>
                </c:pt>
                <c:pt idx="10">
                  <c:v>放送サービス</c:v>
                </c:pt>
                <c:pt idx="11">
                  <c:v>修理サービス</c:v>
                </c:pt>
                <c:pt idx="12">
                  <c:v>生命保険</c:v>
                </c:pt>
                <c:pt idx="13">
                  <c:v>社会保険</c:v>
                </c:pt>
                <c:pt idx="14">
                  <c:v>移動通信サービス</c:v>
                </c:pt>
                <c:pt idx="15">
                  <c:v>ふとん類</c:v>
                </c:pt>
                <c:pt idx="16">
                  <c:v>賃貸アパート・マンション</c:v>
                </c:pt>
                <c:pt idx="17">
                  <c:v>他の行政サービス</c:v>
                </c:pt>
                <c:pt idx="18">
                  <c:v>その他金融関連サービス</c:v>
                </c:pt>
                <c:pt idx="19">
                  <c:v>株</c:v>
                </c:pt>
                <c:pt idx="20">
                  <c:v>デジタルコンテンツその他</c:v>
                </c:pt>
                <c:pt idx="21">
                  <c:v>アクセサリー</c:v>
                </c:pt>
                <c:pt idx="22">
                  <c:v>化粧品</c:v>
                </c:pt>
                <c:pt idx="23">
                  <c:v>屋根工事</c:v>
                </c:pt>
                <c:pt idx="24">
                  <c:v>医療サービス</c:v>
                </c:pt>
                <c:pt idx="25">
                  <c:v>塗装工事</c:v>
                </c:pt>
                <c:pt idx="26">
                  <c:v>公社債</c:v>
                </c:pt>
                <c:pt idx="27">
                  <c:v>ＩＰ電話</c:v>
                </c:pt>
                <c:pt idx="28">
                  <c:v>土地</c:v>
                </c:pt>
                <c:pt idx="29">
                  <c:v>浄水器</c:v>
                </c:pt>
                <c:pt idx="30">
                  <c:v>冠婚葬祭互助会</c:v>
                </c:pt>
                <c:pt idx="31">
                  <c:v>他の工事・建築サービス</c:v>
                </c:pt>
                <c:pt idx="32">
                  <c:v>有料老人ホーム</c:v>
                </c:pt>
                <c:pt idx="33">
                  <c:v>家庭用電気治療器具</c:v>
                </c:pt>
                <c:pt idx="34">
                  <c:v>公的年金</c:v>
                </c:pt>
                <c:pt idx="35">
                  <c:v>鮮魚</c:v>
                </c:pt>
                <c:pt idx="36">
                  <c:v>宝くじ</c:v>
                </c:pt>
                <c:pt idx="37">
                  <c:v>老人ホーム全般</c:v>
                </c:pt>
                <c:pt idx="38">
                  <c:v>紳士・婦人洋服</c:v>
                </c:pt>
                <c:pt idx="39">
                  <c:v>預貯金</c:v>
                </c:pt>
                <c:pt idx="40">
                  <c:v>損害保険</c:v>
                </c:pt>
                <c:pt idx="41">
                  <c:v>飲料</c:v>
                </c:pt>
                <c:pt idx="42">
                  <c:v>増改築工事</c:v>
                </c:pt>
                <c:pt idx="43">
                  <c:v>四輪自動車</c:v>
                </c:pt>
                <c:pt idx="44">
                  <c:v>衛生設備工事</c:v>
                </c:pt>
                <c:pt idx="45">
                  <c:v>クリーニング</c:v>
                </c:pt>
                <c:pt idx="46">
                  <c:v>パソコン</c:v>
                </c:pt>
                <c:pt idx="47">
                  <c:v>携帯電話</c:v>
                </c:pt>
                <c:pt idx="48">
                  <c:v>相隣関係</c:v>
                </c:pt>
                <c:pt idx="49">
                  <c:v>和服</c:v>
                </c:pt>
              </c:strCache>
            </c:strRef>
          </c:cat>
          <c:val>
            <c:numRef>
              <c:f>データ選択!$O$133:$O$182</c:f>
            </c:numRef>
          </c:val>
        </c:ser>
        <c:dLbls>
          <c:showLegendKey val="0"/>
          <c:showVal val="0"/>
          <c:showCatName val="0"/>
          <c:showSerName val="0"/>
          <c:showPercent val="0"/>
          <c:showBubbleSize val="0"/>
        </c:dLbls>
        <c:axId val="163047296"/>
        <c:axId val="163048832"/>
      </c:radarChart>
      <c:catAx>
        <c:axId val="163047296"/>
        <c:scaling>
          <c:orientation val="minMax"/>
        </c:scaling>
        <c:delete val="0"/>
        <c:axPos val="b"/>
        <c:majorGridlines/>
        <c:majorTickMark val="out"/>
        <c:minorTickMark val="none"/>
        <c:tickLblPos val="nextTo"/>
        <c:txPr>
          <a:bodyPr rot="0" vert="horz"/>
          <a:lstStyle/>
          <a:p>
            <a:pPr>
              <a:defRPr/>
            </a:pPr>
            <a:endParaRPr lang="ja-JP"/>
          </a:p>
        </c:txPr>
        <c:crossAx val="163048832"/>
        <c:crosses val="autoZero"/>
        <c:auto val="1"/>
        <c:lblAlgn val="ctr"/>
        <c:lblOffset val="100"/>
        <c:noMultiLvlLbl val="0"/>
      </c:catAx>
      <c:valAx>
        <c:axId val="163048832"/>
        <c:scaling>
          <c:orientation val="minMax"/>
        </c:scaling>
        <c:delete val="0"/>
        <c:axPos val="l"/>
        <c:majorGridlines/>
        <c:numFmt formatCode="0.0_ ;[Red]\-0.0\ " sourceLinked="1"/>
        <c:majorTickMark val="out"/>
        <c:minorTickMark val="none"/>
        <c:tickLblPos val="nextTo"/>
        <c:crossAx val="163047296"/>
        <c:crosses val="autoZero"/>
        <c:crossBetween val="between"/>
      </c:valAx>
    </c:plotArea>
    <c:legend>
      <c:legendPos val="r"/>
      <c:layout>
        <c:manualLayout>
          <c:xMode val="edge"/>
          <c:yMode val="edge"/>
          <c:x val="0.69416977440594896"/>
          <c:y val="7.9740112345519157E-2"/>
          <c:w val="0.3044871967013672"/>
          <c:h val="0.11335557911283534"/>
        </c:manualLayout>
      </c:layout>
      <c:overlay val="0"/>
    </c:legend>
    <c:plotVisOnly val="1"/>
    <c:dispBlanksAs val="gap"/>
    <c:showDLblsOverMax val="0"/>
  </c:chart>
  <c:userShapes r:id="rId1"/>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bin"/></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18.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20.xml"/></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bin"/></Relationships>
</file>

<file path=xl/chartsheets/sheet1.xml><?xml version="1.0" encoding="utf-8"?>
<chartsheet xmlns="http://schemas.openxmlformats.org/spreadsheetml/2006/main" xmlns:r="http://schemas.openxmlformats.org/officeDocument/2006/relationships">
  <sheetPr/>
  <sheetViews>
    <sheetView zoomScale="112"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sheetViews>
    <sheetView zoomScale="112"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sheetPr/>
  <sheetViews>
    <sheetView zoomScale="112" workbookViewId="0" zoomToFit="1"/>
  </sheetViews>
  <pageMargins left="0.25" right="0.25" top="0.75" bottom="0.75" header="0.3" footer="0.3"/>
  <pageSetup paperSize="9" orientation="landscape" r:id="rId1"/>
  <drawing r:id="rId2"/>
</chartsheet>
</file>

<file path=xl/chartsheets/sheet4.xml><?xml version="1.0" encoding="utf-8"?>
<chartsheet xmlns="http://schemas.openxmlformats.org/spreadsheetml/2006/main" xmlns:r="http://schemas.openxmlformats.org/officeDocument/2006/relationships">
  <sheetPr/>
  <sheetViews>
    <sheetView zoomScale="112" workbookViewId="0" zoomToFit="1"/>
  </sheetViews>
  <pageMargins left="0.7" right="0.7" top="0.75" bottom="0.75" header="0.3" footer="0.3"/>
  <pageSetup paperSize="9" orientation="landscape" r:id="rId1"/>
  <drawing r:id="rId2"/>
</chartsheet>
</file>

<file path=xl/chartsheets/sheet5.xml><?xml version="1.0" encoding="utf-8"?>
<chartsheet xmlns="http://schemas.openxmlformats.org/spreadsheetml/2006/main" xmlns:r="http://schemas.openxmlformats.org/officeDocument/2006/relationships">
  <sheetPr/>
  <sheetViews>
    <sheetView zoomScale="112" workbookViewId="0" zoomToFit="1"/>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sheetPr/>
  <sheetViews>
    <sheetView zoomScale="112" workbookViewId="0" zoomToFit="1"/>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sheetPr/>
  <sheetViews>
    <sheetView zoomScale="112" workbookViewId="0" zoomToFit="1"/>
  </sheetViews>
  <pageMargins left="0.7" right="0.7" top="0.75" bottom="0.75" header="0.3" footer="0.3"/>
  <pageSetup paperSize="9" orientation="landscape" r:id="rId1"/>
  <drawing r:id="rId2"/>
</chartsheet>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1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6.xml.rels><?xml version="1.0" encoding="UTF-8" standalone="yes"?>
<Relationships xmlns="http://schemas.openxmlformats.org/package/2006/relationships"><Relationship Id="rId3" Type="http://schemas.openxmlformats.org/officeDocument/2006/relationships/image" Target="../media/image14.emf"/><Relationship Id="rId7" Type="http://schemas.openxmlformats.org/officeDocument/2006/relationships/image" Target="../media/image18.emf"/><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emf"/><Relationship Id="rId5" Type="http://schemas.openxmlformats.org/officeDocument/2006/relationships/image" Target="../media/image16.emf"/><Relationship Id="rId4" Type="http://schemas.openxmlformats.org/officeDocument/2006/relationships/image" Target="../media/image15.emf"/></Relationships>
</file>

<file path=xl/drawings/_rels/drawing27.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png"/><Relationship Id="rId1" Type="http://schemas.openxmlformats.org/officeDocument/2006/relationships/image" Target="../media/image19.png"/><Relationship Id="rId5" Type="http://schemas.openxmlformats.org/officeDocument/2006/relationships/image" Target="../media/image18.emf"/><Relationship Id="rId4" Type="http://schemas.openxmlformats.org/officeDocument/2006/relationships/image" Target="../media/image15.emf"/></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560917</xdr:colOff>
      <xdr:row>82</xdr:row>
      <xdr:rowOff>35176</xdr:rowOff>
    </xdr:from>
    <xdr:to>
      <xdr:col>13</xdr:col>
      <xdr:colOff>1810382</xdr:colOff>
      <xdr:row>115</xdr:row>
      <xdr:rowOff>164155</xdr:rowOff>
    </xdr:to>
    <xdr:pic>
      <xdr:nvPicPr>
        <xdr:cNvPr id="8" name="図 7"/>
        <xdr:cNvPicPr>
          <a:picLocks noChangeAspect="1"/>
        </xdr:cNvPicPr>
      </xdr:nvPicPr>
      <xdr:blipFill>
        <a:blip xmlns:r="http://schemas.openxmlformats.org/officeDocument/2006/relationships" r:embed="rId1"/>
        <a:stretch>
          <a:fillRect/>
        </a:stretch>
      </xdr:blipFill>
      <xdr:spPr>
        <a:xfrm>
          <a:off x="560917" y="14068676"/>
          <a:ext cx="8985882" cy="5716979"/>
        </a:xfrm>
        <a:prstGeom prst="rect">
          <a:avLst/>
        </a:prstGeom>
      </xdr:spPr>
    </xdr:pic>
    <xdr:clientData/>
  </xdr:twoCellAnchor>
  <xdr:twoCellAnchor editAs="oneCell">
    <xdr:from>
      <xdr:col>0</xdr:col>
      <xdr:colOff>341547</xdr:colOff>
      <xdr:row>26</xdr:row>
      <xdr:rowOff>42334</xdr:rowOff>
    </xdr:from>
    <xdr:to>
      <xdr:col>13</xdr:col>
      <xdr:colOff>1918391</xdr:colOff>
      <xdr:row>63</xdr:row>
      <xdr:rowOff>105834</xdr:rowOff>
    </xdr:to>
    <xdr:pic>
      <xdr:nvPicPr>
        <xdr:cNvPr id="3" name="図 2"/>
        <xdr:cNvPicPr>
          <a:picLocks noChangeAspect="1"/>
        </xdr:cNvPicPr>
      </xdr:nvPicPr>
      <xdr:blipFill>
        <a:blip xmlns:r="http://schemas.openxmlformats.org/officeDocument/2006/relationships" r:embed="rId2"/>
        <a:stretch>
          <a:fillRect/>
        </a:stretch>
      </xdr:blipFill>
      <xdr:spPr>
        <a:xfrm>
          <a:off x="341547" y="4445001"/>
          <a:ext cx="9313261" cy="6413500"/>
        </a:xfrm>
        <a:prstGeom prst="rect">
          <a:avLst/>
        </a:prstGeom>
      </xdr:spPr>
    </xdr:pic>
    <xdr:clientData/>
  </xdr:twoCellAnchor>
  <xdr:twoCellAnchor editAs="oneCell">
    <xdr:from>
      <xdr:col>1</xdr:col>
      <xdr:colOff>402168</xdr:colOff>
      <xdr:row>2</xdr:row>
      <xdr:rowOff>42333</xdr:rowOff>
    </xdr:from>
    <xdr:to>
      <xdr:col>9</xdr:col>
      <xdr:colOff>343987</xdr:colOff>
      <xdr:row>25</xdr:row>
      <xdr:rowOff>49860</xdr:rowOff>
    </xdr:to>
    <xdr:pic>
      <xdr:nvPicPr>
        <xdr:cNvPr id="20" name="図 19"/>
        <xdr:cNvPicPr>
          <a:picLocks noChangeAspect="1"/>
        </xdr:cNvPicPr>
      </xdr:nvPicPr>
      <xdr:blipFill>
        <a:blip xmlns:r="http://schemas.openxmlformats.org/officeDocument/2006/relationships" r:embed="rId3"/>
        <a:stretch>
          <a:fillRect/>
        </a:stretch>
      </xdr:blipFill>
      <xdr:spPr>
        <a:xfrm>
          <a:off x="1090085" y="381000"/>
          <a:ext cx="5445152" cy="3902193"/>
        </a:xfrm>
        <a:prstGeom prst="rect">
          <a:avLst/>
        </a:prstGeom>
      </xdr:spPr>
    </xdr:pic>
    <xdr:clientData/>
  </xdr:twoCellAnchor>
  <xdr:twoCellAnchor>
    <xdr:from>
      <xdr:col>6</xdr:col>
      <xdr:colOff>368299</xdr:colOff>
      <xdr:row>63</xdr:row>
      <xdr:rowOff>85724</xdr:rowOff>
    </xdr:from>
    <xdr:to>
      <xdr:col>13</xdr:col>
      <xdr:colOff>1189566</xdr:colOff>
      <xdr:row>79</xdr:row>
      <xdr:rowOff>28574</xdr:rowOff>
    </xdr:to>
    <xdr:pic>
      <xdr:nvPicPr>
        <xdr:cNvPr id="4" name="図 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495799" y="10838391"/>
          <a:ext cx="4430184" cy="27156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303742</xdr:colOff>
      <xdr:row>15</xdr:row>
      <xdr:rowOff>114300</xdr:rowOff>
    </xdr:from>
    <xdr:to>
      <xdr:col>6</xdr:col>
      <xdr:colOff>677333</xdr:colOff>
      <xdr:row>18</xdr:row>
      <xdr:rowOff>11642</xdr:rowOff>
    </xdr:to>
    <xdr:sp macro="" textlink="">
      <xdr:nvSpPr>
        <xdr:cNvPr id="6" name="円/楕円 5"/>
        <xdr:cNvSpPr/>
      </xdr:nvSpPr>
      <xdr:spPr>
        <a:xfrm>
          <a:off x="3743325" y="2654300"/>
          <a:ext cx="1061508" cy="405342"/>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388409</xdr:colOff>
      <xdr:row>42</xdr:row>
      <xdr:rowOff>16935</xdr:rowOff>
    </xdr:from>
    <xdr:to>
      <xdr:col>6</xdr:col>
      <xdr:colOff>388409</xdr:colOff>
      <xdr:row>43</xdr:row>
      <xdr:rowOff>99485</xdr:rowOff>
    </xdr:to>
    <xdr:sp macro="" textlink="">
      <xdr:nvSpPr>
        <xdr:cNvPr id="7" name="円/楕円 6"/>
        <xdr:cNvSpPr/>
      </xdr:nvSpPr>
      <xdr:spPr>
        <a:xfrm>
          <a:off x="3827992" y="7139518"/>
          <a:ext cx="687917" cy="262467"/>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412750</xdr:colOff>
      <xdr:row>43</xdr:row>
      <xdr:rowOff>115358</xdr:rowOff>
    </xdr:from>
    <xdr:to>
      <xdr:col>7</xdr:col>
      <xdr:colOff>67733</xdr:colOff>
      <xdr:row>44</xdr:row>
      <xdr:rowOff>164042</xdr:rowOff>
    </xdr:to>
    <xdr:sp macro="" textlink="">
      <xdr:nvSpPr>
        <xdr:cNvPr id="12" name="円/楕円 11"/>
        <xdr:cNvSpPr/>
      </xdr:nvSpPr>
      <xdr:spPr>
        <a:xfrm>
          <a:off x="3852333" y="7417858"/>
          <a:ext cx="1030817" cy="218017"/>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465666</xdr:colOff>
      <xdr:row>58</xdr:row>
      <xdr:rowOff>10584</xdr:rowOff>
    </xdr:from>
    <xdr:to>
      <xdr:col>13</xdr:col>
      <xdr:colOff>1058333</xdr:colOff>
      <xdr:row>59</xdr:row>
      <xdr:rowOff>95250</xdr:rowOff>
    </xdr:to>
    <xdr:sp macro="" textlink="">
      <xdr:nvSpPr>
        <xdr:cNvPr id="13" name="円/楕円 12"/>
        <xdr:cNvSpPr/>
      </xdr:nvSpPr>
      <xdr:spPr>
        <a:xfrm>
          <a:off x="8202083" y="9884834"/>
          <a:ext cx="592667" cy="264583"/>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454025</xdr:colOff>
      <xdr:row>61</xdr:row>
      <xdr:rowOff>135468</xdr:rowOff>
    </xdr:from>
    <xdr:to>
      <xdr:col>13</xdr:col>
      <xdr:colOff>1121833</xdr:colOff>
      <xdr:row>63</xdr:row>
      <xdr:rowOff>50801</xdr:rowOff>
    </xdr:to>
    <xdr:sp macro="" textlink="">
      <xdr:nvSpPr>
        <xdr:cNvPr id="14" name="円/楕円 13"/>
        <xdr:cNvSpPr/>
      </xdr:nvSpPr>
      <xdr:spPr>
        <a:xfrm>
          <a:off x="8190442" y="10528301"/>
          <a:ext cx="667808" cy="275167"/>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438150</xdr:colOff>
      <xdr:row>75</xdr:row>
      <xdr:rowOff>1</xdr:rowOff>
    </xdr:from>
    <xdr:to>
      <xdr:col>10</xdr:col>
      <xdr:colOff>114300</xdr:colOff>
      <xdr:row>76</xdr:row>
      <xdr:rowOff>55564</xdr:rowOff>
    </xdr:to>
    <xdr:sp macro="" textlink="">
      <xdr:nvSpPr>
        <xdr:cNvPr id="15" name="円/楕円 14"/>
        <xdr:cNvSpPr/>
      </xdr:nvSpPr>
      <xdr:spPr>
        <a:xfrm>
          <a:off x="5899150" y="13192126"/>
          <a:ext cx="1041400" cy="230188"/>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39158</xdr:colOff>
      <xdr:row>73</xdr:row>
      <xdr:rowOff>122767</xdr:rowOff>
    </xdr:from>
    <xdr:to>
      <xdr:col>13</xdr:col>
      <xdr:colOff>95250</xdr:colOff>
      <xdr:row>75</xdr:row>
      <xdr:rowOff>52917</xdr:rowOff>
    </xdr:to>
    <xdr:sp macro="" textlink="">
      <xdr:nvSpPr>
        <xdr:cNvPr id="16" name="円/楕円 15"/>
        <xdr:cNvSpPr/>
      </xdr:nvSpPr>
      <xdr:spPr>
        <a:xfrm>
          <a:off x="7352241" y="12600517"/>
          <a:ext cx="479426" cy="289983"/>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666750</xdr:colOff>
      <xdr:row>73</xdr:row>
      <xdr:rowOff>123825</xdr:rowOff>
    </xdr:from>
    <xdr:to>
      <xdr:col>11</xdr:col>
      <xdr:colOff>76200</xdr:colOff>
      <xdr:row>75</xdr:row>
      <xdr:rowOff>47625</xdr:rowOff>
    </xdr:to>
    <xdr:sp macro="" textlink="">
      <xdr:nvSpPr>
        <xdr:cNvPr id="17" name="円/楕円 16"/>
        <xdr:cNvSpPr/>
      </xdr:nvSpPr>
      <xdr:spPr>
        <a:xfrm>
          <a:off x="6838950" y="12715875"/>
          <a:ext cx="781050" cy="266700"/>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380999</xdr:colOff>
      <xdr:row>73</xdr:row>
      <xdr:rowOff>114300</xdr:rowOff>
    </xdr:from>
    <xdr:to>
      <xdr:col>9</xdr:col>
      <xdr:colOff>619124</xdr:colOff>
      <xdr:row>75</xdr:row>
      <xdr:rowOff>38100</xdr:rowOff>
    </xdr:to>
    <xdr:sp macro="" textlink="">
      <xdr:nvSpPr>
        <xdr:cNvPr id="18" name="円/楕円 17"/>
        <xdr:cNvSpPr/>
      </xdr:nvSpPr>
      <xdr:spPr>
        <a:xfrm>
          <a:off x="5867399" y="12706350"/>
          <a:ext cx="923925" cy="266700"/>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152399</xdr:colOff>
      <xdr:row>75</xdr:row>
      <xdr:rowOff>152400</xdr:rowOff>
    </xdr:from>
    <xdr:to>
      <xdr:col>10</xdr:col>
      <xdr:colOff>390524</xdr:colOff>
      <xdr:row>77</xdr:row>
      <xdr:rowOff>76200</xdr:rowOff>
    </xdr:to>
    <xdr:sp macro="" textlink="">
      <xdr:nvSpPr>
        <xdr:cNvPr id="19" name="円/楕円 18"/>
        <xdr:cNvSpPr/>
      </xdr:nvSpPr>
      <xdr:spPr>
        <a:xfrm>
          <a:off x="6324599" y="13087350"/>
          <a:ext cx="923925" cy="266700"/>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539748</xdr:colOff>
      <xdr:row>102</xdr:row>
      <xdr:rowOff>158750</xdr:rowOff>
    </xdr:from>
    <xdr:to>
      <xdr:col>13</xdr:col>
      <xdr:colOff>1915582</xdr:colOff>
      <xdr:row>115</xdr:row>
      <xdr:rowOff>95250</xdr:rowOff>
    </xdr:to>
    <xdr:sp macro="" textlink="">
      <xdr:nvSpPr>
        <xdr:cNvPr id="21" name="円/楕円 20"/>
        <xdr:cNvSpPr/>
      </xdr:nvSpPr>
      <xdr:spPr>
        <a:xfrm>
          <a:off x="539748" y="17578917"/>
          <a:ext cx="9112251" cy="2137833"/>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3</xdr:col>
      <xdr:colOff>552450</xdr:colOff>
      <xdr:row>12</xdr:row>
      <xdr:rowOff>57150</xdr:rowOff>
    </xdr:from>
    <xdr:ext cx="8553450" cy="6667501"/>
    <xdr:pic>
      <xdr:nvPicPr>
        <xdr:cNvPr id="2" name="図 1" descr="japan-map-transparent.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508"/>
        <a:stretch>
          <a:fillRect/>
        </a:stretch>
      </xdr:blipFill>
      <xdr:spPr bwMode="auto">
        <a:xfrm>
          <a:off x="3267075" y="2266950"/>
          <a:ext cx="8553450" cy="6667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104775</xdr:colOff>
      <xdr:row>12</xdr:row>
      <xdr:rowOff>104774</xdr:rowOff>
    </xdr:from>
    <xdr:to>
      <xdr:col>15</xdr:col>
      <xdr:colOff>600074</xdr:colOff>
      <xdr:row>56</xdr:row>
      <xdr:rowOff>123825</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428625</xdr:colOff>
      <xdr:row>12</xdr:row>
      <xdr:rowOff>28576</xdr:rowOff>
    </xdr:from>
    <xdr:to>
      <xdr:col>1</xdr:col>
      <xdr:colOff>1228726</xdr:colOff>
      <xdr:row>28</xdr:row>
      <xdr:rowOff>114300</xdr:rowOff>
    </xdr:to>
    <xdr:sp macro="" textlink="">
      <xdr:nvSpPr>
        <xdr:cNvPr id="4" name="円形吹き出し 3"/>
        <xdr:cNvSpPr/>
      </xdr:nvSpPr>
      <xdr:spPr>
        <a:xfrm>
          <a:off x="428625" y="2238376"/>
          <a:ext cx="1485901" cy="2828924"/>
        </a:xfrm>
        <a:prstGeom prst="wedgeEllipseCallout">
          <a:avLst>
            <a:gd name="adj1" fmla="val -74269"/>
            <a:gd name="adj2" fmla="val -101151"/>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50">
              <a:solidFill>
                <a:schemeClr val="tx1"/>
              </a:solidFill>
            </a:rPr>
            <a:t>[</a:t>
          </a:r>
          <a:r>
            <a:rPr kumimoji="1" lang="ja-JP" altLang="en-US" sz="1050">
              <a:solidFill>
                <a:schemeClr val="tx1"/>
              </a:solidFill>
            </a:rPr>
            <a:t>データ加工］シートの</a:t>
          </a:r>
          <a:r>
            <a:rPr kumimoji="1" lang="en-US" altLang="ja-JP" sz="1050">
              <a:solidFill>
                <a:schemeClr val="tx1"/>
              </a:solidFill>
            </a:rPr>
            <a:t>65</a:t>
          </a:r>
          <a:r>
            <a:rPr kumimoji="1" lang="ja-JP" altLang="en-US" sz="1050">
              <a:solidFill>
                <a:schemeClr val="tx1"/>
              </a:solidFill>
            </a:rPr>
            <a:t>行目以降で選択した</a:t>
          </a:r>
          <a:r>
            <a:rPr kumimoji="1" lang="ja-JP" altLang="en-US" sz="1050">
              <a:solidFill>
                <a:srgbClr val="C00000"/>
              </a:solidFill>
            </a:rPr>
            <a:t>商品サービス１項目の１行</a:t>
          </a:r>
          <a:r>
            <a:rPr kumimoji="1" lang="ja-JP" altLang="en-US" sz="1050">
              <a:solidFill>
                <a:schemeClr val="tx1"/>
              </a:solidFill>
            </a:rPr>
            <a:t>を</a:t>
          </a:r>
          <a:r>
            <a:rPr kumimoji="1" lang="en-US" altLang="ja-JP" sz="1050">
              <a:solidFill>
                <a:schemeClr val="tx1"/>
              </a:solidFill>
            </a:rPr>
            <a:t>[</a:t>
          </a:r>
          <a:r>
            <a:rPr kumimoji="1" lang="ja-JP" altLang="en-US" sz="1050">
              <a:solidFill>
                <a:schemeClr val="tx1"/>
              </a:solidFill>
            </a:rPr>
            <a:t>コピー］して，</a:t>
          </a:r>
          <a:endParaRPr kumimoji="1" lang="en-US" altLang="ja-JP" sz="1050">
            <a:solidFill>
              <a:schemeClr val="tx1"/>
            </a:solidFill>
          </a:endParaRPr>
        </a:p>
        <a:p>
          <a:pPr algn="l"/>
          <a:r>
            <a:rPr kumimoji="1" lang="ja-JP" altLang="en-US" sz="1050">
              <a:solidFill>
                <a:schemeClr val="tx1"/>
              </a:solidFill>
            </a:rPr>
            <a:t>本シートの４行目に</a:t>
          </a:r>
          <a:r>
            <a:rPr kumimoji="1" lang="en-US" altLang="ja-JP" sz="1050">
              <a:solidFill>
                <a:srgbClr val="C00000"/>
              </a:solidFill>
            </a:rPr>
            <a:t>[</a:t>
          </a:r>
          <a:r>
            <a:rPr kumimoji="1" lang="ja-JP" altLang="en-US" sz="1050">
              <a:solidFill>
                <a:srgbClr val="C00000"/>
              </a:solidFill>
            </a:rPr>
            <a:t>値の貼り付け］</a:t>
          </a:r>
          <a:r>
            <a:rPr kumimoji="1" lang="ja-JP" altLang="en-US" sz="1050">
              <a:solidFill>
                <a:schemeClr val="tx1"/>
              </a:solidFill>
            </a:rPr>
            <a:t>を手動で行う。</a:t>
          </a:r>
          <a:endParaRPr kumimoji="1" lang="ja-JP" altLang="en-US" sz="1400"/>
        </a:p>
      </xdr:txBody>
    </xdr:sp>
    <xdr:clientData/>
  </xdr:twoCellAnchor>
</xdr:wsDr>
</file>

<file path=xl/drawings/drawing11.xml><?xml version="1.0" encoding="utf-8"?>
<c:userShapes xmlns:c="http://schemas.openxmlformats.org/drawingml/2006/chart">
  <cdr:relSizeAnchor xmlns:cdr="http://schemas.openxmlformats.org/drawingml/2006/chartDrawing">
    <cdr:from>
      <cdr:x>0.12505</cdr:x>
      <cdr:y>0.10999</cdr:y>
    </cdr:from>
    <cdr:to>
      <cdr:x>0.20511</cdr:x>
      <cdr:y>0.14366</cdr:y>
    </cdr:to>
    <cdr:sp macro="" textlink="データ加工!$C$2">
      <cdr:nvSpPr>
        <cdr:cNvPr id="3" name="テキスト ボックス 1"/>
        <cdr:cNvSpPr txBox="1"/>
      </cdr:nvSpPr>
      <cdr:spPr>
        <a:xfrm xmlns:a="http://schemas.openxmlformats.org/drawingml/2006/main">
          <a:off x="1176793" y="831850"/>
          <a:ext cx="753390" cy="2546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656E42-427E-49DF-B749-C3BDAB0221EB}" type="TxLink">
            <a:rPr lang="en-US" altLang="en-US" sz="1100" b="1" i="0" u="none" strike="noStrike">
              <a:solidFill>
                <a:srgbClr val="000000"/>
              </a:solidFill>
              <a:latin typeface="ＭＳ Ｐゴシック"/>
              <a:ea typeface="ＭＳ Ｐゴシック"/>
            </a:rPr>
            <a:pPr/>
            <a:t>2015年度</a:t>
          </a:fld>
          <a:endParaRPr lang="en-US" altLang="en-US" sz="1100" b="1" i="0" u="none" strike="noStrike">
            <a:solidFill>
              <a:srgbClr val="000000"/>
            </a:solidFill>
            <a:latin typeface="ＭＳ Ｐゴシック"/>
            <a:ea typeface="ＭＳ Ｐゴシック"/>
          </a:endParaRPr>
        </a:p>
      </cdr:txBody>
    </cdr:sp>
  </cdr:relSizeAnchor>
  <cdr:relSizeAnchor xmlns:cdr="http://schemas.openxmlformats.org/drawingml/2006/chartDrawing">
    <cdr:from>
      <cdr:x>0.07928</cdr:x>
      <cdr:y>0.14719</cdr:y>
    </cdr:from>
    <cdr:to>
      <cdr:x>0.23384</cdr:x>
      <cdr:y>0.18086</cdr:y>
    </cdr:to>
    <cdr:sp macro="" textlink="データ加工!$G$2">
      <cdr:nvSpPr>
        <cdr:cNvPr id="4" name="テキスト ボックス 1"/>
        <cdr:cNvSpPr txBox="1"/>
      </cdr:nvSpPr>
      <cdr:spPr>
        <a:xfrm xmlns:a="http://schemas.openxmlformats.org/drawingml/2006/main">
          <a:off x="746125" y="1113177"/>
          <a:ext cx="1454491" cy="2546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FC8EF8-C8F0-48C3-BD83-DA8D9141AAC2}" type="TxLink">
            <a:rPr lang="en-US" altLang="en-US" sz="1100" b="1" i="0" u="none" strike="noStrike">
              <a:solidFill>
                <a:srgbClr val="000000"/>
              </a:solidFill>
              <a:latin typeface="ＭＳ Ｐゴシック"/>
              <a:ea typeface="ＭＳ Ｐゴシック"/>
            </a:rPr>
            <a:pPr/>
            <a:t>2015年7月29日現在</a:t>
          </a:fld>
          <a:endParaRPr lang="en-US" altLang="en-US" sz="1100" b="1" i="0" u="none" strike="noStrike">
            <a:solidFill>
              <a:srgbClr val="000000"/>
            </a:solidFill>
            <a:latin typeface="ＭＳ Ｐゴシック"/>
            <a:ea typeface="ＭＳ Ｐゴシック"/>
          </a:endParaRPr>
        </a:p>
      </cdr:txBody>
    </cdr:sp>
  </cdr:relSizeAnchor>
  <cdr:relSizeAnchor xmlns:cdr="http://schemas.openxmlformats.org/drawingml/2006/chartDrawing">
    <cdr:from>
      <cdr:x>0.29487</cdr:x>
      <cdr:y>0.06843</cdr:y>
    </cdr:from>
    <cdr:to>
      <cdr:x>0.52834</cdr:x>
      <cdr:y>0.11587</cdr:y>
    </cdr:to>
    <cdr:sp macro="" textlink="'3Dバブル地図（データ手動コピー）'!$B$4">
      <cdr:nvSpPr>
        <cdr:cNvPr id="5" name="テキスト ボックス 1"/>
        <cdr:cNvSpPr txBox="1"/>
      </cdr:nvSpPr>
      <cdr:spPr>
        <a:xfrm xmlns:a="http://schemas.openxmlformats.org/drawingml/2006/main">
          <a:off x="2774950" y="517525"/>
          <a:ext cx="2197100" cy="3587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1374175-4091-410D-9A06-2D93AA6CCE17}" type="TxLink">
            <a:rPr lang="ja-JP" altLang="en-US" sz="1800" b="1" i="0" u="none" strike="noStrike">
              <a:solidFill>
                <a:srgbClr val="000000"/>
              </a:solidFill>
              <a:latin typeface="ＭＳ Ｐゴシック"/>
              <a:ea typeface="ＭＳ Ｐゴシック"/>
            </a:rPr>
            <a:pPr/>
            <a:t>ファンド型投資商品</a:t>
          </a:fld>
          <a:endParaRPr lang="en-US" altLang="en-US" sz="1800" b="1" i="0" u="none" strike="noStrike">
            <a:solidFill>
              <a:srgbClr val="000000"/>
            </a:solidFill>
            <a:latin typeface="ＭＳ Ｐゴシック"/>
            <a:ea typeface="ＭＳ Ｐゴシック"/>
          </a:endParaRPr>
        </a:p>
      </cdr:txBody>
    </cdr:sp>
  </cdr:relSizeAnchor>
  <cdr:relSizeAnchor xmlns:cdr="http://schemas.openxmlformats.org/drawingml/2006/chartDrawing">
    <cdr:from>
      <cdr:x>0.76957</cdr:x>
      <cdr:y>0.74475</cdr:y>
    </cdr:from>
    <cdr:to>
      <cdr:x>0.95951</cdr:x>
      <cdr:y>0.81108</cdr:y>
    </cdr:to>
    <cdr:sp macro="" textlink="">
      <cdr:nvSpPr>
        <cdr:cNvPr id="7" name="テキスト ボックス 1"/>
        <cdr:cNvSpPr txBox="1"/>
      </cdr:nvSpPr>
      <cdr:spPr>
        <a:xfrm xmlns:a="http://schemas.openxmlformats.org/drawingml/2006/main">
          <a:off x="7242175" y="5632450"/>
          <a:ext cx="1787525" cy="5016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b="1" i="0" u="none" strike="noStrike">
              <a:solidFill>
                <a:srgbClr val="000000"/>
              </a:solidFill>
              <a:latin typeface="ＭＳ Ｐゴシック"/>
              <a:ea typeface="+mn-ea"/>
            </a:rPr>
            <a:t>バブルの面積：各地域の人口調整相談件数に比例</a:t>
          </a:r>
          <a:endParaRPr lang="en-US" altLang="en-US" sz="1100" b="1" i="0" u="none" strike="noStrike">
            <a:solidFill>
              <a:srgbClr val="000000"/>
            </a:solidFill>
            <a:latin typeface="ＭＳ Ｐゴシック"/>
            <a:ea typeface="ＭＳ Ｐゴシック"/>
          </a:endParaRPr>
        </a:p>
      </cdr:txBody>
    </cdr:sp>
  </cdr:relSizeAnchor>
  <cdr:relSizeAnchor xmlns:cdr="http://schemas.openxmlformats.org/drawingml/2006/chartDrawing">
    <cdr:from>
      <cdr:x>0.62348</cdr:x>
      <cdr:y>0.82914</cdr:y>
    </cdr:from>
    <cdr:to>
      <cdr:x>0.95425</cdr:x>
      <cdr:y>0.93954</cdr:y>
    </cdr:to>
    <cdr:sp macro="" textlink="">
      <cdr:nvSpPr>
        <cdr:cNvPr id="8" name="テキスト ボックス 1"/>
        <cdr:cNvSpPr txBox="1"/>
      </cdr:nvSpPr>
      <cdr:spPr>
        <a:xfrm xmlns:a="http://schemas.openxmlformats.org/drawingml/2006/main">
          <a:off x="5867400" y="6270625"/>
          <a:ext cx="3112761" cy="8349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r>
            <a:rPr lang="ja-JP" altLang="en-US" sz="1050" b="0" i="0" u="none" strike="noStrike">
              <a:solidFill>
                <a:srgbClr val="000000"/>
              </a:solidFill>
              <a:latin typeface="ＭＳ 明朝"/>
              <a:ea typeface="ＭＳ 明朝"/>
            </a:rPr>
            <a:t>，</a:t>
          </a:r>
          <a:r>
            <a:rPr lang="ja-JP" altLang="en-US" sz="1100"/>
            <a:t>総務省「</a:t>
          </a:r>
          <a:r>
            <a:rPr lang="en-US" altLang="ja-JP" sz="1100"/>
            <a:t>2010</a:t>
          </a:r>
          <a:r>
            <a:rPr lang="ja-JP" altLang="en-US" sz="1100"/>
            <a:t>年国勢調査の人口等基本集計結果」，地図出所：国土地理院「</a:t>
          </a:r>
          <a:r>
            <a:rPr lang="en-US" altLang="ja-JP" sz="1100"/>
            <a:t>500</a:t>
          </a:r>
          <a:r>
            <a:rPr lang="ja-JP" altLang="en-US" sz="1100"/>
            <a:t>万分の</a:t>
          </a:r>
          <a:r>
            <a:rPr lang="en-US" altLang="ja-JP" sz="1100"/>
            <a:t>1 </a:t>
          </a:r>
          <a:r>
            <a:rPr lang="ja-JP" altLang="en-US" sz="1100"/>
            <a:t> 日本とその周辺」</a:t>
          </a:r>
        </a:p>
      </cdr:txBody>
    </cdr:sp>
  </cdr:relSizeAnchor>
</c:userShapes>
</file>

<file path=xl/drawings/drawing12.xml><?xml version="1.0" encoding="utf-8"?>
<xdr:wsDr xmlns:xdr="http://schemas.openxmlformats.org/drawingml/2006/spreadsheetDrawing" xmlns:a="http://schemas.openxmlformats.org/drawingml/2006/main">
  <xdr:twoCellAnchor>
    <xdr:from>
      <xdr:col>13</xdr:col>
      <xdr:colOff>33618</xdr:colOff>
      <xdr:row>55</xdr:row>
      <xdr:rowOff>112058</xdr:rowOff>
    </xdr:from>
    <xdr:to>
      <xdr:col>24</xdr:col>
      <xdr:colOff>156883</xdr:colOff>
      <xdr:row>58</xdr:row>
      <xdr:rowOff>124866</xdr:rowOff>
    </xdr:to>
    <xdr:sp macro="" textlink="">
      <xdr:nvSpPr>
        <xdr:cNvPr id="2" name="テキスト ボックス 1"/>
        <xdr:cNvSpPr txBox="1"/>
      </xdr:nvSpPr>
      <xdr:spPr>
        <a:xfrm>
          <a:off x="10298206" y="9962029"/>
          <a:ext cx="7642412" cy="517072"/>
        </a:xfrm>
        <a:prstGeom prst="rect">
          <a:avLst/>
        </a:prstGeom>
        <a:solidFill>
          <a:schemeClr val="accent1">
            <a:lumMod val="20000"/>
            <a:lumOff val="8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異なる年代</a:t>
          </a:r>
          <a:r>
            <a:rPr kumimoji="1" lang="ja-JP" altLang="en-US" sz="1100">
              <a:solidFill>
                <a:schemeClr val="dk1"/>
              </a:solidFill>
              <a:effectLst/>
              <a:latin typeface="+mn-lt"/>
              <a:ea typeface="+mn-ea"/>
              <a:cs typeface="+mn-cs"/>
            </a:rPr>
            <a:t>の地域別人口が必要な場合は，</a:t>
          </a:r>
          <a:r>
            <a:rPr kumimoji="1" lang="ja-JP" altLang="en-US" sz="1100" b="1">
              <a:solidFill>
                <a:schemeClr val="dk1"/>
              </a:solidFill>
              <a:effectLst/>
              <a:latin typeface="+mn-lt"/>
              <a:ea typeface="+mn-ea"/>
              <a:cs typeface="+mn-cs"/>
            </a:rPr>
            <a:t>［人口］シート</a:t>
          </a:r>
          <a:r>
            <a:rPr kumimoji="1" lang="ja-JP" altLang="en-US" sz="1100">
              <a:solidFill>
                <a:schemeClr val="dk1"/>
              </a:solidFill>
              <a:effectLst/>
              <a:latin typeface="+mn-lt"/>
              <a:ea typeface="+mn-ea"/>
              <a:cs typeface="+mn-cs"/>
            </a:rPr>
            <a:t>の表の必要部分を［コピー］し，この［</a:t>
          </a:r>
          <a:r>
            <a:rPr kumimoji="1" lang="ja-JP" altLang="en-US" sz="1100" b="1">
              <a:solidFill>
                <a:schemeClr val="dk1"/>
              </a:solidFill>
              <a:effectLst/>
              <a:latin typeface="+mn-lt"/>
              <a:ea typeface="+mn-ea"/>
              <a:cs typeface="+mn-cs"/>
            </a:rPr>
            <a:t>データ加工</a:t>
          </a:r>
          <a:r>
            <a:rPr kumimoji="1" lang="ja-JP" altLang="en-US" sz="1100">
              <a:solidFill>
                <a:schemeClr val="dk1"/>
              </a:solidFill>
              <a:effectLst/>
              <a:latin typeface="+mn-lt"/>
              <a:ea typeface="+mn-ea"/>
              <a:cs typeface="+mn-cs"/>
            </a:rPr>
            <a:t>］のシートの</a:t>
          </a:r>
          <a:r>
            <a:rPr kumimoji="1" lang="en-US" altLang="ja-JP" sz="1100" b="1">
              <a:solidFill>
                <a:schemeClr val="dk1"/>
              </a:solidFill>
              <a:effectLst/>
              <a:latin typeface="+mn-lt"/>
              <a:ea typeface="+mn-ea"/>
              <a:cs typeface="+mn-cs"/>
            </a:rPr>
            <a:t>60</a:t>
          </a:r>
          <a:r>
            <a:rPr kumimoji="1" lang="ja-JP" altLang="en-US" sz="1100" b="1">
              <a:solidFill>
                <a:schemeClr val="dk1"/>
              </a:solidFill>
              <a:effectLst/>
              <a:latin typeface="+mn-lt"/>
              <a:ea typeface="+mn-ea"/>
              <a:cs typeface="+mn-cs"/>
            </a:rPr>
            <a:t>行目の年代別の地域別人口</a:t>
          </a:r>
          <a:r>
            <a:rPr kumimoji="1" lang="ja-JP" altLang="en-US" sz="1100">
              <a:solidFill>
                <a:schemeClr val="dk1"/>
              </a:solidFill>
              <a:effectLst/>
              <a:latin typeface="+mn-lt"/>
              <a:ea typeface="+mn-ea"/>
              <a:cs typeface="+mn-cs"/>
            </a:rPr>
            <a:t>に［値を貼り付け］てください。自動で［</a:t>
          </a:r>
          <a:r>
            <a:rPr kumimoji="1" lang="ja-JP" altLang="en-US" sz="1100" b="1">
              <a:solidFill>
                <a:schemeClr val="dk1"/>
              </a:solidFill>
              <a:effectLst/>
              <a:latin typeface="+mn-lt"/>
              <a:ea typeface="+mn-ea"/>
              <a:cs typeface="+mn-cs"/>
            </a:rPr>
            <a:t>データ検定</a:t>
          </a:r>
          <a:r>
            <a:rPr kumimoji="1" lang="ja-JP" altLang="en-US" sz="1100">
              <a:solidFill>
                <a:schemeClr val="dk1"/>
              </a:solidFill>
              <a:effectLst/>
              <a:latin typeface="+mn-lt"/>
              <a:ea typeface="+mn-ea"/>
              <a:cs typeface="+mn-cs"/>
            </a:rPr>
            <a:t>］シート及び</a:t>
          </a:r>
          <a:r>
            <a:rPr kumimoji="1" lang="ja-JP" altLang="ja-JP" sz="1100">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データ</a:t>
          </a:r>
          <a:r>
            <a:rPr kumimoji="1" lang="ja-JP" altLang="en-US" sz="1100" b="1">
              <a:solidFill>
                <a:schemeClr val="dk1"/>
              </a:solidFill>
              <a:effectLst/>
              <a:latin typeface="+mn-lt"/>
              <a:ea typeface="+mn-ea"/>
              <a:cs typeface="+mn-cs"/>
            </a:rPr>
            <a:t>選択</a:t>
          </a:r>
          <a:r>
            <a:rPr kumimoji="1" lang="ja-JP" altLang="ja-JP" sz="1100">
              <a:solidFill>
                <a:schemeClr val="dk1"/>
              </a:solidFill>
              <a:effectLst/>
              <a:latin typeface="+mn-lt"/>
              <a:ea typeface="+mn-ea"/>
              <a:cs typeface="+mn-cs"/>
            </a:rPr>
            <a:t>］シート</a:t>
          </a:r>
          <a:r>
            <a:rPr kumimoji="1" lang="ja-JP" altLang="en-US" sz="1100">
              <a:solidFill>
                <a:schemeClr val="dk1"/>
              </a:solidFill>
              <a:effectLst/>
              <a:latin typeface="+mn-lt"/>
              <a:ea typeface="+mn-ea"/>
              <a:cs typeface="+mn-cs"/>
            </a:rPr>
            <a:t>の値も変更されます。</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ja-JP" altLang="ja-JP">
            <a:effectLst/>
          </a:endParaRPr>
        </a:p>
      </xdr:txBody>
    </xdr:sp>
    <xdr:clientData/>
  </xdr:twoCellAnchor>
</xdr:wsDr>
</file>

<file path=xl/drawings/drawing13.xml><?xml version="1.0" encoding="utf-8"?>
<xdr:wsDr xmlns:xdr="http://schemas.openxmlformats.org/drawingml/2006/spreadsheetDrawing" xmlns:a="http://schemas.openxmlformats.org/drawingml/2006/main">
  <xdr:absoluteAnchor>
    <xdr:pos x="0" y="0"/>
    <xdr:ext cx="9916205" cy="6072187"/>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0.02742</cdr:x>
      <cdr:y>0.00837</cdr:y>
    </cdr:from>
    <cdr:to>
      <cdr:x>0.1034</cdr:x>
      <cdr:y>0.0503</cdr:y>
    </cdr:to>
    <cdr:sp macro="" textlink="データ加工!$C$2">
      <cdr:nvSpPr>
        <cdr:cNvPr id="2" name="テキスト ボックス 1"/>
        <cdr:cNvSpPr txBox="1"/>
      </cdr:nvSpPr>
      <cdr:spPr>
        <a:xfrm xmlns:a="http://schemas.openxmlformats.org/drawingml/2006/main">
          <a:off x="271918" y="50800"/>
          <a:ext cx="753390" cy="2546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E276810-6A73-4895-96B1-85E63A68829B}" type="TxLink">
            <a:rPr lang="en-US" altLang="en-US" sz="1100" b="1" i="0" u="none" strike="noStrike">
              <a:solidFill>
                <a:srgbClr val="000000"/>
              </a:solidFill>
              <a:latin typeface="ＭＳ Ｐゴシック"/>
              <a:ea typeface="ＭＳ Ｐゴシック"/>
            </a:rPr>
            <a:pPr/>
            <a:t>2015年度</a:t>
          </a:fld>
          <a:endParaRPr lang="en-US" altLang="en-US" sz="1100" b="1" i="0" u="none" strike="noStrike">
            <a:solidFill>
              <a:srgbClr val="000000"/>
            </a:solidFill>
            <a:latin typeface="ＭＳ Ｐゴシック"/>
            <a:ea typeface="ＭＳ Ｐゴシック"/>
          </a:endParaRPr>
        </a:p>
      </cdr:txBody>
    </cdr:sp>
  </cdr:relSizeAnchor>
  <cdr:relSizeAnchor xmlns:cdr="http://schemas.openxmlformats.org/drawingml/2006/chartDrawing">
    <cdr:from>
      <cdr:x>0.00512</cdr:x>
      <cdr:y>0.07979</cdr:y>
    </cdr:from>
    <cdr:to>
      <cdr:x>0.1518</cdr:x>
      <cdr:y>0.12172</cdr:y>
    </cdr:to>
    <cdr:sp macro="" textlink="データ加工!$G$2">
      <cdr:nvSpPr>
        <cdr:cNvPr id="3" name="テキスト ボックス 1"/>
        <cdr:cNvSpPr txBox="1"/>
      </cdr:nvSpPr>
      <cdr:spPr>
        <a:xfrm xmlns:a="http://schemas.openxmlformats.org/drawingml/2006/main">
          <a:off x="50800" y="484527"/>
          <a:ext cx="1454491" cy="2546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C6C95E-DC15-4B22-98D2-9CAA2D0E35AB}" type="TxLink">
            <a:rPr lang="en-US" altLang="en-US" sz="1100" b="1" i="0" u="none" strike="noStrike">
              <a:solidFill>
                <a:srgbClr val="000000"/>
              </a:solidFill>
              <a:latin typeface="ＭＳ Ｐゴシック"/>
              <a:ea typeface="ＭＳ Ｐゴシック"/>
            </a:rPr>
            <a:pPr/>
            <a:t>2015年7月29日現在</a:t>
          </a:fld>
          <a:endParaRPr lang="en-US" altLang="en-US" sz="1100" b="1" i="0" u="none" strike="noStrike">
            <a:solidFill>
              <a:srgbClr val="000000"/>
            </a:solidFill>
            <a:latin typeface="ＭＳ Ｐゴシック"/>
            <a:ea typeface="ＭＳ Ｐゴシック"/>
          </a:endParaRPr>
        </a:p>
      </cdr:txBody>
    </cdr:sp>
  </cdr:relSizeAnchor>
  <cdr:relSizeAnchor xmlns:cdr="http://schemas.openxmlformats.org/drawingml/2006/chartDrawing">
    <cdr:from>
      <cdr:x>0.69037</cdr:x>
      <cdr:y>0.80108</cdr:y>
    </cdr:from>
    <cdr:to>
      <cdr:x>0.90566</cdr:x>
      <cdr:y>0.95098</cdr:y>
    </cdr:to>
    <cdr:sp macro="" textlink="">
      <cdr:nvSpPr>
        <cdr:cNvPr id="4" name="テキスト ボックス 1"/>
        <cdr:cNvSpPr txBox="1"/>
      </cdr:nvSpPr>
      <cdr:spPr>
        <a:xfrm xmlns:a="http://schemas.openxmlformats.org/drawingml/2006/main">
          <a:off x="6845867" y="4864327"/>
          <a:ext cx="2134847" cy="9102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r>
            <a:rPr lang="ja-JP" altLang="en-US" sz="1050" b="0" i="0" u="none" strike="noStrike">
              <a:solidFill>
                <a:srgbClr val="000000"/>
              </a:solidFill>
              <a:latin typeface="ＭＳ 明朝"/>
              <a:ea typeface="ＭＳ 明朝"/>
            </a:rPr>
            <a:t>，</a:t>
          </a:r>
          <a:r>
            <a:rPr lang="ja-JP" altLang="en-US" sz="1100"/>
            <a:t>総務省「</a:t>
          </a:r>
          <a:r>
            <a:rPr lang="en-US" altLang="ja-JP" sz="1100"/>
            <a:t>2010</a:t>
          </a:r>
          <a:r>
            <a:rPr lang="ja-JP" altLang="en-US" sz="1100"/>
            <a:t>年国勢調査の人口等基本集計結果」</a:t>
          </a:r>
        </a:p>
      </cdr:txBody>
    </cdr:sp>
  </cdr:relSizeAnchor>
</c:userShapes>
</file>

<file path=xl/drawings/drawing15.xml><?xml version="1.0" encoding="utf-8"?>
<xdr:wsDr xmlns:xdr="http://schemas.openxmlformats.org/drawingml/2006/spreadsheetDrawing" xmlns:a="http://schemas.openxmlformats.org/drawingml/2006/main">
  <xdr:twoCellAnchor>
    <xdr:from>
      <xdr:col>12</xdr:col>
      <xdr:colOff>257734</xdr:colOff>
      <xdr:row>55</xdr:row>
      <xdr:rowOff>100852</xdr:rowOff>
    </xdr:from>
    <xdr:to>
      <xdr:col>22</xdr:col>
      <xdr:colOff>156883</xdr:colOff>
      <xdr:row>58</xdr:row>
      <xdr:rowOff>78441</xdr:rowOff>
    </xdr:to>
    <xdr:sp macro="" textlink="">
      <xdr:nvSpPr>
        <xdr:cNvPr id="2" name="テキスト ボックス 1"/>
        <xdr:cNvSpPr txBox="1"/>
      </xdr:nvSpPr>
      <xdr:spPr>
        <a:xfrm>
          <a:off x="9581028" y="9950823"/>
          <a:ext cx="7989796" cy="481853"/>
        </a:xfrm>
        <a:prstGeom prst="rect">
          <a:avLst/>
        </a:prstGeom>
        <a:solidFill>
          <a:schemeClr val="accent1">
            <a:lumMod val="20000"/>
            <a:lumOff val="8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異なる年代</a:t>
          </a:r>
          <a:r>
            <a:rPr kumimoji="1" lang="ja-JP" altLang="en-US" sz="1100">
              <a:solidFill>
                <a:schemeClr val="dk1"/>
              </a:solidFill>
              <a:effectLst/>
              <a:latin typeface="+mn-lt"/>
              <a:ea typeface="+mn-ea"/>
              <a:cs typeface="+mn-cs"/>
            </a:rPr>
            <a:t>の地域別人口が必要な場合は，</a:t>
          </a:r>
          <a:r>
            <a:rPr kumimoji="1" lang="ja-JP" altLang="en-US" sz="1100" b="1">
              <a:solidFill>
                <a:schemeClr val="dk1"/>
              </a:solidFill>
              <a:effectLst/>
              <a:latin typeface="+mn-lt"/>
              <a:ea typeface="+mn-ea"/>
              <a:cs typeface="+mn-cs"/>
            </a:rPr>
            <a:t>［人口］シート</a:t>
          </a:r>
          <a:r>
            <a:rPr kumimoji="1" lang="ja-JP" altLang="en-US" sz="1100">
              <a:solidFill>
                <a:schemeClr val="dk1"/>
              </a:solidFill>
              <a:effectLst/>
              <a:latin typeface="+mn-lt"/>
              <a:ea typeface="+mn-ea"/>
              <a:cs typeface="+mn-cs"/>
            </a:rPr>
            <a:t>の表の必要部分を［コピー］し，</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データ加工</a:t>
          </a:r>
          <a:r>
            <a:rPr kumimoji="1" lang="ja-JP" altLang="en-US" sz="1100">
              <a:solidFill>
                <a:schemeClr val="dk1"/>
              </a:solidFill>
              <a:effectLst/>
              <a:latin typeface="+mn-lt"/>
              <a:ea typeface="+mn-ea"/>
              <a:cs typeface="+mn-cs"/>
            </a:rPr>
            <a:t>］のシートの</a:t>
          </a:r>
          <a:r>
            <a:rPr kumimoji="1" lang="en-US" altLang="ja-JP" sz="1100" b="1">
              <a:solidFill>
                <a:schemeClr val="dk1"/>
              </a:solidFill>
              <a:effectLst/>
              <a:latin typeface="+mn-lt"/>
              <a:ea typeface="+mn-ea"/>
              <a:cs typeface="+mn-cs"/>
            </a:rPr>
            <a:t>60</a:t>
          </a:r>
          <a:r>
            <a:rPr kumimoji="1" lang="ja-JP" altLang="en-US" sz="1100" b="1">
              <a:solidFill>
                <a:schemeClr val="dk1"/>
              </a:solidFill>
              <a:effectLst/>
              <a:latin typeface="+mn-lt"/>
              <a:ea typeface="+mn-ea"/>
              <a:cs typeface="+mn-cs"/>
            </a:rPr>
            <a:t>行目の年代別の地域別人口</a:t>
          </a:r>
          <a:r>
            <a:rPr kumimoji="1" lang="ja-JP" altLang="en-US" sz="1100">
              <a:solidFill>
                <a:schemeClr val="dk1"/>
              </a:solidFill>
              <a:effectLst/>
              <a:latin typeface="+mn-lt"/>
              <a:ea typeface="+mn-ea"/>
              <a:cs typeface="+mn-cs"/>
            </a:rPr>
            <a:t>に［値を貼り付け］ると，自動でこの［</a:t>
          </a:r>
          <a:r>
            <a:rPr kumimoji="1" lang="ja-JP" altLang="en-US" sz="1100" b="1">
              <a:solidFill>
                <a:schemeClr val="dk1"/>
              </a:solidFill>
              <a:effectLst/>
              <a:latin typeface="+mn-lt"/>
              <a:ea typeface="+mn-ea"/>
              <a:cs typeface="+mn-cs"/>
            </a:rPr>
            <a:t>データ検定</a:t>
          </a:r>
          <a:r>
            <a:rPr kumimoji="1" lang="ja-JP" altLang="en-US" sz="1100">
              <a:solidFill>
                <a:schemeClr val="dk1"/>
              </a:solidFill>
              <a:effectLst/>
              <a:latin typeface="+mn-lt"/>
              <a:ea typeface="+mn-ea"/>
              <a:cs typeface="+mn-cs"/>
            </a:rPr>
            <a:t>］シートの値が変更されます。</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ja-JP" altLang="ja-JP">
            <a:effectLst/>
          </a:endParaRPr>
        </a:p>
      </xdr:txBody>
    </xdr:sp>
    <xdr:clientData/>
  </xdr:twoCellAnchor>
  <xdr:twoCellAnchor editAs="oneCell">
    <xdr:from>
      <xdr:col>34</xdr:col>
      <xdr:colOff>246529</xdr:colOff>
      <xdr:row>189</xdr:row>
      <xdr:rowOff>0</xdr:rowOff>
    </xdr:from>
    <xdr:to>
      <xdr:col>43</xdr:col>
      <xdr:colOff>494500</xdr:colOff>
      <xdr:row>204</xdr:row>
      <xdr:rowOff>177255</xdr:rowOff>
    </xdr:to>
    <xdr:pic>
      <xdr:nvPicPr>
        <xdr:cNvPr id="6" name="図 5"/>
        <xdr:cNvPicPr>
          <a:picLocks noChangeAspect="1"/>
        </xdr:cNvPicPr>
      </xdr:nvPicPr>
      <xdr:blipFill>
        <a:blip xmlns:r="http://schemas.openxmlformats.org/officeDocument/2006/relationships" r:embed="rId1"/>
        <a:stretch>
          <a:fillRect/>
        </a:stretch>
      </xdr:blipFill>
      <xdr:spPr>
        <a:xfrm>
          <a:off x="25863176" y="33707294"/>
          <a:ext cx="6400000" cy="2866667"/>
        </a:xfrm>
        <a:prstGeom prst="rect">
          <a:avLst/>
        </a:prstGeom>
      </xdr:spPr>
    </xdr:pic>
    <xdr:clientData/>
  </xdr:twoCellAnchor>
  <xdr:twoCellAnchor editAs="oneCell">
    <xdr:from>
      <xdr:col>35</xdr:col>
      <xdr:colOff>593912</xdr:colOff>
      <xdr:row>204</xdr:row>
      <xdr:rowOff>156882</xdr:rowOff>
    </xdr:from>
    <xdr:to>
      <xdr:col>43</xdr:col>
      <xdr:colOff>220680</xdr:colOff>
      <xdr:row>223</xdr:row>
      <xdr:rowOff>159818</xdr:rowOff>
    </xdr:to>
    <xdr:pic>
      <xdr:nvPicPr>
        <xdr:cNvPr id="7" name="図 6"/>
        <xdr:cNvPicPr>
          <a:picLocks noChangeAspect="1"/>
        </xdr:cNvPicPr>
      </xdr:nvPicPr>
      <xdr:blipFill>
        <a:blip xmlns:r="http://schemas.openxmlformats.org/officeDocument/2006/relationships" r:embed="rId2"/>
        <a:stretch>
          <a:fillRect/>
        </a:stretch>
      </xdr:blipFill>
      <xdr:spPr>
        <a:xfrm>
          <a:off x="26894118" y="36553588"/>
          <a:ext cx="5095238" cy="3409524"/>
        </a:xfrm>
        <a:prstGeom prst="rect">
          <a:avLst/>
        </a:prstGeom>
      </xdr:spPr>
    </xdr:pic>
    <xdr:clientData/>
  </xdr:twoCellAnchor>
  <xdr:twoCellAnchor editAs="oneCell">
    <xdr:from>
      <xdr:col>38</xdr:col>
      <xdr:colOff>78442</xdr:colOff>
      <xdr:row>223</xdr:row>
      <xdr:rowOff>112059</xdr:rowOff>
    </xdr:from>
    <xdr:to>
      <xdr:col>45</xdr:col>
      <xdr:colOff>388768</xdr:colOff>
      <xdr:row>242</xdr:row>
      <xdr:rowOff>114995</xdr:rowOff>
    </xdr:to>
    <xdr:pic>
      <xdr:nvPicPr>
        <xdr:cNvPr id="8" name="図 7"/>
        <xdr:cNvPicPr>
          <a:picLocks noChangeAspect="1"/>
        </xdr:cNvPicPr>
      </xdr:nvPicPr>
      <xdr:blipFill>
        <a:blip xmlns:r="http://schemas.openxmlformats.org/officeDocument/2006/relationships" r:embed="rId3"/>
        <a:stretch>
          <a:fillRect/>
        </a:stretch>
      </xdr:blipFill>
      <xdr:spPr>
        <a:xfrm>
          <a:off x="28429324" y="39915353"/>
          <a:ext cx="5095238" cy="3409524"/>
        </a:xfrm>
        <a:prstGeom prst="rect">
          <a:avLst/>
        </a:prstGeom>
      </xdr:spPr>
    </xdr:pic>
    <xdr:clientData/>
  </xdr:twoCellAnchor>
  <xdr:twoCellAnchor editAs="oneCell">
    <xdr:from>
      <xdr:col>36</xdr:col>
      <xdr:colOff>0</xdr:colOff>
      <xdr:row>129</xdr:row>
      <xdr:rowOff>0</xdr:rowOff>
    </xdr:from>
    <xdr:to>
      <xdr:col>44</xdr:col>
      <xdr:colOff>531246</xdr:colOff>
      <xdr:row>143</xdr:row>
      <xdr:rowOff>177255</xdr:rowOff>
    </xdr:to>
    <xdr:pic>
      <xdr:nvPicPr>
        <xdr:cNvPr id="11" name="図 10"/>
        <xdr:cNvPicPr>
          <a:picLocks noChangeAspect="1"/>
        </xdr:cNvPicPr>
      </xdr:nvPicPr>
      <xdr:blipFill>
        <a:blip xmlns:r="http://schemas.openxmlformats.org/officeDocument/2006/relationships" r:embed="rId4"/>
        <a:stretch>
          <a:fillRect/>
        </a:stretch>
      </xdr:blipFill>
      <xdr:spPr>
        <a:xfrm>
          <a:off x="26983765" y="23005676"/>
          <a:ext cx="5999716" cy="2687373"/>
        </a:xfrm>
        <a:prstGeom prst="rect">
          <a:avLst/>
        </a:prstGeom>
      </xdr:spPr>
    </xdr:pic>
    <xdr:clientData/>
  </xdr:twoCellAnchor>
  <xdr:twoCellAnchor editAs="oneCell">
    <xdr:from>
      <xdr:col>37</xdr:col>
      <xdr:colOff>473774</xdr:colOff>
      <xdr:row>145</xdr:row>
      <xdr:rowOff>33618</xdr:rowOff>
    </xdr:from>
    <xdr:to>
      <xdr:col>43</xdr:col>
      <xdr:colOff>395334</xdr:colOff>
      <xdr:row>160</xdr:row>
      <xdr:rowOff>36173</xdr:rowOff>
    </xdr:to>
    <xdr:pic>
      <xdr:nvPicPr>
        <xdr:cNvPr id="12" name="図 11"/>
        <xdr:cNvPicPr>
          <a:picLocks noChangeAspect="1"/>
        </xdr:cNvPicPr>
      </xdr:nvPicPr>
      <xdr:blipFill>
        <a:blip xmlns:r="http://schemas.openxmlformats.org/officeDocument/2006/relationships" r:embed="rId5"/>
        <a:stretch>
          <a:fillRect/>
        </a:stretch>
      </xdr:blipFill>
      <xdr:spPr>
        <a:xfrm>
          <a:off x="28141098" y="25908000"/>
          <a:ext cx="4022912" cy="2691967"/>
        </a:xfrm>
        <a:prstGeom prst="rect">
          <a:avLst/>
        </a:prstGeom>
      </xdr:spPr>
    </xdr:pic>
    <xdr:clientData/>
  </xdr:twoCellAnchor>
  <xdr:twoCellAnchor editAs="oneCell">
    <xdr:from>
      <xdr:col>37</xdr:col>
      <xdr:colOff>473774</xdr:colOff>
      <xdr:row>161</xdr:row>
      <xdr:rowOff>33618</xdr:rowOff>
    </xdr:from>
    <xdr:to>
      <xdr:col>43</xdr:col>
      <xdr:colOff>592469</xdr:colOff>
      <xdr:row>176</xdr:row>
      <xdr:rowOff>168088</xdr:rowOff>
    </xdr:to>
    <xdr:pic>
      <xdr:nvPicPr>
        <xdr:cNvPr id="13" name="図 12"/>
        <xdr:cNvPicPr>
          <a:picLocks noChangeAspect="1"/>
        </xdr:cNvPicPr>
      </xdr:nvPicPr>
      <xdr:blipFill>
        <a:blip xmlns:r="http://schemas.openxmlformats.org/officeDocument/2006/relationships" r:embed="rId6"/>
        <a:stretch>
          <a:fillRect/>
        </a:stretch>
      </xdr:blipFill>
      <xdr:spPr>
        <a:xfrm>
          <a:off x="28141098" y="28776706"/>
          <a:ext cx="4220047" cy="282388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absoluteAnchor>
    <xdr:pos x="0" y="0"/>
    <xdr:ext cx="9295379" cy="6072187"/>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0.62029</cdr:x>
      <cdr:y>0.46215</cdr:y>
    </cdr:from>
    <cdr:to>
      <cdr:x>0.91691</cdr:x>
      <cdr:y>0.56583</cdr:y>
    </cdr:to>
    <cdr:sp macro="" textlink="">
      <cdr:nvSpPr>
        <cdr:cNvPr id="3" name="テキスト ボックス 1"/>
        <cdr:cNvSpPr txBox="1"/>
      </cdr:nvSpPr>
      <cdr:spPr>
        <a:xfrm xmlns:a="http://schemas.openxmlformats.org/drawingml/2006/main">
          <a:off x="5765800" y="2806246"/>
          <a:ext cx="2757212" cy="6295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r>
            <a:rPr lang="ja-JP" altLang="en-US" sz="1050" b="0" i="0" u="none" strike="noStrike">
              <a:solidFill>
                <a:srgbClr val="000000"/>
              </a:solidFill>
              <a:latin typeface="ＭＳ 明朝"/>
              <a:ea typeface="ＭＳ 明朝"/>
            </a:rPr>
            <a:t>，</a:t>
          </a:r>
          <a:r>
            <a:rPr lang="ja-JP" altLang="en-US" sz="1100"/>
            <a:t>総務省「</a:t>
          </a:r>
          <a:r>
            <a:rPr lang="en-US" altLang="ja-JP" sz="1100"/>
            <a:t>2010</a:t>
          </a:r>
          <a:r>
            <a:rPr lang="ja-JP" altLang="en-US" sz="1100"/>
            <a:t>年国勢調査の人口等基本集計結果」</a:t>
          </a:r>
        </a:p>
      </cdr:txBody>
    </cdr:sp>
  </cdr:relSizeAnchor>
  <cdr:relSizeAnchor xmlns:cdr="http://schemas.openxmlformats.org/drawingml/2006/chartDrawing">
    <cdr:from>
      <cdr:x>0.16832</cdr:x>
      <cdr:y>0.02097</cdr:y>
    </cdr:from>
    <cdr:to>
      <cdr:x>0.24937</cdr:x>
      <cdr:y>0.0629</cdr:y>
    </cdr:to>
    <cdr:sp macro="" textlink="データ加工!$C$2">
      <cdr:nvSpPr>
        <cdr:cNvPr id="4" name="テキスト ボックス 1"/>
        <cdr:cNvSpPr txBox="1"/>
      </cdr:nvSpPr>
      <cdr:spPr>
        <a:xfrm xmlns:a="http://schemas.openxmlformats.org/drawingml/2006/main">
          <a:off x="1564597" y="127340"/>
          <a:ext cx="753390" cy="2546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0026FC8-DB9E-4DD0-9A59-62173DE47B75}" type="TxLink">
            <a:rPr lang="en-US" altLang="en-US" sz="1100" b="1" i="0" u="none" strike="noStrike">
              <a:solidFill>
                <a:srgbClr val="000000"/>
              </a:solidFill>
              <a:latin typeface="ＭＳ Ｐゴシック"/>
              <a:ea typeface="ＭＳ Ｐゴシック"/>
            </a:rPr>
            <a:pPr/>
            <a:t>2015年度</a:t>
          </a:fld>
          <a:endParaRPr lang="en-US" altLang="en-US" sz="1100" b="1" i="0" u="none" strike="noStrike">
            <a:solidFill>
              <a:srgbClr val="000000"/>
            </a:solidFill>
            <a:latin typeface="ＭＳ Ｐゴシック"/>
            <a:ea typeface="ＭＳ Ｐゴシック"/>
          </a:endParaRPr>
        </a:p>
      </cdr:txBody>
    </cdr:sp>
  </cdr:relSizeAnchor>
  <cdr:relSizeAnchor xmlns:cdr="http://schemas.openxmlformats.org/drawingml/2006/chartDrawing">
    <cdr:from>
      <cdr:x>0.14453</cdr:x>
      <cdr:y>0.0924</cdr:y>
    </cdr:from>
    <cdr:to>
      <cdr:x>0.30101</cdr:x>
      <cdr:y>0.13433</cdr:y>
    </cdr:to>
    <cdr:sp macro="" textlink="データ加工!$G$2">
      <cdr:nvSpPr>
        <cdr:cNvPr id="5" name="テキスト ボックス 1"/>
        <cdr:cNvSpPr txBox="1"/>
      </cdr:nvSpPr>
      <cdr:spPr>
        <a:xfrm xmlns:a="http://schemas.openxmlformats.org/drawingml/2006/main">
          <a:off x="1343479" y="561067"/>
          <a:ext cx="1454491" cy="2546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2D5A3F6-581A-4C8C-B5F3-474621242D1F}" type="TxLink">
            <a:rPr lang="en-US" altLang="en-US" sz="1100" b="1" i="0" u="none" strike="noStrike">
              <a:solidFill>
                <a:srgbClr val="000000"/>
              </a:solidFill>
              <a:latin typeface="ＭＳ Ｐゴシック"/>
              <a:ea typeface="ＭＳ Ｐゴシック"/>
            </a:rPr>
            <a:pPr/>
            <a:t>2015年7月29日現在</a:t>
          </a:fld>
          <a:endParaRPr lang="en-US" altLang="en-US" sz="1100" b="1" i="0" u="none" strike="noStrike">
            <a:solidFill>
              <a:srgbClr val="000000"/>
            </a:solidFill>
            <a:latin typeface="ＭＳ Ｐゴシック"/>
            <a:ea typeface="ＭＳ Ｐゴシック"/>
          </a:endParaRPr>
        </a:p>
      </cdr:txBody>
    </cdr:sp>
  </cdr:relSizeAnchor>
</c:userShapes>
</file>

<file path=xl/drawings/drawing18.xml><?xml version="1.0" encoding="utf-8"?>
<xdr:wsDr xmlns:xdr="http://schemas.openxmlformats.org/drawingml/2006/spreadsheetDrawing" xmlns:a="http://schemas.openxmlformats.org/drawingml/2006/main">
  <xdr:absoluteAnchor>
    <xdr:pos x="0" y="0"/>
    <xdr:ext cx="9295379" cy="6072187"/>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c:userShapes xmlns:c="http://schemas.openxmlformats.org/drawingml/2006/chart">
  <cdr:relSizeAnchor xmlns:cdr="http://schemas.openxmlformats.org/drawingml/2006/chartDrawing">
    <cdr:from>
      <cdr:x>0.67152</cdr:x>
      <cdr:y>0.8529</cdr:y>
    </cdr:from>
    <cdr:to>
      <cdr:x>0.96814</cdr:x>
      <cdr:y>0.95658</cdr:y>
    </cdr:to>
    <cdr:sp macro="" textlink="">
      <cdr:nvSpPr>
        <cdr:cNvPr id="3" name="テキスト ボックス 1"/>
        <cdr:cNvSpPr txBox="1"/>
      </cdr:nvSpPr>
      <cdr:spPr>
        <a:xfrm xmlns:a="http://schemas.openxmlformats.org/drawingml/2006/main">
          <a:off x="6242050" y="5178992"/>
          <a:ext cx="2757212" cy="6295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r>
            <a:rPr lang="ja-JP" altLang="en-US" sz="1050" b="0" i="0" u="none" strike="noStrike">
              <a:solidFill>
                <a:srgbClr val="000000"/>
              </a:solidFill>
              <a:latin typeface="ＭＳ 明朝"/>
              <a:ea typeface="ＭＳ 明朝"/>
            </a:rPr>
            <a:t>，</a:t>
          </a:r>
          <a:r>
            <a:rPr lang="ja-JP" altLang="en-US" sz="1100"/>
            <a:t>総務省「</a:t>
          </a:r>
          <a:r>
            <a:rPr lang="en-US" altLang="ja-JP" sz="1100"/>
            <a:t>2010</a:t>
          </a:r>
          <a:r>
            <a:rPr lang="ja-JP" altLang="en-US" sz="1100"/>
            <a:t>年国勢調査の人口等基本集計結果」</a:t>
          </a:r>
        </a:p>
      </cdr:txBody>
    </cdr:sp>
  </cdr:relSizeAnchor>
  <cdr:relSizeAnchor xmlns:cdr="http://schemas.openxmlformats.org/drawingml/2006/chartDrawing">
    <cdr:from>
      <cdr:x>0.02925</cdr:x>
      <cdr:y>0.00837</cdr:y>
    </cdr:from>
    <cdr:to>
      <cdr:x>0.1103</cdr:x>
      <cdr:y>0.0503</cdr:y>
    </cdr:to>
    <cdr:sp macro="" textlink="データ加工!$C$2">
      <cdr:nvSpPr>
        <cdr:cNvPr id="4" name="テキスト ボックス 1"/>
        <cdr:cNvSpPr txBox="1"/>
      </cdr:nvSpPr>
      <cdr:spPr>
        <a:xfrm xmlns:a="http://schemas.openxmlformats.org/drawingml/2006/main">
          <a:off x="271918" y="50800"/>
          <a:ext cx="753390" cy="2546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FFB6E18-C9B7-40A6-9E12-5DBEC2E01967}" type="TxLink">
            <a:rPr lang="en-US" altLang="en-US" sz="1100" b="1" i="0" u="none" strike="noStrike">
              <a:solidFill>
                <a:srgbClr val="000000"/>
              </a:solidFill>
              <a:latin typeface="ＭＳ Ｐゴシック"/>
              <a:ea typeface="ＭＳ Ｐゴシック"/>
            </a:rPr>
            <a:pPr/>
            <a:t>2015年度</a:t>
          </a:fld>
          <a:endParaRPr lang="en-US" altLang="en-US" sz="1100" b="1" i="0" u="none" strike="noStrike">
            <a:solidFill>
              <a:srgbClr val="000000"/>
            </a:solidFill>
            <a:latin typeface="ＭＳ Ｐゴシック"/>
            <a:ea typeface="ＭＳ Ｐゴシック"/>
          </a:endParaRPr>
        </a:p>
      </cdr:txBody>
    </cdr:sp>
  </cdr:relSizeAnchor>
  <cdr:relSizeAnchor xmlns:cdr="http://schemas.openxmlformats.org/drawingml/2006/chartDrawing">
    <cdr:from>
      <cdr:x>0.00547</cdr:x>
      <cdr:y>0.07979</cdr:y>
    </cdr:from>
    <cdr:to>
      <cdr:x>0.16194</cdr:x>
      <cdr:y>0.12172</cdr:y>
    </cdr:to>
    <cdr:sp macro="" textlink="データ加工!$G$2">
      <cdr:nvSpPr>
        <cdr:cNvPr id="5" name="テキスト ボックス 1"/>
        <cdr:cNvSpPr txBox="1"/>
      </cdr:nvSpPr>
      <cdr:spPr>
        <a:xfrm xmlns:a="http://schemas.openxmlformats.org/drawingml/2006/main">
          <a:off x="50800" y="484527"/>
          <a:ext cx="1454491" cy="2546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6DFA79B-7B90-4EBF-842C-2DDD87000299}" type="TxLink">
            <a:rPr lang="en-US" altLang="en-US" sz="1100" b="1" i="0" u="none" strike="noStrike">
              <a:solidFill>
                <a:srgbClr val="000000"/>
              </a:solidFill>
              <a:latin typeface="ＭＳ Ｐゴシック"/>
              <a:ea typeface="ＭＳ Ｐゴシック"/>
            </a:rPr>
            <a:pPr/>
            <a:t>2015年7月29日現在</a:t>
          </a:fld>
          <a:endParaRPr lang="en-US" altLang="en-US" sz="1100" b="1" i="0" u="none" strike="noStrike">
            <a:solidFill>
              <a:srgbClr val="000000"/>
            </a:solidFill>
            <a:latin typeface="ＭＳ Ｐゴシック"/>
            <a:ea typeface="ＭＳ Ｐゴシック"/>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17</xdr:col>
      <xdr:colOff>76200</xdr:colOff>
      <xdr:row>17</xdr:row>
      <xdr:rowOff>170889</xdr:rowOff>
    </xdr:from>
    <xdr:to>
      <xdr:col>18</xdr:col>
      <xdr:colOff>62753</xdr:colOff>
      <xdr:row>20</xdr:row>
      <xdr:rowOff>98611</xdr:rowOff>
    </xdr:to>
    <xdr:sp macro="" textlink="">
      <xdr:nvSpPr>
        <xdr:cNvPr id="4" name="左矢印 3"/>
        <xdr:cNvSpPr/>
      </xdr:nvSpPr>
      <xdr:spPr>
        <a:xfrm>
          <a:off x="11734800" y="3276039"/>
          <a:ext cx="672353" cy="470647"/>
        </a:xfrm>
        <a:prstGeom prst="leftArrow">
          <a:avLst>
            <a:gd name="adj1" fmla="val 50000"/>
            <a:gd name="adj2" fmla="val 47976"/>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2060"/>
            </a:solidFill>
          </a:endParaRPr>
        </a:p>
      </xdr:txBody>
    </xdr:sp>
    <xdr:clientData/>
  </xdr:twoCellAnchor>
  <xdr:twoCellAnchor>
    <xdr:from>
      <xdr:col>18</xdr:col>
      <xdr:colOff>396689</xdr:colOff>
      <xdr:row>15</xdr:row>
      <xdr:rowOff>9525</xdr:rowOff>
    </xdr:from>
    <xdr:to>
      <xdr:col>24</xdr:col>
      <xdr:colOff>352425</xdr:colOff>
      <xdr:row>24</xdr:row>
      <xdr:rowOff>0</xdr:rowOff>
    </xdr:to>
    <xdr:sp macro="" textlink="">
      <xdr:nvSpPr>
        <xdr:cNvPr id="5" name="テキスト ボックス 4"/>
        <xdr:cNvSpPr txBox="1"/>
      </xdr:nvSpPr>
      <xdr:spPr>
        <a:xfrm>
          <a:off x="12741089" y="2752725"/>
          <a:ext cx="4070536" cy="161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b="1">
              <a:solidFill>
                <a:srgbClr val="002060"/>
              </a:solidFill>
            </a:rPr>
            <a:t>Web</a:t>
          </a:r>
          <a:r>
            <a:rPr kumimoji="1" lang="ja-JP" altLang="en-US" sz="1600" b="1">
              <a:solidFill>
                <a:srgbClr val="002060"/>
              </a:solidFill>
            </a:rPr>
            <a:t>上の</a:t>
          </a:r>
          <a:r>
            <a:rPr kumimoji="1" lang="en-US" altLang="ja-JP" sz="1600" b="1">
              <a:solidFill>
                <a:srgbClr val="002060"/>
              </a:solidFill>
            </a:rPr>
            <a:t>PIO-NET</a:t>
          </a:r>
          <a:r>
            <a:rPr kumimoji="1" lang="ja-JP" altLang="en-US" sz="1600" b="1">
              <a:solidFill>
                <a:srgbClr val="002060"/>
              </a:solidFill>
            </a:rPr>
            <a:t>の検索結果を</a:t>
          </a:r>
          <a:endParaRPr kumimoji="1" lang="en-US" altLang="ja-JP" sz="1600" b="1">
            <a:solidFill>
              <a:srgbClr val="002060"/>
            </a:solidFill>
          </a:endParaRPr>
        </a:p>
        <a:p>
          <a:r>
            <a:rPr kumimoji="1" lang="ja-JP" altLang="en-US" sz="1600" b="1">
              <a:solidFill>
                <a:srgbClr val="002060"/>
              </a:solidFill>
            </a:rPr>
            <a:t>マウスのドラッグで選択して反転させ</a:t>
          </a:r>
          <a:endParaRPr kumimoji="1" lang="en-US" altLang="ja-JP" sz="1600" b="1">
            <a:solidFill>
              <a:srgbClr val="002060"/>
            </a:solidFill>
          </a:endParaRPr>
        </a:p>
        <a:p>
          <a:r>
            <a:rPr kumimoji="1" lang="en-US" altLang="ja-JP" sz="1600" b="1">
              <a:solidFill>
                <a:srgbClr val="002060"/>
              </a:solidFill>
            </a:rPr>
            <a:t>Ctrl</a:t>
          </a:r>
          <a:r>
            <a:rPr kumimoji="1" lang="ja-JP" altLang="en-US" sz="1600" b="1">
              <a:solidFill>
                <a:srgbClr val="002060"/>
              </a:solidFill>
            </a:rPr>
            <a:t>とｃを同時に押して［コピー］し，</a:t>
          </a:r>
          <a:endParaRPr kumimoji="1" lang="en-US" altLang="ja-JP" sz="1600" b="1">
            <a:solidFill>
              <a:srgbClr val="002060"/>
            </a:solidFill>
          </a:endParaRPr>
        </a:p>
        <a:p>
          <a:r>
            <a:rPr kumimoji="1" lang="ja-JP" altLang="en-US" sz="1600" b="1">
              <a:solidFill>
                <a:srgbClr val="002060"/>
              </a:solidFill>
            </a:rPr>
            <a:t>左の</a:t>
          </a:r>
          <a:r>
            <a:rPr kumimoji="1" lang="ja-JP" altLang="en-US" sz="1600" b="1">
              <a:solidFill>
                <a:srgbClr val="C00000"/>
              </a:solidFill>
            </a:rPr>
            <a:t>赤線枠</a:t>
          </a:r>
          <a:r>
            <a:rPr kumimoji="1" lang="ja-JP" altLang="en-US" sz="1600" b="1">
              <a:solidFill>
                <a:srgbClr val="002060"/>
              </a:solidFill>
            </a:rPr>
            <a:t>内に（</a:t>
          </a:r>
          <a:r>
            <a:rPr kumimoji="1" lang="en-US" altLang="ja-JP" sz="1600" b="1">
              <a:solidFill>
                <a:srgbClr val="C00000"/>
              </a:solidFill>
            </a:rPr>
            <a:t>B5</a:t>
          </a:r>
          <a:r>
            <a:rPr kumimoji="1" lang="ja-JP" altLang="en-US" sz="1600" b="1">
              <a:solidFill>
                <a:srgbClr val="C00000"/>
              </a:solidFill>
            </a:rPr>
            <a:t>のセルをクリックして</a:t>
          </a:r>
          <a:r>
            <a:rPr kumimoji="1" lang="ja-JP" altLang="en-US" sz="1600" b="1">
              <a:solidFill>
                <a:srgbClr val="002060"/>
              </a:solidFill>
            </a:rPr>
            <a:t>）</a:t>
          </a:r>
          <a:endParaRPr kumimoji="1" lang="en-US" altLang="ja-JP" sz="1600" b="1">
            <a:solidFill>
              <a:srgbClr val="002060"/>
            </a:solidFill>
          </a:endParaRPr>
        </a:p>
        <a:p>
          <a:r>
            <a:rPr kumimoji="1" lang="ja-JP" altLang="en-US" sz="1600" b="1">
              <a:solidFill>
                <a:srgbClr val="002060"/>
              </a:solidFill>
            </a:rPr>
            <a:t>［貼り付け］</a:t>
          </a:r>
        </a:p>
      </xdr:txBody>
    </xdr:sp>
    <xdr:clientData/>
  </xdr:twoCellAnchor>
  <xdr:twoCellAnchor>
    <xdr:from>
      <xdr:col>0</xdr:col>
      <xdr:colOff>250550</xdr:colOff>
      <xdr:row>3</xdr:row>
      <xdr:rowOff>8438</xdr:rowOff>
    </xdr:from>
    <xdr:to>
      <xdr:col>1</xdr:col>
      <xdr:colOff>12384</xdr:colOff>
      <xdr:row>4</xdr:row>
      <xdr:rowOff>45109</xdr:rowOff>
    </xdr:to>
    <xdr:sp macro="" textlink="">
      <xdr:nvSpPr>
        <xdr:cNvPr id="6" name="左矢印 5"/>
        <xdr:cNvSpPr/>
      </xdr:nvSpPr>
      <xdr:spPr>
        <a:xfrm rot="12835000">
          <a:off x="250550" y="541838"/>
          <a:ext cx="447634" cy="217646"/>
        </a:xfrm>
        <a:prstGeom prst="leftArrow">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2060"/>
            </a:solidFill>
          </a:endParaRPr>
        </a:p>
      </xdr:txBody>
    </xdr:sp>
    <xdr:clientData/>
  </xdr:twoCellAnchor>
  <xdr:twoCellAnchor>
    <xdr:from>
      <xdr:col>13</xdr:col>
      <xdr:colOff>609600</xdr:colOff>
      <xdr:row>2</xdr:row>
      <xdr:rowOff>28575</xdr:rowOff>
    </xdr:from>
    <xdr:to>
      <xdr:col>18</xdr:col>
      <xdr:colOff>66675</xdr:colOff>
      <xdr:row>11</xdr:row>
      <xdr:rowOff>104775</xdr:rowOff>
    </xdr:to>
    <xdr:sp macro="" textlink="">
      <xdr:nvSpPr>
        <xdr:cNvPr id="7" name="円形吹き出し 6"/>
        <xdr:cNvSpPr/>
      </xdr:nvSpPr>
      <xdr:spPr>
        <a:xfrm>
          <a:off x="9525000" y="400050"/>
          <a:ext cx="2886075" cy="1724025"/>
        </a:xfrm>
        <a:prstGeom prst="wedgeEllipseCallout">
          <a:avLst>
            <a:gd name="adj1" fmla="val -189396"/>
            <a:gd name="adj2" fmla="val -54244"/>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chemeClr val="tx1"/>
              </a:solidFill>
            </a:rPr>
            <a:t>検索で指示した</a:t>
          </a:r>
          <a:r>
            <a:rPr kumimoji="1" lang="en-US" altLang="ja-JP" sz="1200">
              <a:solidFill>
                <a:schemeClr val="tx1"/>
              </a:solidFill>
            </a:rPr>
            <a:t>[</a:t>
          </a:r>
          <a:r>
            <a:rPr kumimoji="1" lang="ja-JP" altLang="en-US" sz="1200" b="1">
              <a:solidFill>
                <a:srgbClr val="C00000"/>
              </a:solidFill>
            </a:rPr>
            <a:t>年度</a:t>
          </a:r>
          <a:r>
            <a:rPr kumimoji="1" lang="ja-JP" altLang="en-US" sz="1200">
              <a:solidFill>
                <a:schemeClr val="tx1"/>
              </a:solidFill>
            </a:rPr>
            <a:t>］を</a:t>
          </a:r>
          <a:r>
            <a:rPr kumimoji="1" lang="en-US" altLang="ja-JP" sz="1200">
              <a:solidFill>
                <a:schemeClr val="tx1"/>
              </a:solidFill>
            </a:rPr>
            <a:t>C</a:t>
          </a:r>
          <a:r>
            <a:rPr kumimoji="1" lang="ja-JP" altLang="en-US" sz="1200">
              <a:solidFill>
                <a:schemeClr val="tx1"/>
              </a:solidFill>
            </a:rPr>
            <a:t>２セルに，検索した［</a:t>
          </a:r>
          <a:r>
            <a:rPr kumimoji="1" lang="ja-JP" altLang="en-US" sz="1200" b="1">
              <a:solidFill>
                <a:srgbClr val="C00000"/>
              </a:solidFill>
            </a:rPr>
            <a:t>年月日</a:t>
          </a:r>
          <a:r>
            <a:rPr kumimoji="1" lang="ja-JP" altLang="en-US" sz="1200">
              <a:solidFill>
                <a:schemeClr val="tx1"/>
              </a:solidFill>
            </a:rPr>
            <a:t>］を</a:t>
          </a:r>
          <a:r>
            <a:rPr kumimoji="1" lang="en-US" altLang="ja-JP" sz="1200">
              <a:solidFill>
                <a:schemeClr val="tx1"/>
              </a:solidFill>
            </a:rPr>
            <a:t>G2</a:t>
          </a:r>
          <a:r>
            <a:rPr kumimoji="1" lang="ja-JP" altLang="en-US" sz="1200">
              <a:solidFill>
                <a:schemeClr val="tx1"/>
              </a:solidFill>
            </a:rPr>
            <a:t>セルに記載する。これらはすべての図表に自動で反映される。</a:t>
          </a:r>
          <a:r>
            <a:rPr kumimoji="1" lang="en-US" altLang="ja-JP" sz="1400"/>
            <a:t>o</a:t>
          </a:r>
          <a:r>
            <a:rPr kumimoji="1" lang="en-US" altLang="ja-JP" sz="1400" baseline="0"/>
            <a:t> </a:t>
          </a:r>
          <a:r>
            <a:rPr kumimoji="1" lang="en-US" altLang="ja-JP" sz="1400"/>
            <a:t>you </a:t>
          </a:r>
          <a:endParaRPr kumimoji="1" lang="ja-JP" altLang="en-US" sz="1400"/>
        </a:p>
      </xdr:txBody>
    </xdr:sp>
    <xdr:clientData/>
  </xdr:twoCellAnchor>
</xdr:wsDr>
</file>

<file path=xl/drawings/drawing20.xml><?xml version="1.0" encoding="utf-8"?>
<xdr:wsDr xmlns:xdr="http://schemas.openxmlformats.org/drawingml/2006/spreadsheetDrawing" xmlns:a="http://schemas.openxmlformats.org/drawingml/2006/main">
  <xdr:absoluteAnchor>
    <xdr:pos x="0" y="0"/>
    <xdr:ext cx="9295379" cy="6072187"/>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c:userShapes xmlns:c="http://schemas.openxmlformats.org/drawingml/2006/chart">
  <cdr:relSizeAnchor xmlns:cdr="http://schemas.openxmlformats.org/drawingml/2006/chartDrawing">
    <cdr:from>
      <cdr:x>0.67335</cdr:x>
      <cdr:y>0.19324</cdr:y>
    </cdr:from>
    <cdr:to>
      <cdr:x>0.96997</cdr:x>
      <cdr:y>0.29692</cdr:y>
    </cdr:to>
    <cdr:sp macro="" textlink="">
      <cdr:nvSpPr>
        <cdr:cNvPr id="3" name="テキスト ボックス 1"/>
        <cdr:cNvSpPr txBox="1"/>
      </cdr:nvSpPr>
      <cdr:spPr>
        <a:xfrm xmlns:a="http://schemas.openxmlformats.org/drawingml/2006/main">
          <a:off x="6259059" y="1173389"/>
          <a:ext cx="2757212" cy="6295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r>
            <a:rPr lang="ja-JP" altLang="en-US" sz="1050" b="0" i="0" u="none" strike="noStrike">
              <a:solidFill>
                <a:srgbClr val="000000"/>
              </a:solidFill>
              <a:latin typeface="ＭＳ 明朝"/>
              <a:ea typeface="ＭＳ 明朝"/>
            </a:rPr>
            <a:t>，</a:t>
          </a:r>
          <a:r>
            <a:rPr lang="ja-JP" altLang="en-US" sz="1100"/>
            <a:t>総務省「</a:t>
          </a:r>
          <a:r>
            <a:rPr lang="en-US" altLang="ja-JP" sz="1100"/>
            <a:t>2010</a:t>
          </a:r>
          <a:r>
            <a:rPr lang="ja-JP" altLang="en-US" sz="1100"/>
            <a:t>年国勢調査の人口等基本集計結果」</a:t>
          </a:r>
        </a:p>
      </cdr:txBody>
    </cdr:sp>
  </cdr:relSizeAnchor>
  <cdr:relSizeAnchor xmlns:cdr="http://schemas.openxmlformats.org/drawingml/2006/chartDrawing">
    <cdr:from>
      <cdr:x>0.08781</cdr:x>
      <cdr:y>0.04338</cdr:y>
    </cdr:from>
    <cdr:to>
      <cdr:x>0.16886</cdr:x>
      <cdr:y>0.08531</cdr:y>
    </cdr:to>
    <cdr:sp macro="" textlink="データ加工!$C$2">
      <cdr:nvSpPr>
        <cdr:cNvPr id="4" name="テキスト ボックス 1"/>
        <cdr:cNvSpPr txBox="1"/>
      </cdr:nvSpPr>
      <cdr:spPr>
        <a:xfrm xmlns:a="http://schemas.openxmlformats.org/drawingml/2006/main">
          <a:off x="816204" y="263411"/>
          <a:ext cx="753390" cy="2546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40F1257-B44D-41A5-AFA3-20D98C3F798D}" type="TxLink">
            <a:rPr lang="en-US" altLang="en-US" sz="1100" b="1" i="0" u="none" strike="noStrike">
              <a:solidFill>
                <a:srgbClr val="000000"/>
              </a:solidFill>
              <a:latin typeface="ＭＳ Ｐゴシック"/>
              <a:ea typeface="ＭＳ Ｐゴシック"/>
            </a:rPr>
            <a:pPr/>
            <a:t>2015年度</a:t>
          </a:fld>
          <a:endParaRPr lang="en-US" altLang="en-US" sz="1100" b="1" i="0" u="none" strike="noStrike">
            <a:solidFill>
              <a:srgbClr val="000000"/>
            </a:solidFill>
            <a:latin typeface="ＭＳ Ｐゴシック"/>
            <a:ea typeface="ＭＳ Ｐゴシック"/>
          </a:endParaRPr>
        </a:p>
      </cdr:txBody>
    </cdr:sp>
  </cdr:relSizeAnchor>
  <cdr:relSizeAnchor xmlns:cdr="http://schemas.openxmlformats.org/drawingml/2006/chartDrawing">
    <cdr:from>
      <cdr:x>0.06402</cdr:x>
      <cdr:y>0.11481</cdr:y>
    </cdr:from>
    <cdr:to>
      <cdr:x>0.22049</cdr:x>
      <cdr:y>0.15674</cdr:y>
    </cdr:to>
    <cdr:sp macro="" textlink="データ加工!$G$2">
      <cdr:nvSpPr>
        <cdr:cNvPr id="5" name="テキスト ボックス 1"/>
        <cdr:cNvSpPr txBox="1"/>
      </cdr:nvSpPr>
      <cdr:spPr>
        <a:xfrm xmlns:a="http://schemas.openxmlformats.org/drawingml/2006/main">
          <a:off x="595086" y="697138"/>
          <a:ext cx="1454491" cy="2546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BCC68B4-7206-433A-B7B1-A5BCC8510A0C}" type="TxLink">
            <a:rPr lang="en-US" altLang="en-US" sz="1100" b="1" i="0" u="none" strike="noStrike">
              <a:solidFill>
                <a:srgbClr val="000000"/>
              </a:solidFill>
              <a:latin typeface="ＭＳ Ｐゴシック"/>
              <a:ea typeface="ＭＳ Ｐゴシック"/>
            </a:rPr>
            <a:pPr/>
            <a:t>2015年7月29日現在</a:t>
          </a:fld>
          <a:endParaRPr lang="en-US" altLang="en-US" sz="1100" b="1" i="0" u="none" strike="noStrike">
            <a:solidFill>
              <a:srgbClr val="000000"/>
            </a:solidFill>
            <a:latin typeface="ＭＳ Ｐゴシック"/>
            <a:ea typeface="ＭＳ Ｐゴシック"/>
          </a:endParaRPr>
        </a:p>
      </cdr:txBody>
    </cdr:sp>
  </cdr:relSizeAnchor>
</c:userShapes>
</file>

<file path=xl/drawings/drawing22.xml><?xml version="1.0" encoding="utf-8"?>
<xdr:wsDr xmlns:xdr="http://schemas.openxmlformats.org/drawingml/2006/spreadsheetDrawing" xmlns:a="http://schemas.openxmlformats.org/drawingml/2006/main">
  <xdr:absoluteAnchor>
    <xdr:pos x="0" y="0"/>
    <xdr:ext cx="9295379" cy="6072187"/>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c:userShapes xmlns:c="http://schemas.openxmlformats.org/drawingml/2006/chart">
  <cdr:relSizeAnchor xmlns:cdr="http://schemas.openxmlformats.org/drawingml/2006/chartDrawing">
    <cdr:from>
      <cdr:x>0.6825</cdr:x>
      <cdr:y>0.88092</cdr:y>
    </cdr:from>
    <cdr:to>
      <cdr:x>0.97912</cdr:x>
      <cdr:y>0.98459</cdr:y>
    </cdr:to>
    <cdr:sp macro="" textlink="">
      <cdr:nvSpPr>
        <cdr:cNvPr id="3" name="テキスト ボックス 1"/>
        <cdr:cNvSpPr txBox="1"/>
      </cdr:nvSpPr>
      <cdr:spPr>
        <a:xfrm xmlns:a="http://schemas.openxmlformats.org/drawingml/2006/main">
          <a:off x="6344103" y="5349081"/>
          <a:ext cx="2757212" cy="6295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r>
            <a:rPr lang="ja-JP" altLang="en-US" sz="1050" b="0" i="0" u="none" strike="noStrike">
              <a:solidFill>
                <a:srgbClr val="000000"/>
              </a:solidFill>
              <a:latin typeface="ＭＳ 明朝"/>
              <a:ea typeface="ＭＳ 明朝"/>
            </a:rPr>
            <a:t>，</a:t>
          </a:r>
          <a:r>
            <a:rPr lang="ja-JP" altLang="en-US" sz="1100"/>
            <a:t>総務省「</a:t>
          </a:r>
          <a:r>
            <a:rPr lang="en-US" altLang="ja-JP" sz="1100"/>
            <a:t>2010</a:t>
          </a:r>
          <a:r>
            <a:rPr lang="ja-JP" altLang="en-US" sz="1100"/>
            <a:t>年国勢調査の人口等基本集計結果」</a:t>
          </a:r>
        </a:p>
      </cdr:txBody>
    </cdr:sp>
  </cdr:relSizeAnchor>
  <cdr:relSizeAnchor xmlns:cdr="http://schemas.openxmlformats.org/drawingml/2006/chartDrawing">
    <cdr:from>
      <cdr:x>0.02925</cdr:x>
      <cdr:y>0.00837</cdr:y>
    </cdr:from>
    <cdr:to>
      <cdr:x>0.1103</cdr:x>
      <cdr:y>0.0503</cdr:y>
    </cdr:to>
    <cdr:sp macro="" textlink="データ加工!$C$2">
      <cdr:nvSpPr>
        <cdr:cNvPr id="4" name="テキスト ボックス 1"/>
        <cdr:cNvSpPr txBox="1"/>
      </cdr:nvSpPr>
      <cdr:spPr>
        <a:xfrm xmlns:a="http://schemas.openxmlformats.org/drawingml/2006/main">
          <a:off x="271918" y="50800"/>
          <a:ext cx="753390" cy="2546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A171CD2-8DAE-4DE1-B20F-B8BC3F360ACB}" type="TxLink">
            <a:rPr lang="en-US" altLang="en-US" sz="1100" b="1" i="0" u="none" strike="noStrike">
              <a:solidFill>
                <a:srgbClr val="000000"/>
              </a:solidFill>
              <a:latin typeface="ＭＳ Ｐゴシック"/>
              <a:ea typeface="ＭＳ Ｐゴシック"/>
            </a:rPr>
            <a:pPr/>
            <a:t>2015年度</a:t>
          </a:fld>
          <a:endParaRPr lang="en-US" altLang="en-US" sz="1100" b="1" i="0" u="none" strike="noStrike">
            <a:solidFill>
              <a:srgbClr val="000000"/>
            </a:solidFill>
            <a:latin typeface="ＭＳ Ｐゴシック"/>
            <a:ea typeface="ＭＳ Ｐゴシック"/>
          </a:endParaRPr>
        </a:p>
      </cdr:txBody>
    </cdr:sp>
  </cdr:relSizeAnchor>
  <cdr:relSizeAnchor xmlns:cdr="http://schemas.openxmlformats.org/drawingml/2006/chartDrawing">
    <cdr:from>
      <cdr:x>0.00547</cdr:x>
      <cdr:y>0.07979</cdr:y>
    </cdr:from>
    <cdr:to>
      <cdr:x>0.16194</cdr:x>
      <cdr:y>0.12172</cdr:y>
    </cdr:to>
    <cdr:sp macro="" textlink="データ加工!$G$2">
      <cdr:nvSpPr>
        <cdr:cNvPr id="5" name="テキスト ボックス 1"/>
        <cdr:cNvSpPr txBox="1"/>
      </cdr:nvSpPr>
      <cdr:spPr>
        <a:xfrm xmlns:a="http://schemas.openxmlformats.org/drawingml/2006/main">
          <a:off x="50800" y="484527"/>
          <a:ext cx="1454491" cy="2546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0F22010-197D-4816-81DF-A4E4D8615F2C}" type="TxLink">
            <a:rPr lang="en-US" altLang="en-US" sz="1100" b="1" i="0" u="none" strike="noStrike">
              <a:solidFill>
                <a:srgbClr val="000000"/>
              </a:solidFill>
              <a:latin typeface="ＭＳ Ｐゴシック"/>
              <a:ea typeface="ＭＳ Ｐゴシック"/>
            </a:rPr>
            <a:pPr/>
            <a:t>2015年7月29日現在</a:t>
          </a:fld>
          <a:endParaRPr lang="en-US" altLang="en-US" sz="1100" b="1" i="0" u="none" strike="noStrike">
            <a:solidFill>
              <a:srgbClr val="000000"/>
            </a:solidFill>
            <a:latin typeface="ＭＳ Ｐゴシック"/>
            <a:ea typeface="ＭＳ Ｐゴシック"/>
          </a:endParaRPr>
        </a:p>
      </cdr:txBody>
    </cdr:sp>
  </cdr:relSizeAnchor>
</c:userShapes>
</file>

<file path=xl/drawings/drawing24.xml><?xml version="1.0" encoding="utf-8"?>
<xdr:wsDr xmlns:xdr="http://schemas.openxmlformats.org/drawingml/2006/spreadsheetDrawing" xmlns:a="http://schemas.openxmlformats.org/drawingml/2006/main">
  <xdr:twoCellAnchor>
    <xdr:from>
      <xdr:col>18</xdr:col>
      <xdr:colOff>0</xdr:colOff>
      <xdr:row>69</xdr:row>
      <xdr:rowOff>123264</xdr:rowOff>
    </xdr:from>
    <xdr:to>
      <xdr:col>18</xdr:col>
      <xdr:colOff>672353</xdr:colOff>
      <xdr:row>72</xdr:row>
      <xdr:rowOff>66372</xdr:rowOff>
    </xdr:to>
    <xdr:sp macro="" textlink="">
      <xdr:nvSpPr>
        <xdr:cNvPr id="4" name="左矢印 3"/>
        <xdr:cNvSpPr/>
      </xdr:nvSpPr>
      <xdr:spPr>
        <a:xfrm rot="10800000">
          <a:off x="6022731" y="12271302"/>
          <a:ext cx="672353" cy="470647"/>
        </a:xfrm>
        <a:prstGeom prst="leftArrow">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50857</xdr:colOff>
      <xdr:row>69</xdr:row>
      <xdr:rowOff>0</xdr:rowOff>
    </xdr:from>
    <xdr:to>
      <xdr:col>20</xdr:col>
      <xdr:colOff>2373923</xdr:colOff>
      <xdr:row>76</xdr:row>
      <xdr:rowOff>0</xdr:rowOff>
    </xdr:to>
    <xdr:sp macro="" textlink="">
      <xdr:nvSpPr>
        <xdr:cNvPr id="5" name="テキスト ボックス 4"/>
        <xdr:cNvSpPr txBox="1"/>
      </xdr:nvSpPr>
      <xdr:spPr>
        <a:xfrm>
          <a:off x="6762319" y="12148038"/>
          <a:ext cx="3011796" cy="12309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C00000"/>
              </a:solidFill>
            </a:rPr>
            <a:t>左の赤枠内をコピーして</a:t>
          </a:r>
          <a:r>
            <a:rPr kumimoji="1" lang="en-US" altLang="ja-JP" sz="1600" b="1">
              <a:solidFill>
                <a:srgbClr val="C00000"/>
              </a:solidFill>
            </a:rPr>
            <a:t>XCAMPUS</a:t>
          </a:r>
          <a:r>
            <a:rPr kumimoji="1" lang="ja-JP" altLang="en-US" sz="1600" b="1">
              <a:solidFill>
                <a:srgbClr val="C00000"/>
              </a:solidFill>
            </a:rPr>
            <a:t>の</a:t>
          </a:r>
          <a:r>
            <a:rPr kumimoji="1" lang="en-US" altLang="ja-JP" sz="1600" b="1">
              <a:solidFill>
                <a:srgbClr val="C00000"/>
              </a:solidFill>
            </a:rPr>
            <a:t>Web</a:t>
          </a:r>
          <a:r>
            <a:rPr kumimoji="1" lang="ja-JP" altLang="en-US" sz="1600" b="1">
              <a:solidFill>
                <a:srgbClr val="C00000"/>
              </a:solidFill>
            </a:rPr>
            <a:t>の関連ページのプログラム・フォーム内に</a:t>
          </a:r>
          <a:r>
            <a:rPr kumimoji="1" lang="en-US" altLang="ja-JP" sz="1600" b="1">
              <a:solidFill>
                <a:srgbClr val="C00000"/>
              </a:solidFill>
            </a:rPr>
            <a:t/>
          </a:r>
          <a:br>
            <a:rPr kumimoji="1" lang="en-US" altLang="ja-JP" sz="1600" b="1">
              <a:solidFill>
                <a:srgbClr val="C00000"/>
              </a:solidFill>
            </a:rPr>
          </a:br>
          <a:r>
            <a:rPr kumimoji="1" lang="ja-JP" altLang="en-US" sz="1600" b="1">
              <a:solidFill>
                <a:srgbClr val="C00000"/>
              </a:solidFill>
            </a:rPr>
            <a:t>貼り付け</a:t>
          </a:r>
        </a:p>
      </xdr:txBody>
    </xdr:sp>
    <xdr:clientData/>
  </xdr:twoCellAnchor>
  <xdr:twoCellAnchor>
    <xdr:from>
      <xdr:col>17</xdr:col>
      <xdr:colOff>556847</xdr:colOff>
      <xdr:row>45</xdr:row>
      <xdr:rowOff>131884</xdr:rowOff>
    </xdr:from>
    <xdr:to>
      <xdr:col>25</xdr:col>
      <xdr:colOff>351694</xdr:colOff>
      <xdr:row>54</xdr:row>
      <xdr:rowOff>161192</xdr:rowOff>
    </xdr:to>
    <xdr:sp macro="" textlink="">
      <xdr:nvSpPr>
        <xdr:cNvPr id="2" name="テキスト ボックス 1"/>
        <xdr:cNvSpPr txBox="1"/>
      </xdr:nvSpPr>
      <xdr:spPr>
        <a:xfrm>
          <a:off x="5890847" y="8044961"/>
          <a:ext cx="7854462" cy="1611923"/>
        </a:xfrm>
        <a:prstGeom prst="rect">
          <a:avLst/>
        </a:prstGeom>
        <a:solidFill>
          <a:schemeClr val="lt1"/>
        </a:solidFill>
        <a:ln w="190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コメント</a:t>
          </a:r>
          <a:endParaRPr lang="en-US" altLang="ja-JP" sz="1100" b="0" i="0" u="none" strike="noStrike">
            <a:solidFill>
              <a:schemeClr val="dk1"/>
            </a:solidFill>
            <a:effectLst/>
            <a:latin typeface="+mn-lt"/>
            <a:ea typeface="+mn-ea"/>
            <a:cs typeface="+mn-cs"/>
          </a:endParaRPr>
        </a:p>
        <a:p>
          <a:endParaRPr lang="en-US" altLang="ja-JP" sz="1100" b="0" i="0" u="none" strike="noStrike">
            <a:solidFill>
              <a:schemeClr val="dk1"/>
            </a:solidFill>
            <a:effectLst/>
            <a:latin typeface="+mn-lt"/>
            <a:ea typeface="+mn-ea"/>
            <a:cs typeface="+mn-cs"/>
          </a:endParaRPr>
        </a:p>
        <a:p>
          <a:r>
            <a:rPr lang="ja-JP" altLang="en-US"/>
            <a:t> </a:t>
          </a:r>
          <a:r>
            <a:rPr lang="ja-JP" altLang="en-US" sz="1100" b="0" i="0" u="none" strike="noStrike">
              <a:solidFill>
                <a:schemeClr val="dk1"/>
              </a:solidFill>
              <a:effectLst/>
              <a:latin typeface="+mn-lt"/>
              <a:ea typeface="+mn-ea"/>
              <a:cs typeface="+mn-cs"/>
            </a:rPr>
            <a:t>「商品一般」とは，何らかの商品に特定できない、あるいは複数種類に関する相談を指す。（出所：消費者白書</a:t>
          </a:r>
          <a:r>
            <a:rPr lang="en-US" altLang="ja-JP" sz="1100" b="0" i="0" u="none" strike="noStrike">
              <a:solidFill>
                <a:schemeClr val="dk1"/>
              </a:solidFill>
              <a:effectLst/>
              <a:latin typeface="+mn-lt"/>
              <a:ea typeface="+mn-ea"/>
              <a:cs typeface="+mn-cs"/>
            </a:rPr>
            <a:t>2014</a:t>
          </a:r>
          <a:r>
            <a:rPr lang="ja-JP" altLang="en-US" sz="1100" b="0" i="0" u="none" strike="noStrike">
              <a:solidFill>
                <a:schemeClr val="dk1"/>
              </a:solidFill>
              <a:effectLst/>
              <a:latin typeface="+mn-lt"/>
              <a:ea typeface="+mn-ea"/>
              <a:cs typeface="+mn-cs"/>
            </a:rPr>
            <a:t>年版ｐ</a:t>
          </a:r>
          <a:r>
            <a:rPr lang="en-US" altLang="ja-JP" sz="1100" b="0" i="0" u="none" strike="noStrike">
              <a:solidFill>
                <a:schemeClr val="dk1"/>
              </a:solidFill>
              <a:effectLst/>
              <a:latin typeface="+mn-lt"/>
              <a:ea typeface="+mn-ea"/>
              <a:cs typeface="+mn-cs"/>
            </a:rPr>
            <a:t>65</a:t>
          </a:r>
          <a:r>
            <a:rPr lang="ja-JP" altLang="en-US" sz="1100" b="0" i="0" u="none" strike="noStrike">
              <a:solidFill>
                <a:schemeClr val="dk1"/>
              </a:solidFill>
              <a:effectLst/>
              <a:latin typeface="+mn-lt"/>
              <a:ea typeface="+mn-ea"/>
              <a:cs typeface="+mn-cs"/>
            </a:rPr>
            <a:t>）</a:t>
          </a:r>
          <a:r>
            <a:rPr lang="en-US" altLang="ja-JP"/>
            <a:t> </a:t>
          </a:r>
        </a:p>
        <a:p>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「商品一般」は、「怪しい電話勧誘があった」、「怪しいパンフレットが送られてきた」等、相談の対象商品が具体的にどのようなものか不明なケースや架空請求等が含まれます（出所：消費者白書</a:t>
          </a:r>
          <a:r>
            <a:rPr lang="en-US" altLang="ja-JP" sz="1100" b="0" i="0" u="none" strike="noStrike">
              <a:solidFill>
                <a:schemeClr val="dk1"/>
              </a:solidFill>
              <a:effectLst/>
              <a:latin typeface="+mn-lt"/>
              <a:ea typeface="+mn-ea"/>
              <a:cs typeface="+mn-cs"/>
            </a:rPr>
            <a:t>2014</a:t>
          </a:r>
          <a:r>
            <a:rPr lang="ja-JP" altLang="en-US" sz="1100" b="0" i="0" u="none" strike="noStrike">
              <a:solidFill>
                <a:schemeClr val="dk1"/>
              </a:solidFill>
              <a:effectLst/>
              <a:latin typeface="+mn-lt"/>
              <a:ea typeface="+mn-ea"/>
              <a:cs typeface="+mn-cs"/>
            </a:rPr>
            <a:t>年版ｐ</a:t>
          </a:r>
          <a:r>
            <a:rPr lang="en-US" altLang="ja-JP" sz="1100" b="0" i="0" u="none" strike="noStrike">
              <a:solidFill>
                <a:schemeClr val="dk1"/>
              </a:solidFill>
              <a:effectLst/>
              <a:latin typeface="+mn-lt"/>
              <a:ea typeface="+mn-ea"/>
              <a:cs typeface="+mn-cs"/>
            </a:rPr>
            <a:t>124</a:t>
          </a:r>
          <a:r>
            <a:rPr lang="ja-JP" altLang="en-US" sz="1100" b="0" i="0" u="none" strike="noStrike">
              <a:solidFill>
                <a:schemeClr val="dk1"/>
              </a:solidFill>
              <a:effectLst/>
              <a:latin typeface="+mn-lt"/>
              <a:ea typeface="+mn-ea"/>
              <a:cs typeface="+mn-cs"/>
            </a:rPr>
            <a:t>）</a:t>
          </a:r>
          <a:r>
            <a:rPr lang="en-US" altLang="ja-JP"/>
            <a:t> </a:t>
          </a:r>
          <a:endParaRPr kumimoji="1" lang="ja-JP" altLang="en-US" sz="1100"/>
        </a:p>
      </xdr:txBody>
    </xdr:sp>
    <xdr:clientData/>
  </xdr:twoCellAnchor>
  <xdr:twoCellAnchor>
    <xdr:from>
      <xdr:col>17</xdr:col>
      <xdr:colOff>448408</xdr:colOff>
      <xdr:row>54</xdr:row>
      <xdr:rowOff>169985</xdr:rowOff>
    </xdr:from>
    <xdr:to>
      <xdr:col>26</xdr:col>
      <xdr:colOff>520946</xdr:colOff>
      <xdr:row>58</xdr:row>
      <xdr:rowOff>82062</xdr:rowOff>
    </xdr:to>
    <xdr:sp macro="" textlink="">
      <xdr:nvSpPr>
        <xdr:cNvPr id="6" name="テキスト ボックス 5"/>
        <xdr:cNvSpPr txBox="1"/>
      </xdr:nvSpPr>
      <xdr:spPr>
        <a:xfrm>
          <a:off x="7159870" y="9665677"/>
          <a:ext cx="8820884" cy="615462"/>
        </a:xfrm>
        <a:prstGeom prst="rect">
          <a:avLst/>
        </a:prstGeom>
        <a:solidFill>
          <a:schemeClr val="accent1">
            <a:lumMod val="20000"/>
            <a:lumOff val="8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異なる年代</a:t>
          </a:r>
          <a:r>
            <a:rPr kumimoji="1" lang="ja-JP" altLang="en-US" sz="1100">
              <a:solidFill>
                <a:schemeClr val="dk1"/>
              </a:solidFill>
              <a:effectLst/>
              <a:latin typeface="+mn-lt"/>
              <a:ea typeface="+mn-ea"/>
              <a:cs typeface="+mn-cs"/>
            </a:rPr>
            <a:t>の地域別人口が必要な場合は，</a:t>
          </a:r>
          <a:r>
            <a:rPr kumimoji="1" lang="ja-JP" altLang="en-US" sz="1100" b="1">
              <a:solidFill>
                <a:schemeClr val="dk1"/>
              </a:solidFill>
              <a:effectLst/>
              <a:latin typeface="+mn-lt"/>
              <a:ea typeface="+mn-ea"/>
              <a:cs typeface="+mn-cs"/>
            </a:rPr>
            <a:t>［人口］シート</a:t>
          </a:r>
          <a:r>
            <a:rPr kumimoji="1" lang="ja-JP" altLang="en-US" sz="1100">
              <a:solidFill>
                <a:schemeClr val="dk1"/>
              </a:solidFill>
              <a:effectLst/>
              <a:latin typeface="+mn-lt"/>
              <a:ea typeface="+mn-ea"/>
              <a:cs typeface="+mn-cs"/>
            </a:rPr>
            <a:t>の表の必要部分を［コピー］し，</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データ加工</a:t>
          </a:r>
          <a:r>
            <a:rPr kumimoji="1" lang="ja-JP" altLang="en-US" sz="1100">
              <a:solidFill>
                <a:schemeClr val="dk1"/>
              </a:solidFill>
              <a:effectLst/>
              <a:latin typeface="+mn-lt"/>
              <a:ea typeface="+mn-ea"/>
              <a:cs typeface="+mn-cs"/>
            </a:rPr>
            <a:t>］のシートの</a:t>
          </a:r>
          <a:r>
            <a:rPr kumimoji="1" lang="en-US" altLang="ja-JP" sz="1100" b="1">
              <a:solidFill>
                <a:schemeClr val="dk1"/>
              </a:solidFill>
              <a:effectLst/>
              <a:latin typeface="+mn-lt"/>
              <a:ea typeface="+mn-ea"/>
              <a:cs typeface="+mn-cs"/>
            </a:rPr>
            <a:t>60</a:t>
          </a:r>
          <a:r>
            <a:rPr kumimoji="1" lang="ja-JP" altLang="en-US" sz="1100" b="1">
              <a:solidFill>
                <a:schemeClr val="dk1"/>
              </a:solidFill>
              <a:effectLst/>
              <a:latin typeface="+mn-lt"/>
              <a:ea typeface="+mn-ea"/>
              <a:cs typeface="+mn-cs"/>
            </a:rPr>
            <a:t>行目の年代別の地域別人口</a:t>
          </a:r>
          <a:r>
            <a:rPr kumimoji="1" lang="ja-JP" altLang="en-US" sz="1100">
              <a:solidFill>
                <a:schemeClr val="dk1"/>
              </a:solidFill>
              <a:effectLst/>
              <a:latin typeface="+mn-lt"/>
              <a:ea typeface="+mn-ea"/>
              <a:cs typeface="+mn-cs"/>
            </a:rPr>
            <a:t>に［値を貼り付け］ると，自動でこの［</a:t>
          </a:r>
          <a:r>
            <a:rPr kumimoji="1" lang="ja-JP" altLang="en-US" sz="1100" b="1">
              <a:solidFill>
                <a:schemeClr val="dk1"/>
              </a:solidFill>
              <a:effectLst/>
              <a:latin typeface="+mn-lt"/>
              <a:ea typeface="+mn-ea"/>
              <a:cs typeface="+mn-cs"/>
            </a:rPr>
            <a:t>データ選択</a:t>
          </a:r>
          <a:r>
            <a:rPr kumimoji="1" lang="ja-JP" altLang="en-US" sz="1100">
              <a:solidFill>
                <a:schemeClr val="dk1"/>
              </a:solidFill>
              <a:effectLst/>
              <a:latin typeface="+mn-lt"/>
              <a:ea typeface="+mn-ea"/>
              <a:cs typeface="+mn-cs"/>
            </a:rPr>
            <a:t>］シートの値が変更されます。</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ja-JP" altLang="ja-JP">
            <a:effectLst/>
          </a:endParaRPr>
        </a:p>
      </xdr:txBody>
    </xdr:sp>
    <xdr:clientData/>
  </xdr:twoCellAnchor>
  <xdr:twoCellAnchor>
    <xdr:from>
      <xdr:col>18</xdr:col>
      <xdr:colOff>184635</xdr:colOff>
      <xdr:row>57</xdr:row>
      <xdr:rowOff>52756</xdr:rowOff>
    </xdr:from>
    <xdr:to>
      <xdr:col>20</xdr:col>
      <xdr:colOff>2198076</xdr:colOff>
      <xdr:row>69</xdr:row>
      <xdr:rowOff>58615</xdr:rowOff>
    </xdr:to>
    <xdr:sp macro="" textlink="">
      <xdr:nvSpPr>
        <xdr:cNvPr id="7" name="円形吹き出し 6"/>
        <xdr:cNvSpPr/>
      </xdr:nvSpPr>
      <xdr:spPr>
        <a:xfrm>
          <a:off x="7584827" y="10075987"/>
          <a:ext cx="3390903" cy="2130666"/>
        </a:xfrm>
        <a:prstGeom prst="wedgeEllipseCallout">
          <a:avLst>
            <a:gd name="adj1" fmla="val -75547"/>
            <a:gd name="adj2" fmla="val 25941"/>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chemeClr val="tx1"/>
              </a:solidFill>
            </a:rPr>
            <a:t>Web</a:t>
          </a:r>
          <a:r>
            <a:rPr kumimoji="1" lang="ja-JP" altLang="en-US" sz="1400">
              <a:solidFill>
                <a:schemeClr val="tx1"/>
              </a:solidFill>
            </a:rPr>
            <a:t>上のフォームの</a:t>
          </a:r>
          <a:endParaRPr kumimoji="1" lang="en-US" altLang="ja-JP" sz="1400">
            <a:solidFill>
              <a:schemeClr val="tx1"/>
            </a:solidFill>
          </a:endParaRPr>
        </a:p>
        <a:p>
          <a:pPr algn="l"/>
          <a:r>
            <a:rPr kumimoji="1" lang="ja-JP" altLang="en-US" sz="1400">
              <a:solidFill>
                <a:schemeClr val="tx1"/>
              </a:solidFill>
            </a:rPr>
            <a:t>データ部分を選択して，</a:t>
          </a:r>
          <a:r>
            <a:rPr kumimoji="1" lang="en-US" altLang="ja-JP" sz="1400">
              <a:solidFill>
                <a:schemeClr val="tx1"/>
              </a:solidFill>
            </a:rPr>
            <a:t/>
          </a:r>
          <a:br>
            <a:rPr kumimoji="1" lang="en-US" altLang="ja-JP" sz="1400">
              <a:solidFill>
                <a:schemeClr val="tx1"/>
              </a:solidFill>
            </a:rPr>
          </a:br>
          <a:r>
            <a:rPr kumimoji="1" lang="ja-JP" altLang="en-US" sz="1400">
              <a:solidFill>
                <a:schemeClr val="tx1"/>
              </a:solidFill>
            </a:rPr>
            <a:t>左の赤枠線内を</a:t>
          </a:r>
          <a:r>
            <a:rPr kumimoji="1" lang="en-US" altLang="ja-JP" sz="1400">
              <a:solidFill>
                <a:schemeClr val="tx1"/>
              </a:solidFill>
            </a:rPr>
            <a:t>[</a:t>
          </a:r>
          <a:r>
            <a:rPr kumimoji="1" lang="ja-JP" altLang="en-US" sz="1400">
              <a:solidFill>
                <a:schemeClr val="tx1"/>
              </a:solidFill>
            </a:rPr>
            <a:t>コピー］したものを</a:t>
          </a:r>
          <a:r>
            <a:rPr kumimoji="1" lang="en-US" altLang="ja-JP" sz="1400">
              <a:solidFill>
                <a:schemeClr val="tx1"/>
              </a:solidFill>
            </a:rPr>
            <a:t>[</a:t>
          </a:r>
          <a:r>
            <a:rPr kumimoji="1" lang="ja-JP" altLang="en-US" sz="1400">
              <a:solidFill>
                <a:schemeClr val="tx1"/>
              </a:solidFill>
            </a:rPr>
            <a:t>貼り付け］</a:t>
          </a:r>
          <a:endParaRPr kumimoji="1" lang="en-US" altLang="ja-JP" sz="1400">
            <a:solidFill>
              <a:schemeClr val="tx1"/>
            </a:solidFill>
          </a:endParaRPr>
        </a:p>
        <a:p>
          <a:pPr algn="l"/>
          <a:r>
            <a:rPr kumimoji="1" lang="en-US" altLang="ja-JP" sz="1400">
              <a:solidFill>
                <a:schemeClr val="tx1"/>
              </a:solidFill>
            </a:rPr>
            <a:t>[</a:t>
          </a:r>
          <a:r>
            <a:rPr kumimoji="1" lang="ja-JP" altLang="en-US" sz="1400">
              <a:solidFill>
                <a:schemeClr val="tx1"/>
              </a:solidFill>
            </a:rPr>
            <a:t>送信ボタン］で実行</a:t>
          </a:r>
          <a:r>
            <a:rPr kumimoji="1" lang="en-US" altLang="ja-JP" sz="1400"/>
            <a:t>o</a:t>
          </a:r>
          <a:r>
            <a:rPr kumimoji="1" lang="en-US" altLang="ja-JP" sz="1400" baseline="0"/>
            <a:t> </a:t>
          </a:r>
          <a:r>
            <a:rPr kumimoji="1" lang="en-US" altLang="ja-JP" sz="1400"/>
            <a:t>you </a:t>
          </a:r>
          <a:r>
            <a:rPr kumimoji="1" lang="ja-JP" altLang="en-US" sz="1400"/>
            <a:t>　　　　　　　　　　　　　　　　　　　　　　　　　　　　　　　　　　　</a:t>
          </a:r>
        </a:p>
      </xdr:txBody>
    </xdr:sp>
    <xdr:clientData/>
  </xdr:twoCellAnchor>
  <xdr:twoCellAnchor>
    <xdr:from>
      <xdr:col>17</xdr:col>
      <xdr:colOff>424961</xdr:colOff>
      <xdr:row>5</xdr:row>
      <xdr:rowOff>73268</xdr:rowOff>
    </xdr:from>
    <xdr:to>
      <xdr:col>20</xdr:col>
      <xdr:colOff>1040423</xdr:colOff>
      <xdr:row>15</xdr:row>
      <xdr:rowOff>102577</xdr:rowOff>
    </xdr:to>
    <xdr:sp macro="" textlink="">
      <xdr:nvSpPr>
        <xdr:cNvPr id="8" name="円形吹き出し 7"/>
        <xdr:cNvSpPr/>
      </xdr:nvSpPr>
      <xdr:spPr>
        <a:xfrm>
          <a:off x="7136423" y="952499"/>
          <a:ext cx="2681654" cy="1787770"/>
        </a:xfrm>
        <a:prstGeom prst="wedgeEllipseCallout">
          <a:avLst>
            <a:gd name="adj1" fmla="val -122472"/>
            <a:gd name="adj2" fmla="val -104722"/>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列の左右を選択して</a:t>
          </a:r>
          <a:endParaRPr kumimoji="1" lang="en-US" altLang="ja-JP" sz="1400">
            <a:solidFill>
              <a:schemeClr val="tx1"/>
            </a:solidFill>
          </a:endParaRPr>
        </a:p>
        <a:p>
          <a:pPr algn="l"/>
          <a:r>
            <a:rPr kumimoji="1" lang="ja-JP" altLang="en-US" sz="1400">
              <a:solidFill>
                <a:schemeClr val="tx1"/>
              </a:solidFill>
            </a:rPr>
            <a:t>右クリックで［再表示］［非表示］によって目的の５地域及び合計列の６列を選択</a:t>
          </a:r>
          <a:r>
            <a:rPr kumimoji="1" lang="en-US" altLang="ja-JP" sz="1400"/>
            <a:t>o</a:t>
          </a:r>
          <a:r>
            <a:rPr kumimoji="1" lang="en-US" altLang="ja-JP" sz="1400" baseline="0"/>
            <a:t> </a:t>
          </a:r>
          <a:r>
            <a:rPr kumimoji="1" lang="en-US" altLang="ja-JP" sz="1400"/>
            <a:t>you </a:t>
          </a:r>
          <a:endParaRPr kumimoji="1" lang="ja-JP" altLang="en-US" sz="14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685799</xdr:colOff>
      <xdr:row>22</xdr:row>
      <xdr:rowOff>114300</xdr:rowOff>
    </xdr:from>
    <xdr:to>
      <xdr:col>10</xdr:col>
      <xdr:colOff>66674</xdr:colOff>
      <xdr:row>141</xdr:row>
      <xdr:rowOff>57150</xdr:rowOff>
    </xdr:to>
    <xdr:sp macro="" textlink="">
      <xdr:nvSpPr>
        <xdr:cNvPr id="2" name="テキスト ボックス 1"/>
        <xdr:cNvSpPr txBox="1"/>
      </xdr:nvSpPr>
      <xdr:spPr>
        <a:xfrm>
          <a:off x="685799" y="3962400"/>
          <a:ext cx="8829675" cy="20345400"/>
        </a:xfrm>
        <a:prstGeom prst="rect">
          <a:avLst/>
        </a:prstGeom>
        <a:solidFill>
          <a:schemeClr val="lt1"/>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   skylineRATIO5-per-capita-age-70over-rank50-items-5region-2015part-zvalue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baseline="0">
              <a:solidFill>
                <a:schemeClr val="dk1"/>
              </a:solidFill>
              <a:effectLst/>
              <a:latin typeface="ＭＳ 明朝" panose="02020609040205080304" pitchFamily="17" charset="-128"/>
              <a:ea typeface="ＭＳ 明朝" panose="02020609040205080304" pitchFamily="17" charset="-128"/>
              <a:cs typeface="+mn-cs"/>
            </a:rPr>
            <a:t>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70</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歳以上の件数上位</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50</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の商品サービス（小分類）の</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人口調整相談件数対全国比の</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5</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地域の合成スカイライン図・バブル扇形散布図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$$u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ユーザデータ・セクション</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$c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クロスセクションデータ属性コマンド</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0001.00,0050.00,ttt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ケース始点</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終点番号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第１系列名  東北南部人口調整相談件数</a:t>
          </a:r>
        </a:p>
        <a:p>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,uuu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ケース始点</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終点番号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第２系列名  南関東人口調整相談件数</a:t>
          </a:r>
        </a:p>
        <a:p>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,vvv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空白で同一ケース範囲</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第３系列名　東海人口調整相談件数</a:t>
          </a:r>
        </a:p>
        <a:p>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,www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ケース始点</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終点番号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第４系列名　近畿人口調整相談件数</a:t>
          </a:r>
        </a:p>
        <a:p>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,xxx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ケース始点</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終点番号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第５系列名　九州北部人口調整相談件数</a:t>
          </a:r>
        </a:p>
        <a:p>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,YYY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空白で同一ケース範囲</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第６系列名　全国人口調整相談件数</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$d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データ入力指示コマンド</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ctype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ケース毎に読むタイプ</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ユーザ自身が文字・数値データを</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テキストファイルまたは</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Excel</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シートからコピー＆ペーストする．</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ユーザデータの各行の末尾にも「</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」を挿入してコメント文を記述できる．</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ユーザ文字・数値データをこの行直後にペーストする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16.23 	14.30 	15.67 	18.40 	24.82 	18.37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7.63 	8.11 	11.72 	11.97 	15.27 	11.21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6.26 	6.75 	10.74 	11.22 	10.52 	9.35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4.69 	13.60 	9.43 	9.17 	5.72 	8.56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7.33 	5.14 	4.16 	5.16 	5.99 	6.04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0.78 	6.57 	3.44 	5.07 	6.10 	5.30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2.64 	4.96 	2.59 	7.48 	10.25 	5.24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3.03 	5.16 	5.31 	4.98 	5.83 	5.14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4.20 	5.70 	3.99 	7.60 	4.42 	4.70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5.87 	4.04 	3.10 	2.93 	5.99 	4.12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2.35 	5.04 	3.06 	5.97 	2.97 	3.68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2.74 	4.14 	3.74 	3.59 	4.21 	3.51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3.32 	3.82 	3.01 	3.74 	3.99 	3.38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1.56 	1.33 	1.02 	3.05 	5.50 	2.94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0.78 	3.82 	2.51 	4.34 	3.40 	2.89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3.62 	2.63 	4.03 	1.78 	3.24 	2.77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1.86 	3.88 	1.70 	2.62 	3.13 	2.57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1.76 	2.39 	1.66 	1.66 	6.37 	2.50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1.56 	2.29 	1.91 	2.08 	4.32 	2.24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1.37 	2.35 	3.23 	2.35 	2.43 	2.18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1.08 	3.49 	1.57 	3.08 	1.40 	2.14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1.66 	2.67 	1.95 	1.78 	2.32 	2.13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1.47 	2.33 	1.61 	2.14 	2.86 	2.11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1.76 	3.35 	2.21 	1.84 	1.94 	2.03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1.27 	2.49 	1.40 	2.38 	2.05 	1.93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1.47 	2.89 	1.32 	1.30 	1.40 	1.83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0.39 	1.97 	2.04 	1.63 	2.05 	1.80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0.98 	1.33 	1.91 	2.26 	2.48 	1.70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2.15 	3.29 	1.23 	1.12 	1.03 	1.66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0.59 	2.07 	1.06 	3.65 	2.10 	1.64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0.88 	1.77 	1.10 	1.87 	2.05 	1.53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0.78 	1.95 	1.70 	1.51 	1.19 	1.51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1.27 	1.79 	1.02 	1.45 	1.51 	1.49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0.78 	0.88 	1.36 	1.39 	2.54 	1.45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1.08 	0.72 	0.89 	1.57 	2.37 	1.44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2.05 	1.73 	1.40 	1.18 	1.46 	1.40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1.17 	1.20 	1.61 	0.81 	1.83 	1.34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1.37 	1.14 	0.85 	1.51 	1.73 	1.31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0.88 	1.51 	1.19 	1.36 	1.56 	1.27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0.98 	1.61 	0.89 	1.63 	1.24 	1.26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0.98 	1.43 	1.27 	1.30 	1.56 	1.25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0.98 	1.27 	1.36 	1.36 	1.56 	1.23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1.37 	1.89 	0.72 	1.18 	1.03 	1.18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1.66 	1.08 	0.72 	0.93 	1.19 	1.13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0.49 	1.91 	1.36 	1.36 	0.70 	1.13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0.88 	1.31 	0.85 	1.21 	1.35 	1.05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1.27 	1.39 	1.06 	1.09 	0.81 	1.02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0.10 	1.39 	0.76 	1.39 	0.59 	1.02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0.88 	1.18 	0.64 	1.42 	1.46 	1.02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0.98 	1.23 	0.42 	1.90 	1.13 	1.00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$$v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変量分析セクション</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変量記号の割り当て</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t,ttt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東北南部人口調整相談件数</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u,uuu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南関東人口調整相談件数</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v,vvv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東海人口調整相談件数</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w,www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近畿人口調整相談件数</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x,xxx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九州北部人口調整相談件数</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Y,YYY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全国人口調整相談件数</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$d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表示範囲</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all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全範囲</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$t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変数変換</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j=(t/Y*100)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東北南部人口調整相談件数対全国比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k=(u/Y*100)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南関東の人口調整相談件数対全国比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l=(v/Y*100)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東海の人口調整相談件数対全国比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m=(w/Y*100)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近畿の人口調整相談件数対全国比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n=(x/Y*100)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九州北部の人口調整相談件数対全国比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p=:ci(u)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個体識別文字列</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p</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作成</a:t>
          </a:r>
        </a:p>
        <a:p>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=pr*(t,u,v,w,x,Y,j,k,l,m,n,p)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数値プリント</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i=@.a(Y)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全国人口調整相談件数</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の項目別の平均値</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のスカラー</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i</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（区切りに利用）</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I=:ci(i)*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スカラー</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i</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に文字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の文字列変量</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I</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作成（スカイライン区切りに利用）</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?Y=(Y,i,Y,i,Y,i,Y,i,Y)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全国人口調整相談件数 東北南部分</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スカラー</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i+[</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各地域分</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Y+i]+…+</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九州北部分</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の連結変量？</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?K=(j,0,k,0,l,0,m,0,n)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対全国比    東北南部分</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j+</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数値</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0+[</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各地域分</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Y+0]+…+</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九州北部分</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n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の連結変量</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?K</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?P=(p,I,p,I,p,I,p,I,p)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文字列変量  東北南部分</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p+</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文字列</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I++[</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各地域分</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p+I]+…++</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九州北部分</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n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の連結変量</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?P</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q=cum(?Y)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分母変量</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の累和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q&lt;i&gt;=?Y&lt;1&gt;+?Y&lt;2&gt;+...+?Y&lt;i-1&gt;+?Y&lt;i&gt;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r=(q-?Y)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直前までの累和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r&lt;i&gt;=?Y&lt;1&gt;+?Y&lt;2&gt;+...+?Y&lt;i-1&gt;     =q&lt;i&gt;-?Y&lt;i&gt;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h=(100)     //  h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対全国比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100</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.=(0,h)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スカイライン図上の対全国比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100</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％の横線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y=0*x+h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の右辺係数の関数「</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+=(h/100,0)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扇形散布図上の対全国比</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 h</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 100)</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斜線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y=(h/100)*x+0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の右辺係数の関数「</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z=(0*u)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すべてゼロの数値の変量</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z</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を作成（扇形散布図の原点に利用）</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$r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回帰分析</a:t>
          </a:r>
        </a:p>
        <a:p>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,run,t=(Y)   // 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を被説明（従属）変数とし，</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を説明（独立）変数とする回帰</a:t>
          </a:r>
        </a:p>
        <a:p>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,run,u=(Y)   // u</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を被説明（従属）変数とし，</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を説明（独立）変数とする回帰</a:t>
          </a:r>
        </a:p>
        <a:p>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,run,v=(Y)   // v</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を被説明（従属）変数とし，</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を説明（独立）変数とする回帰</a:t>
          </a:r>
        </a:p>
        <a:p>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,run,w=(Y)   // w</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を被説明（従属）変数とし，</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を説明（独立）変数とする回帰</a:t>
          </a:r>
        </a:p>
        <a:p>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,run,x=(Y)   // x</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を被説明（従属）変数とし，</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を説明（独立）変数とする回帰</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$$g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グラフセクション</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$d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表示範囲</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all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全範囲</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$g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スケールの目盛り指示コマンド（標準</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10</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ポイント）</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?K,001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変量</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?K</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の目盛りを細かく</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ポイントごとに</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u,001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変量</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u</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の目盛りを細かく</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ポイントごとに</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$z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ゼロ軸表示</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?KuY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変量</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?K,u,Y</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のゼロ軸表示</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$3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３次元図　スカイライン図</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人口調整相談件数対全国比</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分母：全国人口調整相談件数</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?K,q, ,?P,.,*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縦軸</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?K,</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横軸</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q,</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奥行軸なし</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個体識別</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?P,</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関数</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合成用保存*</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?K,r, ,?P,*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縦軸</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?K,</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横軸</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r,</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奥行軸なし</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個体識別</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?P,</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合成用保存*</a:t>
          </a:r>
        </a:p>
        <a:p>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合成 ■図</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3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スカイライン図</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（リンク面描画，３次元図圧縮）</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$3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３次元図　扇形バブル散布図</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人口調整相談件数：（横軸）全国／（縦軸）地域</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t,Y, ,p=t,+,*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縦軸</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横軸</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奥行軸なし</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個体識別</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p=</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バブル</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関数</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合成用保存*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東北南部・全国人口調整相談件数</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z,z, ,p,*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縦軸</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z,</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横軸</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z,</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奥行軸なし</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個体識別</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p,</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合成用保存*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原点</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u,Y, ,p=u,+,*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縦軸</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u,</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横軸</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奥行軸なし</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個体識別</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p=</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バブル</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u,</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関数</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合成用保存*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南関東・全国人口調整相談件数</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v,Y, ,p=v,+,*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縦軸</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v,</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横軸</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奥行軸なし</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個体識別</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p=</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バブル</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v,</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関数</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合成用保存*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東海・全国人口調整相談件数</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w,Y, ,p=w,+,*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縦軸</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w,</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横軸</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奥行軸なし</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個体識別</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p=</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バブル</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w,</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関数</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合成用保存*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近畿・全国人口調整相談件数</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x,Y, ,p=x,+,*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縦軸</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w,</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横軸</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奥行軸なし</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個体識別</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p=</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バブル</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x,</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関数</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合成用保存*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九州北部・全国人口調整相談件数</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合成 ■図</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10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扇形バブル散布図</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（リンク直線描画，３次元図圧縮）</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終了セクション</a:t>
          </a:r>
        </a:p>
      </xdr:txBody>
    </xdr:sp>
    <xdr:clientData/>
  </xdr:twoCellAnchor>
  <xdr:twoCellAnchor>
    <xdr:from>
      <xdr:col>10</xdr:col>
      <xdr:colOff>200024</xdr:colOff>
      <xdr:row>22</xdr:row>
      <xdr:rowOff>1</xdr:rowOff>
    </xdr:from>
    <xdr:to>
      <xdr:col>21</xdr:col>
      <xdr:colOff>133349</xdr:colOff>
      <xdr:row>141</xdr:row>
      <xdr:rowOff>57151</xdr:rowOff>
    </xdr:to>
    <xdr:sp macro="" textlink="">
      <xdr:nvSpPr>
        <xdr:cNvPr id="3" name="テキスト ボックス 2"/>
        <xdr:cNvSpPr txBox="1"/>
      </xdr:nvSpPr>
      <xdr:spPr>
        <a:xfrm>
          <a:off x="9648824" y="3848101"/>
          <a:ext cx="8696325" cy="20459700"/>
        </a:xfrm>
        <a:prstGeom prst="rect">
          <a:avLst/>
        </a:prstGeom>
        <a:solidFill>
          <a:schemeClr val="lt1"/>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ja-JP" altLang="en-US" sz="1000">
            <a:latin typeface="ＭＳ 明朝" panose="02020609040205080304" pitchFamily="17" charset="-128"/>
            <a:ea typeface="ＭＳ 明朝" panose="02020609040205080304" pitchFamily="17" charset="-128"/>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47625</xdr:colOff>
      <xdr:row>2</xdr:row>
      <xdr:rowOff>19050</xdr:rowOff>
    </xdr:from>
    <xdr:to>
      <xdr:col>17</xdr:col>
      <xdr:colOff>684207</xdr:colOff>
      <xdr:row>42</xdr:row>
      <xdr:rowOff>151527</xdr:rowOff>
    </xdr:to>
    <xdr:pic>
      <xdr:nvPicPr>
        <xdr:cNvPr id="4" name="図 3"/>
        <xdr:cNvPicPr>
          <a:picLocks noChangeAspect="1"/>
        </xdr:cNvPicPr>
      </xdr:nvPicPr>
      <xdr:blipFill>
        <a:blip xmlns:r="http://schemas.openxmlformats.org/officeDocument/2006/relationships" r:embed="rId1"/>
        <a:stretch>
          <a:fillRect/>
        </a:stretch>
      </xdr:blipFill>
      <xdr:spPr>
        <a:xfrm>
          <a:off x="495300" y="495300"/>
          <a:ext cx="12752382" cy="6990477"/>
        </a:xfrm>
        <a:prstGeom prst="rect">
          <a:avLst/>
        </a:prstGeom>
      </xdr:spPr>
    </xdr:pic>
    <xdr:clientData/>
  </xdr:twoCellAnchor>
  <xdr:twoCellAnchor>
    <xdr:from>
      <xdr:col>19</xdr:col>
      <xdr:colOff>885825</xdr:colOff>
      <xdr:row>4</xdr:row>
      <xdr:rowOff>9525</xdr:rowOff>
    </xdr:from>
    <xdr:to>
      <xdr:col>23</xdr:col>
      <xdr:colOff>142875</xdr:colOff>
      <xdr:row>5</xdr:row>
      <xdr:rowOff>66675</xdr:rowOff>
    </xdr:to>
    <xdr:sp macro="" textlink="T51">
      <xdr:nvSpPr>
        <xdr:cNvPr id="17" name="AutoShape 34"/>
        <xdr:cNvSpPr>
          <a:spLocks/>
        </xdr:cNvSpPr>
      </xdr:nvSpPr>
      <xdr:spPr bwMode="auto">
        <a:xfrm>
          <a:off x="14763750" y="828675"/>
          <a:ext cx="2162175" cy="228600"/>
        </a:xfrm>
        <a:prstGeom prst="callout2">
          <a:avLst>
            <a:gd name="adj1" fmla="val 62232"/>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D20834B-A546-4EF4-BF40-A93FDDD05BBA}" type="TxLink">
            <a:rPr lang="en-US" altLang="en-US" sz="1100" b="0" i="0" u="none" strike="noStrike" baseline="0">
              <a:solidFill>
                <a:srgbClr val="000000"/>
              </a:solidFill>
              <a:latin typeface="ＭＳ Ｐゴシック"/>
              <a:ea typeface="ＭＳ Ｐゴシック"/>
            </a:rPr>
            <a:pPr algn="l" rtl="0">
              <a:defRPr sz="1000"/>
            </a:pPr>
            <a:t>a 商品一般</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57150</xdr:colOff>
      <xdr:row>4</xdr:row>
      <xdr:rowOff>161925</xdr:rowOff>
    </xdr:from>
    <xdr:to>
      <xdr:col>23</xdr:col>
      <xdr:colOff>295275</xdr:colOff>
      <xdr:row>6</xdr:row>
      <xdr:rowOff>47625</xdr:rowOff>
    </xdr:to>
    <xdr:sp macro="" textlink="T52">
      <xdr:nvSpPr>
        <xdr:cNvPr id="18" name="AutoShape 34"/>
        <xdr:cNvSpPr>
          <a:spLocks/>
        </xdr:cNvSpPr>
      </xdr:nvSpPr>
      <xdr:spPr bwMode="auto">
        <a:xfrm>
          <a:off x="14916150" y="981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F53A6F2-A472-4921-8D60-A852625553E9}" type="TxLink">
            <a:rPr lang="en-US" altLang="en-US" sz="1100" b="0" i="0" u="none" strike="noStrike" baseline="0">
              <a:solidFill>
                <a:srgbClr val="000000"/>
              </a:solidFill>
              <a:latin typeface="ＭＳ Ｐゴシック"/>
              <a:ea typeface="ＭＳ Ｐゴシック"/>
            </a:rPr>
            <a:pPr algn="l" rtl="0">
              <a:defRPr sz="1000"/>
            </a:pPr>
            <a:t>b 健康食品</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209550</xdr:colOff>
      <xdr:row>5</xdr:row>
      <xdr:rowOff>142875</xdr:rowOff>
    </xdr:from>
    <xdr:to>
      <xdr:col>23</xdr:col>
      <xdr:colOff>447675</xdr:colOff>
      <xdr:row>7</xdr:row>
      <xdr:rowOff>28575</xdr:rowOff>
    </xdr:to>
    <xdr:sp macro="" textlink="T53">
      <xdr:nvSpPr>
        <xdr:cNvPr id="19" name="AutoShape 34"/>
        <xdr:cNvSpPr>
          <a:spLocks/>
        </xdr:cNvSpPr>
      </xdr:nvSpPr>
      <xdr:spPr bwMode="auto">
        <a:xfrm>
          <a:off x="15068550" y="1133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480F2B7-6168-47EB-8803-6C565DE3CD45}" type="TxLink">
            <a:rPr lang="en-US" altLang="en-US" sz="1100" b="0" i="0" u="none" strike="noStrike" baseline="0">
              <a:solidFill>
                <a:srgbClr val="000000"/>
              </a:solidFill>
              <a:latin typeface="ＭＳ Ｐゴシック"/>
              <a:ea typeface="ＭＳ Ｐゴシック"/>
            </a:rPr>
            <a:pPr algn="l" rtl="0">
              <a:defRPr sz="1000"/>
            </a:pPr>
            <a:t>c インターネット接続回線</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361950</xdr:colOff>
      <xdr:row>6</xdr:row>
      <xdr:rowOff>123825</xdr:rowOff>
    </xdr:from>
    <xdr:to>
      <xdr:col>23</xdr:col>
      <xdr:colOff>600075</xdr:colOff>
      <xdr:row>8</xdr:row>
      <xdr:rowOff>9525</xdr:rowOff>
    </xdr:to>
    <xdr:sp macro="" textlink="T54">
      <xdr:nvSpPr>
        <xdr:cNvPr id="20" name="AutoShape 34"/>
        <xdr:cNvSpPr>
          <a:spLocks/>
        </xdr:cNvSpPr>
      </xdr:nvSpPr>
      <xdr:spPr bwMode="auto">
        <a:xfrm>
          <a:off x="15220950" y="1285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AAB4229-C1FA-4BB5-A923-39799D58F9CC}" type="TxLink">
            <a:rPr lang="en-US" altLang="en-US" sz="1100" b="0" i="0" u="none" strike="noStrike" baseline="0">
              <a:solidFill>
                <a:srgbClr val="000000"/>
              </a:solidFill>
              <a:latin typeface="ＭＳ Ｐゴシック"/>
              <a:ea typeface="ＭＳ Ｐゴシック"/>
            </a:rPr>
            <a:pPr algn="l" rtl="0">
              <a:defRPr sz="1000"/>
            </a:pPr>
            <a:t>d アダルト情報サイト</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514350</xdr:colOff>
      <xdr:row>7</xdr:row>
      <xdr:rowOff>104775</xdr:rowOff>
    </xdr:from>
    <xdr:to>
      <xdr:col>24</xdr:col>
      <xdr:colOff>66675</xdr:colOff>
      <xdr:row>8</xdr:row>
      <xdr:rowOff>161925</xdr:rowOff>
    </xdr:to>
    <xdr:sp macro="" textlink="T55">
      <xdr:nvSpPr>
        <xdr:cNvPr id="21" name="AutoShape 34"/>
        <xdr:cNvSpPr>
          <a:spLocks/>
        </xdr:cNvSpPr>
      </xdr:nvSpPr>
      <xdr:spPr bwMode="auto">
        <a:xfrm>
          <a:off x="15373350" y="1438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B2C4807-404B-437A-9DD9-BBB9C779FE0D}" type="TxLink">
            <a:rPr lang="en-US" altLang="en-US" sz="1100" b="0" i="0" u="none" strike="noStrike" baseline="0">
              <a:solidFill>
                <a:srgbClr val="000000"/>
              </a:solidFill>
              <a:latin typeface="ＭＳ Ｐゴシック"/>
              <a:ea typeface="ＭＳ Ｐゴシック"/>
            </a:rPr>
            <a:pPr algn="l" rtl="0">
              <a:defRPr sz="1000"/>
            </a:pPr>
            <a:t>e 相談その他</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114300</xdr:colOff>
      <xdr:row>8</xdr:row>
      <xdr:rowOff>85725</xdr:rowOff>
    </xdr:from>
    <xdr:to>
      <xdr:col>24</xdr:col>
      <xdr:colOff>219075</xdr:colOff>
      <xdr:row>9</xdr:row>
      <xdr:rowOff>142875</xdr:rowOff>
    </xdr:to>
    <xdr:sp macro="" textlink="T56">
      <xdr:nvSpPr>
        <xdr:cNvPr id="22" name="AutoShape 34"/>
        <xdr:cNvSpPr>
          <a:spLocks/>
        </xdr:cNvSpPr>
      </xdr:nvSpPr>
      <xdr:spPr bwMode="auto">
        <a:xfrm>
          <a:off x="15525750" y="1590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BB1AD00-310E-47D2-A7FA-9A3E3A3E51E1}" type="TxLink">
            <a:rPr lang="en-US" altLang="en-US" sz="1100" b="0" i="0" u="none" strike="noStrike" baseline="0">
              <a:solidFill>
                <a:srgbClr val="000000"/>
              </a:solidFill>
              <a:latin typeface="ＭＳ Ｐゴシック"/>
              <a:ea typeface="ＭＳ Ｐゴシック"/>
            </a:rPr>
            <a:pPr algn="l" rtl="0">
              <a:defRPr sz="1000"/>
            </a:pPr>
            <a:t>f 他の役務サービス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266700</xdr:colOff>
      <xdr:row>9</xdr:row>
      <xdr:rowOff>38100</xdr:rowOff>
    </xdr:from>
    <xdr:to>
      <xdr:col>24</xdr:col>
      <xdr:colOff>371475</xdr:colOff>
      <xdr:row>10</xdr:row>
      <xdr:rowOff>95250</xdr:rowOff>
    </xdr:to>
    <xdr:sp macro="" textlink="T57">
      <xdr:nvSpPr>
        <xdr:cNvPr id="23" name="AutoShape 34"/>
        <xdr:cNvSpPr>
          <a:spLocks/>
        </xdr:cNvSpPr>
      </xdr:nvSpPr>
      <xdr:spPr bwMode="auto">
        <a:xfrm>
          <a:off x="15678150" y="1714500"/>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A2F446A-EBD8-4C9F-BF8B-B244C22C441A}" type="TxLink">
            <a:rPr lang="en-US" altLang="en-US" sz="1100" b="0" i="0" u="none" strike="noStrike" baseline="0">
              <a:solidFill>
                <a:srgbClr val="000000"/>
              </a:solidFill>
              <a:latin typeface="ＭＳ Ｐゴシック"/>
              <a:ea typeface="ＭＳ Ｐゴシック"/>
            </a:rPr>
            <a:pPr algn="l" rtl="0">
              <a:defRPr sz="1000"/>
            </a:pPr>
            <a:t>g 新聞</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419100</xdr:colOff>
      <xdr:row>10</xdr:row>
      <xdr:rowOff>47625</xdr:rowOff>
    </xdr:from>
    <xdr:to>
      <xdr:col>24</xdr:col>
      <xdr:colOff>523875</xdr:colOff>
      <xdr:row>11</xdr:row>
      <xdr:rowOff>104775</xdr:rowOff>
    </xdr:to>
    <xdr:sp macro="" textlink="T58">
      <xdr:nvSpPr>
        <xdr:cNvPr id="24" name="AutoShape 34"/>
        <xdr:cNvSpPr>
          <a:spLocks/>
        </xdr:cNvSpPr>
      </xdr:nvSpPr>
      <xdr:spPr bwMode="auto">
        <a:xfrm>
          <a:off x="15830550" y="1895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7149698-E55C-4D45-9EE1-4DEF925A72BE}" type="TxLink">
            <a:rPr lang="en-US" altLang="en-US" sz="1100" b="0" i="0" u="none" strike="noStrike" baseline="0">
              <a:solidFill>
                <a:srgbClr val="000000"/>
              </a:solidFill>
              <a:latin typeface="ＭＳ Ｐゴシック"/>
              <a:ea typeface="ＭＳ Ｐゴシック"/>
            </a:rPr>
            <a:pPr algn="l" rtl="0">
              <a:defRPr sz="1000"/>
            </a:pPr>
            <a:t>h ファンド型投資商品</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571500</xdr:colOff>
      <xdr:row>11</xdr:row>
      <xdr:rowOff>28575</xdr:rowOff>
    </xdr:from>
    <xdr:to>
      <xdr:col>24</xdr:col>
      <xdr:colOff>676275</xdr:colOff>
      <xdr:row>12</xdr:row>
      <xdr:rowOff>85725</xdr:rowOff>
    </xdr:to>
    <xdr:sp macro="" textlink="T59">
      <xdr:nvSpPr>
        <xdr:cNvPr id="25" name="AutoShape 34"/>
        <xdr:cNvSpPr>
          <a:spLocks/>
        </xdr:cNvSpPr>
      </xdr:nvSpPr>
      <xdr:spPr bwMode="auto">
        <a:xfrm>
          <a:off x="15982950" y="2047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E34C9EF-F221-4E4D-9EE6-03C75BECBA90}" type="TxLink">
            <a:rPr lang="en-US" altLang="en-US" sz="1100" b="0" i="0" u="none" strike="noStrike" baseline="0">
              <a:solidFill>
                <a:srgbClr val="000000"/>
              </a:solidFill>
              <a:latin typeface="ＭＳ Ｐゴシック"/>
              <a:ea typeface="ＭＳ Ｐゴシック"/>
            </a:rPr>
            <a:pPr algn="l" rtl="0">
              <a:defRPr sz="1000"/>
            </a:pPr>
            <a:t>i デジタルコンテンツその他</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38100</xdr:colOff>
      <xdr:row>12</xdr:row>
      <xdr:rowOff>9525</xdr:rowOff>
    </xdr:from>
    <xdr:to>
      <xdr:col>25</xdr:col>
      <xdr:colOff>142875</xdr:colOff>
      <xdr:row>13</xdr:row>
      <xdr:rowOff>66675</xdr:rowOff>
    </xdr:to>
    <xdr:sp macro="" textlink="T60">
      <xdr:nvSpPr>
        <xdr:cNvPr id="26" name="AutoShape 34"/>
        <xdr:cNvSpPr>
          <a:spLocks/>
        </xdr:cNvSpPr>
      </xdr:nvSpPr>
      <xdr:spPr bwMode="auto">
        <a:xfrm>
          <a:off x="16135350" y="2200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2E563B8-46D4-411E-B44F-7EEA4BA43332}" type="TxLink">
            <a:rPr lang="en-US" altLang="en-US" sz="1100" b="0" i="0" u="none" strike="noStrike" baseline="0">
              <a:solidFill>
                <a:srgbClr val="000000"/>
              </a:solidFill>
              <a:latin typeface="ＭＳ Ｐゴシック"/>
              <a:ea typeface="ＭＳ Ｐゴシック"/>
            </a:rPr>
            <a:pPr algn="l" rtl="0">
              <a:defRPr sz="1000"/>
            </a:pPr>
            <a:t>j フリーローン・サラ金</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190500</xdr:colOff>
      <xdr:row>12</xdr:row>
      <xdr:rowOff>161925</xdr:rowOff>
    </xdr:from>
    <xdr:to>
      <xdr:col>25</xdr:col>
      <xdr:colOff>295275</xdr:colOff>
      <xdr:row>14</xdr:row>
      <xdr:rowOff>47625</xdr:rowOff>
    </xdr:to>
    <xdr:sp macro="" textlink="T61">
      <xdr:nvSpPr>
        <xdr:cNvPr id="27" name="AutoShape 34"/>
        <xdr:cNvSpPr>
          <a:spLocks/>
        </xdr:cNvSpPr>
      </xdr:nvSpPr>
      <xdr:spPr bwMode="auto">
        <a:xfrm>
          <a:off x="16287750" y="2352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21B38BF-8E30-4C8E-8F74-16E0FABE2BBD}" type="TxLink">
            <a:rPr lang="en-US" altLang="en-US" sz="1100" b="0" i="0" u="none" strike="noStrike" baseline="0">
              <a:solidFill>
                <a:srgbClr val="000000"/>
              </a:solidFill>
              <a:latin typeface="ＭＳ Ｐゴシック"/>
              <a:ea typeface="ＭＳ Ｐゴシック"/>
            </a:rPr>
            <a:pPr algn="l" rtl="0">
              <a:defRPr sz="1000"/>
            </a:pPr>
            <a:t>k 放送サービス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342900</xdr:colOff>
      <xdr:row>13</xdr:row>
      <xdr:rowOff>142875</xdr:rowOff>
    </xdr:from>
    <xdr:to>
      <xdr:col>25</xdr:col>
      <xdr:colOff>447675</xdr:colOff>
      <xdr:row>15</xdr:row>
      <xdr:rowOff>28575</xdr:rowOff>
    </xdr:to>
    <xdr:sp macro="" textlink="T62">
      <xdr:nvSpPr>
        <xdr:cNvPr id="28" name="AutoShape 34"/>
        <xdr:cNvSpPr>
          <a:spLocks/>
        </xdr:cNvSpPr>
      </xdr:nvSpPr>
      <xdr:spPr bwMode="auto">
        <a:xfrm>
          <a:off x="16440150" y="2505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4A4A009-3ECB-43D7-8B13-1230B7D8EDF8}" type="TxLink">
            <a:rPr lang="en-US" altLang="en-US" sz="1100" b="0" i="0" u="none" strike="noStrike" baseline="0">
              <a:solidFill>
                <a:srgbClr val="000000"/>
              </a:solidFill>
              <a:latin typeface="ＭＳ Ｐゴシック"/>
              <a:ea typeface="ＭＳ Ｐゴシック"/>
            </a:rPr>
            <a:pPr algn="l" rtl="0">
              <a:defRPr sz="1000"/>
            </a:pPr>
            <a:t>l 修理サービス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495300</xdr:colOff>
      <xdr:row>14</xdr:row>
      <xdr:rowOff>123825</xdr:rowOff>
    </xdr:from>
    <xdr:to>
      <xdr:col>25</xdr:col>
      <xdr:colOff>600075</xdr:colOff>
      <xdr:row>16</xdr:row>
      <xdr:rowOff>9525</xdr:rowOff>
    </xdr:to>
    <xdr:sp macro="" textlink="T63">
      <xdr:nvSpPr>
        <xdr:cNvPr id="29" name="AutoShape 34"/>
        <xdr:cNvSpPr>
          <a:spLocks/>
        </xdr:cNvSpPr>
      </xdr:nvSpPr>
      <xdr:spPr bwMode="auto">
        <a:xfrm>
          <a:off x="16592550" y="2657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816FDDD-37BE-4A34-97E8-F5E380281AEE}" type="TxLink">
            <a:rPr lang="en-US" altLang="en-US" sz="1100" b="0" i="0" u="none" strike="noStrike" baseline="0">
              <a:solidFill>
                <a:srgbClr val="000000"/>
              </a:solidFill>
              <a:latin typeface="ＭＳ Ｐゴシック"/>
              <a:ea typeface="ＭＳ Ｐゴシック"/>
            </a:rPr>
            <a:pPr algn="l" rtl="0">
              <a:defRPr sz="1000"/>
            </a:pPr>
            <a:t>m 生命保険</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647700</xdr:colOff>
      <xdr:row>15</xdr:row>
      <xdr:rowOff>104775</xdr:rowOff>
    </xdr:from>
    <xdr:to>
      <xdr:col>26</xdr:col>
      <xdr:colOff>66675</xdr:colOff>
      <xdr:row>16</xdr:row>
      <xdr:rowOff>161925</xdr:rowOff>
    </xdr:to>
    <xdr:sp macro="" textlink="T64">
      <xdr:nvSpPr>
        <xdr:cNvPr id="30" name="AutoShape 34"/>
        <xdr:cNvSpPr>
          <a:spLocks/>
        </xdr:cNvSpPr>
      </xdr:nvSpPr>
      <xdr:spPr bwMode="auto">
        <a:xfrm>
          <a:off x="16744950" y="2809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E1F9A70-2241-406F-9FFD-ED69C644240E}" type="TxLink">
            <a:rPr lang="en-US" altLang="en-US" sz="1100" b="0" i="0" u="none" strike="noStrike" baseline="0">
              <a:solidFill>
                <a:srgbClr val="000000"/>
              </a:solidFill>
              <a:latin typeface="ＭＳ Ｐゴシック"/>
              <a:ea typeface="ＭＳ Ｐゴシック"/>
            </a:rPr>
            <a:pPr algn="l" rtl="0">
              <a:defRPr sz="1000"/>
            </a:pPr>
            <a:t>n 社会保険</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114300</xdr:colOff>
      <xdr:row>16</xdr:row>
      <xdr:rowOff>85725</xdr:rowOff>
    </xdr:from>
    <xdr:to>
      <xdr:col>26</xdr:col>
      <xdr:colOff>219075</xdr:colOff>
      <xdr:row>17</xdr:row>
      <xdr:rowOff>142875</xdr:rowOff>
    </xdr:to>
    <xdr:sp macro="" textlink="T65">
      <xdr:nvSpPr>
        <xdr:cNvPr id="31" name="AutoShape 34"/>
        <xdr:cNvSpPr>
          <a:spLocks/>
        </xdr:cNvSpPr>
      </xdr:nvSpPr>
      <xdr:spPr bwMode="auto">
        <a:xfrm>
          <a:off x="16897350" y="2962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195B8D19-0100-446B-A3CE-9C5B16760479}" type="TxLink">
            <a:rPr lang="en-US" altLang="en-US" sz="1100" b="0" i="0" u="none" strike="noStrike" baseline="0">
              <a:solidFill>
                <a:srgbClr val="000000"/>
              </a:solidFill>
              <a:latin typeface="ＭＳ Ｐゴシック"/>
              <a:ea typeface="ＭＳ Ｐゴシック"/>
            </a:rPr>
            <a:pPr algn="l" rtl="0">
              <a:defRPr sz="1000"/>
            </a:pPr>
            <a:t>o 移動通信サービス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266700</xdr:colOff>
      <xdr:row>17</xdr:row>
      <xdr:rowOff>66675</xdr:rowOff>
    </xdr:from>
    <xdr:to>
      <xdr:col>26</xdr:col>
      <xdr:colOff>371475</xdr:colOff>
      <xdr:row>18</xdr:row>
      <xdr:rowOff>123825</xdr:rowOff>
    </xdr:to>
    <xdr:sp macro="" textlink="T66">
      <xdr:nvSpPr>
        <xdr:cNvPr id="32" name="AutoShape 34"/>
        <xdr:cNvSpPr>
          <a:spLocks/>
        </xdr:cNvSpPr>
      </xdr:nvSpPr>
      <xdr:spPr bwMode="auto">
        <a:xfrm>
          <a:off x="17049750" y="3114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1922B82-504D-4629-AB8D-14551E753907}" type="TxLink">
            <a:rPr lang="en-US" altLang="en-US" sz="1100" b="0" i="0" u="none" strike="noStrike" baseline="0">
              <a:solidFill>
                <a:srgbClr val="000000"/>
              </a:solidFill>
              <a:latin typeface="ＭＳ Ｐゴシック"/>
              <a:ea typeface="ＭＳ Ｐゴシック"/>
            </a:rPr>
            <a:pPr algn="l" rtl="0">
              <a:defRPr sz="1000"/>
            </a:pPr>
            <a:t>p ふとん類</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419100</xdr:colOff>
      <xdr:row>18</xdr:row>
      <xdr:rowOff>47625</xdr:rowOff>
    </xdr:from>
    <xdr:to>
      <xdr:col>26</xdr:col>
      <xdr:colOff>523875</xdr:colOff>
      <xdr:row>19</xdr:row>
      <xdr:rowOff>104775</xdr:rowOff>
    </xdr:to>
    <xdr:sp macro="" textlink="T67">
      <xdr:nvSpPr>
        <xdr:cNvPr id="33" name="AutoShape 34"/>
        <xdr:cNvSpPr>
          <a:spLocks/>
        </xdr:cNvSpPr>
      </xdr:nvSpPr>
      <xdr:spPr bwMode="auto">
        <a:xfrm>
          <a:off x="17202150" y="3267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B60E7E3-77D4-47CF-86F0-638F3B95A46F}" type="TxLink">
            <a:rPr lang="en-US" altLang="en-US" sz="1100" b="0" i="0" u="none" strike="noStrike" baseline="0">
              <a:solidFill>
                <a:srgbClr val="000000"/>
              </a:solidFill>
              <a:latin typeface="ＭＳ Ｐゴシック"/>
              <a:ea typeface="ＭＳ Ｐゴシック"/>
            </a:rPr>
            <a:pPr algn="l" rtl="0">
              <a:defRPr sz="1000"/>
            </a:pPr>
            <a:t>q 賃貸アパート・マンション</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571500</xdr:colOff>
      <xdr:row>19</xdr:row>
      <xdr:rowOff>28575</xdr:rowOff>
    </xdr:from>
    <xdr:to>
      <xdr:col>26</xdr:col>
      <xdr:colOff>676275</xdr:colOff>
      <xdr:row>20</xdr:row>
      <xdr:rowOff>85725</xdr:rowOff>
    </xdr:to>
    <xdr:sp macro="" textlink="T68">
      <xdr:nvSpPr>
        <xdr:cNvPr id="34" name="AutoShape 34"/>
        <xdr:cNvSpPr>
          <a:spLocks/>
        </xdr:cNvSpPr>
      </xdr:nvSpPr>
      <xdr:spPr bwMode="auto">
        <a:xfrm>
          <a:off x="17354550" y="3419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9FE28A6-213B-42A1-9777-17ED2160436B}" type="TxLink">
            <a:rPr lang="en-US" altLang="en-US" sz="1100" b="0" i="0" u="none" strike="noStrike" baseline="0">
              <a:solidFill>
                <a:srgbClr val="000000"/>
              </a:solidFill>
              <a:latin typeface="ＭＳ Ｐゴシック"/>
              <a:ea typeface="ＭＳ Ｐゴシック"/>
            </a:rPr>
            <a:pPr algn="l" rtl="0">
              <a:defRPr sz="1000"/>
            </a:pPr>
            <a:t>r 他の行政サービス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38100</xdr:colOff>
      <xdr:row>20</xdr:row>
      <xdr:rowOff>9525</xdr:rowOff>
    </xdr:from>
    <xdr:to>
      <xdr:col>27</xdr:col>
      <xdr:colOff>142875</xdr:colOff>
      <xdr:row>21</xdr:row>
      <xdr:rowOff>66675</xdr:rowOff>
    </xdr:to>
    <xdr:sp macro="" textlink="T69">
      <xdr:nvSpPr>
        <xdr:cNvPr id="35" name="AutoShape 34"/>
        <xdr:cNvSpPr>
          <a:spLocks/>
        </xdr:cNvSpPr>
      </xdr:nvSpPr>
      <xdr:spPr bwMode="auto">
        <a:xfrm>
          <a:off x="17506950" y="3571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FE93BC9-FB63-47CD-93EC-8981561238A0}" type="TxLink">
            <a:rPr lang="en-US" altLang="en-US" sz="1100" b="0" i="0" u="none" strike="noStrike" baseline="0">
              <a:solidFill>
                <a:srgbClr val="000000"/>
              </a:solidFill>
              <a:latin typeface="ＭＳ Ｐゴシック"/>
              <a:ea typeface="ＭＳ Ｐゴシック"/>
            </a:rPr>
            <a:pPr algn="l" rtl="0">
              <a:defRPr sz="1000"/>
            </a:pPr>
            <a:t>s その他金融関連サービス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190500</xdr:colOff>
      <xdr:row>20</xdr:row>
      <xdr:rowOff>161925</xdr:rowOff>
    </xdr:from>
    <xdr:to>
      <xdr:col>27</xdr:col>
      <xdr:colOff>295275</xdr:colOff>
      <xdr:row>22</xdr:row>
      <xdr:rowOff>47625</xdr:rowOff>
    </xdr:to>
    <xdr:sp macro="" textlink="T70">
      <xdr:nvSpPr>
        <xdr:cNvPr id="36" name="AutoShape 34"/>
        <xdr:cNvSpPr>
          <a:spLocks/>
        </xdr:cNvSpPr>
      </xdr:nvSpPr>
      <xdr:spPr bwMode="auto">
        <a:xfrm>
          <a:off x="17659350" y="3724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B5D3D74-DCDE-4123-880C-2DB67EEC5F9E}" type="TxLink">
            <a:rPr lang="en-US" altLang="en-US" sz="1100" b="0" i="0" u="none" strike="noStrike" baseline="0">
              <a:solidFill>
                <a:srgbClr val="000000"/>
              </a:solidFill>
              <a:latin typeface="ＭＳ Ｐゴシック"/>
              <a:ea typeface="ＭＳ Ｐゴシック"/>
            </a:rPr>
            <a:pPr algn="l" rtl="0">
              <a:defRPr sz="1000"/>
            </a:pPr>
            <a:t>t 株</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342900</xdr:colOff>
      <xdr:row>21</xdr:row>
      <xdr:rowOff>142875</xdr:rowOff>
    </xdr:from>
    <xdr:to>
      <xdr:col>27</xdr:col>
      <xdr:colOff>447675</xdr:colOff>
      <xdr:row>23</xdr:row>
      <xdr:rowOff>28575</xdr:rowOff>
    </xdr:to>
    <xdr:sp macro="" textlink="T71">
      <xdr:nvSpPr>
        <xdr:cNvPr id="37" name="AutoShape 34"/>
        <xdr:cNvSpPr>
          <a:spLocks/>
        </xdr:cNvSpPr>
      </xdr:nvSpPr>
      <xdr:spPr bwMode="auto">
        <a:xfrm>
          <a:off x="17811750" y="3876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6C0A7A06-2707-4FF1-888F-9044799CE4DA}" type="TxLink">
            <a:rPr lang="en-US" altLang="en-US" sz="1100" b="0" i="0" u="none" strike="noStrike" baseline="0">
              <a:solidFill>
                <a:srgbClr val="000000"/>
              </a:solidFill>
              <a:latin typeface="ＭＳ Ｐゴシック"/>
              <a:ea typeface="ＭＳ Ｐゴシック"/>
            </a:rPr>
            <a:pPr algn="l" rtl="0">
              <a:defRPr sz="1000"/>
            </a:pPr>
            <a:t>u デジタルコンテンツその他</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495300</xdr:colOff>
      <xdr:row>22</xdr:row>
      <xdr:rowOff>123825</xdr:rowOff>
    </xdr:from>
    <xdr:to>
      <xdr:col>27</xdr:col>
      <xdr:colOff>600075</xdr:colOff>
      <xdr:row>24</xdr:row>
      <xdr:rowOff>9525</xdr:rowOff>
    </xdr:to>
    <xdr:sp macro="" textlink="T72">
      <xdr:nvSpPr>
        <xdr:cNvPr id="38" name="AutoShape 34"/>
        <xdr:cNvSpPr>
          <a:spLocks/>
        </xdr:cNvSpPr>
      </xdr:nvSpPr>
      <xdr:spPr bwMode="auto">
        <a:xfrm>
          <a:off x="17964150" y="4029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FEAEEB5-F672-4107-B23B-775AB5A96039}" type="TxLink">
            <a:rPr lang="en-US" altLang="en-US" sz="1100" b="0" i="0" u="none" strike="noStrike" baseline="0">
              <a:solidFill>
                <a:srgbClr val="000000"/>
              </a:solidFill>
              <a:latin typeface="ＭＳ Ｐゴシック"/>
              <a:ea typeface="ＭＳ Ｐゴシック"/>
            </a:rPr>
            <a:pPr algn="l" rtl="0">
              <a:defRPr sz="1000"/>
            </a:pPr>
            <a:t>v アクセサリー</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647700</xdr:colOff>
      <xdr:row>23</xdr:row>
      <xdr:rowOff>104775</xdr:rowOff>
    </xdr:from>
    <xdr:to>
      <xdr:col>28</xdr:col>
      <xdr:colOff>66675</xdr:colOff>
      <xdr:row>24</xdr:row>
      <xdr:rowOff>161925</xdr:rowOff>
    </xdr:to>
    <xdr:sp macro="" textlink="T73">
      <xdr:nvSpPr>
        <xdr:cNvPr id="39" name="AutoShape 34"/>
        <xdr:cNvSpPr>
          <a:spLocks/>
        </xdr:cNvSpPr>
      </xdr:nvSpPr>
      <xdr:spPr bwMode="auto">
        <a:xfrm>
          <a:off x="18116550" y="4181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A80AEB5-50A0-42EF-BFA5-6644F7B15481}" type="TxLink">
            <a:rPr lang="en-US" altLang="en-US" sz="1100" b="0" i="0" u="none" strike="noStrike" baseline="0">
              <a:solidFill>
                <a:srgbClr val="000000"/>
              </a:solidFill>
              <a:latin typeface="ＭＳ Ｐゴシック"/>
              <a:ea typeface="ＭＳ Ｐゴシック"/>
            </a:rPr>
            <a:pPr algn="l" rtl="0">
              <a:defRPr sz="1000"/>
            </a:pPr>
            <a:t>w 化粧品</a:t>
          </a:fld>
          <a:endParaRPr lang="en-US" altLang="ja-JP" sz="900" b="0" i="0" u="none" strike="noStrike" baseline="0">
            <a:solidFill>
              <a:srgbClr val="000000"/>
            </a:solidFill>
            <a:latin typeface="Times New Roman"/>
            <a:cs typeface="Times New Roman"/>
          </a:endParaRPr>
        </a:p>
      </xdr:txBody>
    </xdr:sp>
    <xdr:clientData/>
  </xdr:twoCellAnchor>
  <xdr:twoCellAnchor>
    <xdr:from>
      <xdr:col>25</xdr:col>
      <xdr:colOff>114300</xdr:colOff>
      <xdr:row>24</xdr:row>
      <xdr:rowOff>85725</xdr:rowOff>
    </xdr:from>
    <xdr:to>
      <xdr:col>28</xdr:col>
      <xdr:colOff>219075</xdr:colOff>
      <xdr:row>25</xdr:row>
      <xdr:rowOff>142875</xdr:rowOff>
    </xdr:to>
    <xdr:sp macro="" textlink="T74">
      <xdr:nvSpPr>
        <xdr:cNvPr id="40" name="AutoShape 34"/>
        <xdr:cNvSpPr>
          <a:spLocks/>
        </xdr:cNvSpPr>
      </xdr:nvSpPr>
      <xdr:spPr bwMode="auto">
        <a:xfrm>
          <a:off x="18268950" y="4333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45BB5E5-EE85-4742-8324-A9AB2CFB5578}" type="TxLink">
            <a:rPr lang="en-US" altLang="en-US" sz="1100" b="0" i="0" u="none" strike="noStrike" baseline="0">
              <a:solidFill>
                <a:srgbClr val="000000"/>
              </a:solidFill>
              <a:latin typeface="ＭＳ Ｐゴシック"/>
              <a:ea typeface="ＭＳ Ｐゴシック"/>
            </a:rPr>
            <a:pPr algn="l" rtl="0">
              <a:defRPr sz="1000"/>
            </a:pPr>
            <a:t>x 屋根工事</a:t>
          </a:fld>
          <a:endParaRPr lang="en-US" altLang="ja-JP" sz="900" b="0" i="0" u="none" strike="noStrike" baseline="0">
            <a:solidFill>
              <a:srgbClr val="000000"/>
            </a:solidFill>
            <a:latin typeface="Times New Roman"/>
            <a:cs typeface="Times New Roman"/>
          </a:endParaRPr>
        </a:p>
      </xdr:txBody>
    </xdr:sp>
    <xdr:clientData/>
  </xdr:twoCellAnchor>
  <xdr:twoCellAnchor>
    <xdr:from>
      <xdr:col>25</xdr:col>
      <xdr:colOff>266700</xdr:colOff>
      <xdr:row>25</xdr:row>
      <xdr:rowOff>66675</xdr:rowOff>
    </xdr:from>
    <xdr:to>
      <xdr:col>28</xdr:col>
      <xdr:colOff>371475</xdr:colOff>
      <xdr:row>26</xdr:row>
      <xdr:rowOff>123825</xdr:rowOff>
    </xdr:to>
    <xdr:sp macro="" textlink="T75">
      <xdr:nvSpPr>
        <xdr:cNvPr id="41" name="AutoShape 34"/>
        <xdr:cNvSpPr>
          <a:spLocks/>
        </xdr:cNvSpPr>
      </xdr:nvSpPr>
      <xdr:spPr bwMode="auto">
        <a:xfrm>
          <a:off x="18421350" y="4486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794A2BC-20D2-4683-A3CD-0F720B252212}" type="TxLink">
            <a:rPr lang="en-US" altLang="en-US" sz="1100" b="0" i="0" u="none" strike="noStrike" baseline="0">
              <a:solidFill>
                <a:srgbClr val="000000"/>
              </a:solidFill>
              <a:latin typeface="ＭＳ Ｐゴシック"/>
              <a:ea typeface="ＭＳ Ｐゴシック"/>
            </a:rPr>
            <a:pPr algn="l" rtl="0">
              <a:defRPr sz="1000"/>
            </a:pPr>
            <a:t>y 医療サービス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25</xdr:col>
      <xdr:colOff>419100</xdr:colOff>
      <xdr:row>26</xdr:row>
      <xdr:rowOff>47625</xdr:rowOff>
    </xdr:from>
    <xdr:to>
      <xdr:col>28</xdr:col>
      <xdr:colOff>523875</xdr:colOff>
      <xdr:row>27</xdr:row>
      <xdr:rowOff>104775</xdr:rowOff>
    </xdr:to>
    <xdr:sp macro="" textlink="T76">
      <xdr:nvSpPr>
        <xdr:cNvPr id="42" name="AutoShape 34"/>
        <xdr:cNvSpPr>
          <a:spLocks/>
        </xdr:cNvSpPr>
      </xdr:nvSpPr>
      <xdr:spPr bwMode="auto">
        <a:xfrm>
          <a:off x="18573750" y="4638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F35EC76-5CC0-4BF7-BBE5-15430D4F19D8}" type="TxLink">
            <a:rPr lang="en-US" altLang="en-US" sz="1100" b="0" i="0" u="none" strike="noStrike" baseline="0">
              <a:solidFill>
                <a:srgbClr val="000000"/>
              </a:solidFill>
              <a:latin typeface="ＭＳ Ｐゴシック"/>
              <a:ea typeface="ＭＳ Ｐゴシック"/>
            </a:rPr>
            <a:pPr algn="l" rtl="0">
              <a:defRPr sz="1000"/>
            </a:pPr>
            <a:t>ｚ 塗装工事</a:t>
          </a:fld>
          <a:endParaRPr lang="en-US" altLang="ja-JP" sz="900" b="0" i="0" u="none" strike="noStrike" baseline="0">
            <a:solidFill>
              <a:srgbClr val="000000"/>
            </a:solidFill>
            <a:latin typeface="Times New Roman"/>
            <a:cs typeface="Times New Roman"/>
          </a:endParaRPr>
        </a:p>
      </xdr:txBody>
    </xdr:sp>
    <xdr:clientData/>
  </xdr:twoCellAnchor>
  <xdr:twoCellAnchor>
    <xdr:from>
      <xdr:col>25</xdr:col>
      <xdr:colOff>571500</xdr:colOff>
      <xdr:row>27</xdr:row>
      <xdr:rowOff>28575</xdr:rowOff>
    </xdr:from>
    <xdr:to>
      <xdr:col>28</xdr:col>
      <xdr:colOff>676275</xdr:colOff>
      <xdr:row>28</xdr:row>
      <xdr:rowOff>85725</xdr:rowOff>
    </xdr:to>
    <xdr:sp macro="" textlink="T77">
      <xdr:nvSpPr>
        <xdr:cNvPr id="43" name="AutoShape 34"/>
        <xdr:cNvSpPr>
          <a:spLocks/>
        </xdr:cNvSpPr>
      </xdr:nvSpPr>
      <xdr:spPr bwMode="auto">
        <a:xfrm>
          <a:off x="18726150" y="4791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27CE2BD-74AF-427A-A9CB-DFE74DE702E2}" type="TxLink">
            <a:rPr lang="en-US" altLang="en-US" sz="1100" b="0" i="0" u="none" strike="noStrike" baseline="0">
              <a:solidFill>
                <a:srgbClr val="000000"/>
              </a:solidFill>
              <a:latin typeface="ＭＳ Ｐゴシック"/>
              <a:ea typeface="ＭＳ Ｐゴシック"/>
            </a:rPr>
            <a:pPr algn="l" rtl="0">
              <a:defRPr sz="1000"/>
            </a:pPr>
            <a:t>A 公社債</a:t>
          </a:fld>
          <a:endParaRPr lang="en-US" altLang="ja-JP" sz="900" b="0" i="0" u="none" strike="noStrike" baseline="0">
            <a:solidFill>
              <a:srgbClr val="000000"/>
            </a:solidFill>
            <a:latin typeface="Times New Roman"/>
            <a:cs typeface="Times New Roman"/>
          </a:endParaRPr>
        </a:p>
      </xdr:txBody>
    </xdr:sp>
    <xdr:clientData/>
  </xdr:twoCellAnchor>
  <xdr:twoCellAnchor>
    <xdr:from>
      <xdr:col>26</xdr:col>
      <xdr:colOff>38100</xdr:colOff>
      <xdr:row>28</xdr:row>
      <xdr:rowOff>9525</xdr:rowOff>
    </xdr:from>
    <xdr:to>
      <xdr:col>29</xdr:col>
      <xdr:colOff>142875</xdr:colOff>
      <xdr:row>29</xdr:row>
      <xdr:rowOff>66675</xdr:rowOff>
    </xdr:to>
    <xdr:sp macro="" textlink="T78">
      <xdr:nvSpPr>
        <xdr:cNvPr id="44" name="AutoShape 34"/>
        <xdr:cNvSpPr>
          <a:spLocks/>
        </xdr:cNvSpPr>
      </xdr:nvSpPr>
      <xdr:spPr bwMode="auto">
        <a:xfrm>
          <a:off x="18878550" y="4943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710A5E9-CCCE-4E99-8EEE-044E3D1C6D0B}" type="TxLink">
            <a:rPr lang="en-US" altLang="en-US" sz="1100" b="0" i="0" u="none" strike="noStrike" baseline="0">
              <a:solidFill>
                <a:srgbClr val="000000"/>
              </a:solidFill>
              <a:latin typeface="ＭＳ Ｐゴシック"/>
              <a:ea typeface="ＭＳ Ｐゴシック"/>
            </a:rPr>
            <a:pPr algn="l" rtl="0">
              <a:defRPr sz="1000"/>
            </a:pPr>
            <a:t>B ＩＰ電話</a:t>
          </a:fld>
          <a:endParaRPr lang="en-US" altLang="ja-JP" sz="900" b="0" i="0" u="none" strike="noStrike" baseline="0">
            <a:solidFill>
              <a:srgbClr val="000000"/>
            </a:solidFill>
            <a:latin typeface="Times New Roman"/>
            <a:cs typeface="Times New Roman"/>
          </a:endParaRPr>
        </a:p>
      </xdr:txBody>
    </xdr:sp>
    <xdr:clientData/>
  </xdr:twoCellAnchor>
  <xdr:twoCellAnchor>
    <xdr:from>
      <xdr:col>26</xdr:col>
      <xdr:colOff>190500</xdr:colOff>
      <xdr:row>28</xdr:row>
      <xdr:rowOff>161925</xdr:rowOff>
    </xdr:from>
    <xdr:to>
      <xdr:col>29</xdr:col>
      <xdr:colOff>295275</xdr:colOff>
      <xdr:row>30</xdr:row>
      <xdr:rowOff>47625</xdr:rowOff>
    </xdr:to>
    <xdr:sp macro="" textlink="T79">
      <xdr:nvSpPr>
        <xdr:cNvPr id="45" name="AutoShape 34"/>
        <xdr:cNvSpPr>
          <a:spLocks/>
        </xdr:cNvSpPr>
      </xdr:nvSpPr>
      <xdr:spPr bwMode="auto">
        <a:xfrm>
          <a:off x="19030950" y="5095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0BBB2D4-47D5-49C9-8097-AD6951A101DF}" type="TxLink">
            <a:rPr lang="en-US" altLang="en-US" sz="1100" b="0" i="0" u="none" strike="noStrike" baseline="0">
              <a:solidFill>
                <a:srgbClr val="000000"/>
              </a:solidFill>
              <a:latin typeface="ＭＳ Ｐゴシック"/>
              <a:ea typeface="ＭＳ Ｐゴシック"/>
            </a:rPr>
            <a:pPr algn="l" rtl="0">
              <a:defRPr sz="1000"/>
            </a:pPr>
            <a:t>C 土地</a:t>
          </a:fld>
          <a:endParaRPr lang="en-US" altLang="ja-JP" sz="900" b="0" i="0" u="none" strike="noStrike" baseline="0">
            <a:solidFill>
              <a:srgbClr val="000000"/>
            </a:solidFill>
            <a:latin typeface="Times New Roman"/>
            <a:cs typeface="Times New Roman"/>
          </a:endParaRPr>
        </a:p>
      </xdr:txBody>
    </xdr:sp>
    <xdr:clientData/>
  </xdr:twoCellAnchor>
  <xdr:twoCellAnchor>
    <xdr:from>
      <xdr:col>26</xdr:col>
      <xdr:colOff>342900</xdr:colOff>
      <xdr:row>29</xdr:row>
      <xdr:rowOff>142875</xdr:rowOff>
    </xdr:from>
    <xdr:to>
      <xdr:col>29</xdr:col>
      <xdr:colOff>447675</xdr:colOff>
      <xdr:row>31</xdr:row>
      <xdr:rowOff>28575</xdr:rowOff>
    </xdr:to>
    <xdr:sp macro="" textlink="T80">
      <xdr:nvSpPr>
        <xdr:cNvPr id="46" name="AutoShape 34"/>
        <xdr:cNvSpPr>
          <a:spLocks/>
        </xdr:cNvSpPr>
      </xdr:nvSpPr>
      <xdr:spPr bwMode="auto">
        <a:xfrm>
          <a:off x="19183350" y="5248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BB419DA3-6D38-4BD6-A395-D0E4343218D1}" type="TxLink">
            <a:rPr lang="en-US" altLang="en-US" sz="1100" b="0" i="0" u="none" strike="noStrike" baseline="0">
              <a:solidFill>
                <a:srgbClr val="000000"/>
              </a:solidFill>
              <a:latin typeface="ＭＳ Ｐゴシック"/>
              <a:ea typeface="ＭＳ Ｐゴシック"/>
            </a:rPr>
            <a:pPr algn="l" rtl="0">
              <a:defRPr sz="1000"/>
            </a:pPr>
            <a:t>D 浄水器</a:t>
          </a:fld>
          <a:endParaRPr lang="en-US" altLang="ja-JP" sz="900" b="0" i="0" u="none" strike="noStrike" baseline="0">
            <a:solidFill>
              <a:srgbClr val="000000"/>
            </a:solidFill>
            <a:latin typeface="Times New Roman"/>
            <a:cs typeface="Times New Roman"/>
          </a:endParaRPr>
        </a:p>
      </xdr:txBody>
    </xdr:sp>
    <xdr:clientData/>
  </xdr:twoCellAnchor>
  <xdr:twoCellAnchor>
    <xdr:from>
      <xdr:col>26</xdr:col>
      <xdr:colOff>495300</xdr:colOff>
      <xdr:row>30</xdr:row>
      <xdr:rowOff>123825</xdr:rowOff>
    </xdr:from>
    <xdr:to>
      <xdr:col>29</xdr:col>
      <xdr:colOff>600075</xdr:colOff>
      <xdr:row>32</xdr:row>
      <xdr:rowOff>9525</xdr:rowOff>
    </xdr:to>
    <xdr:sp macro="" textlink="T81">
      <xdr:nvSpPr>
        <xdr:cNvPr id="47" name="AutoShape 34"/>
        <xdr:cNvSpPr>
          <a:spLocks/>
        </xdr:cNvSpPr>
      </xdr:nvSpPr>
      <xdr:spPr bwMode="auto">
        <a:xfrm>
          <a:off x="19335750" y="5400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4EFC931-E34C-4261-BBE3-382A2F0A038E}" type="TxLink">
            <a:rPr lang="en-US" altLang="en-US" sz="1100" b="0" i="0" u="none" strike="noStrike" baseline="0">
              <a:solidFill>
                <a:srgbClr val="000000"/>
              </a:solidFill>
              <a:latin typeface="ＭＳ Ｐゴシック"/>
              <a:ea typeface="ＭＳ Ｐゴシック"/>
            </a:rPr>
            <a:pPr algn="l" rtl="0">
              <a:defRPr sz="1000"/>
            </a:pPr>
            <a:t>E 冠婚葬祭互助会</a:t>
          </a:fld>
          <a:endParaRPr lang="en-US" altLang="ja-JP" sz="900" b="0" i="0" u="none" strike="noStrike" baseline="0">
            <a:solidFill>
              <a:srgbClr val="000000"/>
            </a:solidFill>
            <a:latin typeface="Times New Roman"/>
            <a:cs typeface="Times New Roman"/>
          </a:endParaRPr>
        </a:p>
      </xdr:txBody>
    </xdr:sp>
    <xdr:clientData/>
  </xdr:twoCellAnchor>
  <xdr:twoCellAnchor>
    <xdr:from>
      <xdr:col>26</xdr:col>
      <xdr:colOff>647700</xdr:colOff>
      <xdr:row>31</xdr:row>
      <xdr:rowOff>104775</xdr:rowOff>
    </xdr:from>
    <xdr:to>
      <xdr:col>30</xdr:col>
      <xdr:colOff>66675</xdr:colOff>
      <xdr:row>32</xdr:row>
      <xdr:rowOff>161925</xdr:rowOff>
    </xdr:to>
    <xdr:sp macro="" textlink="T82">
      <xdr:nvSpPr>
        <xdr:cNvPr id="48" name="AutoShape 34"/>
        <xdr:cNvSpPr>
          <a:spLocks/>
        </xdr:cNvSpPr>
      </xdr:nvSpPr>
      <xdr:spPr bwMode="auto">
        <a:xfrm>
          <a:off x="19488150" y="5553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BA48F17-BBBE-4418-ABF3-264A2A49191B}" type="TxLink">
            <a:rPr lang="en-US" altLang="en-US" sz="1100" b="0" i="0" u="none" strike="noStrike" baseline="0">
              <a:solidFill>
                <a:srgbClr val="000000"/>
              </a:solidFill>
              <a:latin typeface="ＭＳ Ｐゴシック"/>
              <a:ea typeface="ＭＳ Ｐゴシック"/>
            </a:rPr>
            <a:pPr algn="l" rtl="0">
              <a:defRPr sz="1000"/>
            </a:pPr>
            <a:t>F 他の工事・建築サービス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27</xdr:col>
      <xdr:colOff>114300</xdr:colOff>
      <xdr:row>32</xdr:row>
      <xdr:rowOff>85725</xdr:rowOff>
    </xdr:from>
    <xdr:to>
      <xdr:col>30</xdr:col>
      <xdr:colOff>219075</xdr:colOff>
      <xdr:row>33</xdr:row>
      <xdr:rowOff>142875</xdr:rowOff>
    </xdr:to>
    <xdr:sp macro="" textlink="T83">
      <xdr:nvSpPr>
        <xdr:cNvPr id="49" name="AutoShape 34"/>
        <xdr:cNvSpPr>
          <a:spLocks/>
        </xdr:cNvSpPr>
      </xdr:nvSpPr>
      <xdr:spPr bwMode="auto">
        <a:xfrm>
          <a:off x="19640550" y="5705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BEE5DFD-A537-4AF3-9781-4B90082AE769}" type="TxLink">
            <a:rPr lang="en-US" altLang="en-US" sz="1100" b="0" i="0" u="none" strike="noStrike" baseline="0">
              <a:solidFill>
                <a:srgbClr val="000000"/>
              </a:solidFill>
              <a:latin typeface="ＭＳ Ｐゴシック"/>
              <a:ea typeface="ＭＳ Ｐゴシック"/>
            </a:rPr>
            <a:pPr algn="l" rtl="0">
              <a:defRPr sz="1000"/>
            </a:pPr>
            <a:t>G 有料老人ホーム</a:t>
          </a:fld>
          <a:endParaRPr lang="en-US" altLang="ja-JP" sz="900" b="0" i="0" u="none" strike="noStrike" baseline="0">
            <a:solidFill>
              <a:srgbClr val="000000"/>
            </a:solidFill>
            <a:latin typeface="Times New Roman"/>
            <a:cs typeface="Times New Roman"/>
          </a:endParaRPr>
        </a:p>
      </xdr:txBody>
    </xdr:sp>
    <xdr:clientData/>
  </xdr:twoCellAnchor>
  <xdr:twoCellAnchor>
    <xdr:from>
      <xdr:col>27</xdr:col>
      <xdr:colOff>266700</xdr:colOff>
      <xdr:row>33</xdr:row>
      <xdr:rowOff>66675</xdr:rowOff>
    </xdr:from>
    <xdr:to>
      <xdr:col>30</xdr:col>
      <xdr:colOff>371475</xdr:colOff>
      <xdr:row>34</xdr:row>
      <xdr:rowOff>123825</xdr:rowOff>
    </xdr:to>
    <xdr:sp macro="" textlink="T84">
      <xdr:nvSpPr>
        <xdr:cNvPr id="50" name="AutoShape 34"/>
        <xdr:cNvSpPr>
          <a:spLocks/>
        </xdr:cNvSpPr>
      </xdr:nvSpPr>
      <xdr:spPr bwMode="auto">
        <a:xfrm>
          <a:off x="19792950" y="5857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EF09731-F5DE-4068-BEC7-F63C9E068843}" type="TxLink">
            <a:rPr lang="en-US" altLang="en-US" sz="1100" b="0" i="0" u="none" strike="noStrike" baseline="0">
              <a:solidFill>
                <a:srgbClr val="000000"/>
              </a:solidFill>
              <a:latin typeface="ＭＳ Ｐゴシック"/>
              <a:ea typeface="ＭＳ Ｐゴシック"/>
            </a:rPr>
            <a:pPr algn="l" rtl="0">
              <a:defRPr sz="1000"/>
            </a:pPr>
            <a:t>H 家庭用電気治療器具</a:t>
          </a:fld>
          <a:endParaRPr lang="en-US" altLang="ja-JP" sz="900" b="0" i="0" u="none" strike="noStrike" baseline="0">
            <a:solidFill>
              <a:srgbClr val="000000"/>
            </a:solidFill>
            <a:latin typeface="Times New Roman"/>
            <a:cs typeface="Times New Roman"/>
          </a:endParaRPr>
        </a:p>
      </xdr:txBody>
    </xdr:sp>
    <xdr:clientData/>
  </xdr:twoCellAnchor>
  <xdr:twoCellAnchor>
    <xdr:from>
      <xdr:col>27</xdr:col>
      <xdr:colOff>419100</xdr:colOff>
      <xdr:row>34</xdr:row>
      <xdr:rowOff>47625</xdr:rowOff>
    </xdr:from>
    <xdr:to>
      <xdr:col>30</xdr:col>
      <xdr:colOff>523875</xdr:colOff>
      <xdr:row>35</xdr:row>
      <xdr:rowOff>104775</xdr:rowOff>
    </xdr:to>
    <xdr:sp macro="" textlink="T85">
      <xdr:nvSpPr>
        <xdr:cNvPr id="51" name="AutoShape 34"/>
        <xdr:cNvSpPr>
          <a:spLocks/>
        </xdr:cNvSpPr>
      </xdr:nvSpPr>
      <xdr:spPr bwMode="auto">
        <a:xfrm>
          <a:off x="19945350" y="6010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6488315-A4F8-4111-A9FA-DB2D8AD5B322}" type="TxLink">
            <a:rPr lang="en-US" altLang="en-US" sz="1100" b="0" i="0" u="none" strike="noStrike" baseline="0">
              <a:solidFill>
                <a:srgbClr val="000000"/>
              </a:solidFill>
              <a:latin typeface="ＭＳ Ｐゴシック"/>
              <a:ea typeface="ＭＳ Ｐゴシック"/>
            </a:rPr>
            <a:pPr algn="l" rtl="0">
              <a:defRPr sz="1000"/>
            </a:pPr>
            <a:t>I 公的年金</a:t>
          </a:fld>
          <a:endParaRPr lang="en-US" altLang="ja-JP" sz="900" b="0" i="0" u="none" strike="noStrike" baseline="0">
            <a:solidFill>
              <a:srgbClr val="000000"/>
            </a:solidFill>
            <a:latin typeface="Times New Roman"/>
            <a:cs typeface="Times New Roman"/>
          </a:endParaRPr>
        </a:p>
      </xdr:txBody>
    </xdr:sp>
    <xdr:clientData/>
  </xdr:twoCellAnchor>
  <xdr:twoCellAnchor>
    <xdr:from>
      <xdr:col>27</xdr:col>
      <xdr:colOff>571500</xdr:colOff>
      <xdr:row>35</xdr:row>
      <xdr:rowOff>28575</xdr:rowOff>
    </xdr:from>
    <xdr:to>
      <xdr:col>30</xdr:col>
      <xdr:colOff>676275</xdr:colOff>
      <xdr:row>36</xdr:row>
      <xdr:rowOff>85725</xdr:rowOff>
    </xdr:to>
    <xdr:sp macro="" textlink="T86">
      <xdr:nvSpPr>
        <xdr:cNvPr id="52" name="AutoShape 34"/>
        <xdr:cNvSpPr>
          <a:spLocks/>
        </xdr:cNvSpPr>
      </xdr:nvSpPr>
      <xdr:spPr bwMode="auto">
        <a:xfrm>
          <a:off x="20097750" y="6162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B8407442-ACD6-4B38-9B9A-1524F44CCC5C}" type="TxLink">
            <a:rPr lang="en-US" altLang="en-US" sz="1100" b="0" i="0" u="none" strike="noStrike" baseline="0">
              <a:solidFill>
                <a:srgbClr val="000000"/>
              </a:solidFill>
              <a:latin typeface="ＭＳ Ｐゴシック"/>
              <a:ea typeface="ＭＳ Ｐゴシック"/>
            </a:rPr>
            <a:pPr algn="l" rtl="0">
              <a:defRPr sz="1000"/>
            </a:pPr>
            <a:t>J 鮮魚</a:t>
          </a:fld>
          <a:endParaRPr lang="en-US" altLang="ja-JP" sz="900" b="0" i="0" u="none" strike="noStrike" baseline="0">
            <a:solidFill>
              <a:srgbClr val="000000"/>
            </a:solidFill>
            <a:latin typeface="Times New Roman"/>
            <a:cs typeface="Times New Roman"/>
          </a:endParaRPr>
        </a:p>
      </xdr:txBody>
    </xdr:sp>
    <xdr:clientData/>
  </xdr:twoCellAnchor>
  <xdr:twoCellAnchor>
    <xdr:from>
      <xdr:col>28</xdr:col>
      <xdr:colOff>38100</xdr:colOff>
      <xdr:row>36</xdr:row>
      <xdr:rowOff>9525</xdr:rowOff>
    </xdr:from>
    <xdr:to>
      <xdr:col>31</xdr:col>
      <xdr:colOff>142875</xdr:colOff>
      <xdr:row>37</xdr:row>
      <xdr:rowOff>66675</xdr:rowOff>
    </xdr:to>
    <xdr:sp macro="" textlink="T87">
      <xdr:nvSpPr>
        <xdr:cNvPr id="53" name="AutoShape 34"/>
        <xdr:cNvSpPr>
          <a:spLocks/>
        </xdr:cNvSpPr>
      </xdr:nvSpPr>
      <xdr:spPr bwMode="auto">
        <a:xfrm>
          <a:off x="20250150" y="6315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6EB7556-5C86-4C59-9719-562147F9B09B}" type="TxLink">
            <a:rPr lang="en-US" altLang="en-US" sz="1100" b="0" i="0" u="none" strike="noStrike" baseline="0">
              <a:solidFill>
                <a:srgbClr val="000000"/>
              </a:solidFill>
              <a:latin typeface="ＭＳ Ｐゴシック"/>
              <a:ea typeface="ＭＳ Ｐゴシック"/>
            </a:rPr>
            <a:pPr algn="l" rtl="0">
              <a:defRPr sz="1000"/>
            </a:pPr>
            <a:t>K 宝くじ</a:t>
          </a:fld>
          <a:endParaRPr lang="en-US" altLang="ja-JP" sz="900" b="0" i="0" u="none" strike="noStrike" baseline="0">
            <a:solidFill>
              <a:srgbClr val="000000"/>
            </a:solidFill>
            <a:latin typeface="Times New Roman"/>
            <a:cs typeface="Times New Roman"/>
          </a:endParaRPr>
        </a:p>
      </xdr:txBody>
    </xdr:sp>
    <xdr:clientData/>
  </xdr:twoCellAnchor>
  <xdr:twoCellAnchor>
    <xdr:from>
      <xdr:col>28</xdr:col>
      <xdr:colOff>190500</xdr:colOff>
      <xdr:row>36</xdr:row>
      <xdr:rowOff>161925</xdr:rowOff>
    </xdr:from>
    <xdr:to>
      <xdr:col>31</xdr:col>
      <xdr:colOff>295275</xdr:colOff>
      <xdr:row>38</xdr:row>
      <xdr:rowOff>47625</xdr:rowOff>
    </xdr:to>
    <xdr:sp macro="" textlink="T88">
      <xdr:nvSpPr>
        <xdr:cNvPr id="54" name="AutoShape 34"/>
        <xdr:cNvSpPr>
          <a:spLocks/>
        </xdr:cNvSpPr>
      </xdr:nvSpPr>
      <xdr:spPr bwMode="auto">
        <a:xfrm>
          <a:off x="20402550" y="6467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7C3328A-BD2D-421E-9CA1-43A034C337A6}" type="TxLink">
            <a:rPr lang="en-US" altLang="en-US" sz="1100" b="0" i="0" u="none" strike="noStrike" baseline="0">
              <a:solidFill>
                <a:srgbClr val="000000"/>
              </a:solidFill>
              <a:latin typeface="ＭＳ Ｐゴシック"/>
              <a:ea typeface="ＭＳ Ｐゴシック"/>
            </a:rPr>
            <a:pPr algn="l" rtl="0">
              <a:defRPr sz="1000"/>
            </a:pPr>
            <a:t>L 老人ホーム全般</a:t>
          </a:fld>
          <a:endParaRPr lang="en-US" altLang="ja-JP" sz="900" b="0" i="0" u="none" strike="noStrike" baseline="0">
            <a:solidFill>
              <a:srgbClr val="000000"/>
            </a:solidFill>
            <a:latin typeface="Times New Roman"/>
            <a:cs typeface="Times New Roman"/>
          </a:endParaRPr>
        </a:p>
      </xdr:txBody>
    </xdr:sp>
    <xdr:clientData/>
  </xdr:twoCellAnchor>
  <xdr:twoCellAnchor>
    <xdr:from>
      <xdr:col>28</xdr:col>
      <xdr:colOff>342900</xdr:colOff>
      <xdr:row>37</xdr:row>
      <xdr:rowOff>142875</xdr:rowOff>
    </xdr:from>
    <xdr:to>
      <xdr:col>31</xdr:col>
      <xdr:colOff>447675</xdr:colOff>
      <xdr:row>39</xdr:row>
      <xdr:rowOff>28575</xdr:rowOff>
    </xdr:to>
    <xdr:sp macro="" textlink="T89">
      <xdr:nvSpPr>
        <xdr:cNvPr id="55" name="AutoShape 34"/>
        <xdr:cNvSpPr>
          <a:spLocks/>
        </xdr:cNvSpPr>
      </xdr:nvSpPr>
      <xdr:spPr bwMode="auto">
        <a:xfrm>
          <a:off x="20554950" y="6619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59747AC-8CAA-4F3F-81B4-F81264874038}" type="TxLink">
            <a:rPr lang="en-US" altLang="en-US" sz="1100" b="0" i="0" u="none" strike="noStrike" baseline="0">
              <a:solidFill>
                <a:srgbClr val="000000"/>
              </a:solidFill>
              <a:latin typeface="ＭＳ Ｐゴシック"/>
              <a:ea typeface="ＭＳ Ｐゴシック"/>
            </a:rPr>
            <a:pPr algn="l" rtl="0">
              <a:defRPr sz="1000"/>
            </a:pPr>
            <a:t>M 紳士・婦人洋服</a:t>
          </a:fld>
          <a:endParaRPr lang="en-US" altLang="ja-JP" sz="900" b="0" i="0" u="none" strike="noStrike" baseline="0">
            <a:solidFill>
              <a:srgbClr val="000000"/>
            </a:solidFill>
            <a:latin typeface="Times New Roman"/>
            <a:cs typeface="Times New Roman"/>
          </a:endParaRPr>
        </a:p>
      </xdr:txBody>
    </xdr:sp>
    <xdr:clientData/>
  </xdr:twoCellAnchor>
  <xdr:twoCellAnchor>
    <xdr:from>
      <xdr:col>28</xdr:col>
      <xdr:colOff>495300</xdr:colOff>
      <xdr:row>38</xdr:row>
      <xdr:rowOff>123825</xdr:rowOff>
    </xdr:from>
    <xdr:to>
      <xdr:col>31</xdr:col>
      <xdr:colOff>600075</xdr:colOff>
      <xdr:row>40</xdr:row>
      <xdr:rowOff>9525</xdr:rowOff>
    </xdr:to>
    <xdr:sp macro="" textlink="T90">
      <xdr:nvSpPr>
        <xdr:cNvPr id="56" name="AutoShape 34"/>
        <xdr:cNvSpPr>
          <a:spLocks/>
        </xdr:cNvSpPr>
      </xdr:nvSpPr>
      <xdr:spPr bwMode="auto">
        <a:xfrm>
          <a:off x="20707350" y="6772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907A630-CBCC-4347-ABA6-2B133F5AF642}" type="TxLink">
            <a:rPr lang="en-US" altLang="en-US" sz="1100" b="0" i="0" u="none" strike="noStrike" baseline="0">
              <a:solidFill>
                <a:srgbClr val="000000"/>
              </a:solidFill>
              <a:latin typeface="ＭＳ Ｐゴシック"/>
              <a:ea typeface="ＭＳ Ｐゴシック"/>
            </a:rPr>
            <a:pPr algn="l" rtl="0">
              <a:defRPr sz="1000"/>
            </a:pPr>
            <a:t>N 預貯金</a:t>
          </a:fld>
          <a:endParaRPr lang="en-US" altLang="ja-JP" sz="900" b="0" i="0" u="none" strike="noStrike" baseline="0">
            <a:solidFill>
              <a:srgbClr val="000000"/>
            </a:solidFill>
            <a:latin typeface="Times New Roman"/>
            <a:cs typeface="Times New Roman"/>
          </a:endParaRPr>
        </a:p>
      </xdr:txBody>
    </xdr:sp>
    <xdr:clientData/>
  </xdr:twoCellAnchor>
  <xdr:twoCellAnchor>
    <xdr:from>
      <xdr:col>28</xdr:col>
      <xdr:colOff>647700</xdr:colOff>
      <xdr:row>39</xdr:row>
      <xdr:rowOff>104775</xdr:rowOff>
    </xdr:from>
    <xdr:to>
      <xdr:col>32</xdr:col>
      <xdr:colOff>66675</xdr:colOff>
      <xdr:row>40</xdr:row>
      <xdr:rowOff>161925</xdr:rowOff>
    </xdr:to>
    <xdr:sp macro="" textlink="T91">
      <xdr:nvSpPr>
        <xdr:cNvPr id="57" name="AutoShape 34"/>
        <xdr:cNvSpPr>
          <a:spLocks/>
        </xdr:cNvSpPr>
      </xdr:nvSpPr>
      <xdr:spPr bwMode="auto">
        <a:xfrm>
          <a:off x="20859750" y="6924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B83BAF6-3826-43F1-A32E-CD33F39F1ED3}" type="TxLink">
            <a:rPr lang="en-US" altLang="en-US" sz="1100" b="0" i="0" u="none" strike="noStrike" baseline="0">
              <a:solidFill>
                <a:srgbClr val="000000"/>
              </a:solidFill>
              <a:latin typeface="ＭＳ Ｐゴシック"/>
              <a:ea typeface="ＭＳ Ｐゴシック"/>
            </a:rPr>
            <a:pPr algn="l" rtl="0">
              <a:defRPr sz="1000"/>
            </a:pPr>
            <a:t>O 損害保険</a:t>
          </a:fld>
          <a:endParaRPr lang="en-US" altLang="ja-JP" sz="900" b="0" i="0" u="none" strike="noStrike" baseline="0">
            <a:solidFill>
              <a:srgbClr val="000000"/>
            </a:solidFill>
            <a:latin typeface="Times New Roman"/>
            <a:cs typeface="Times New Roman"/>
          </a:endParaRPr>
        </a:p>
      </xdr:txBody>
    </xdr:sp>
    <xdr:clientData/>
  </xdr:twoCellAnchor>
  <xdr:twoCellAnchor>
    <xdr:from>
      <xdr:col>29</xdr:col>
      <xdr:colOff>114300</xdr:colOff>
      <xdr:row>40</xdr:row>
      <xdr:rowOff>85725</xdr:rowOff>
    </xdr:from>
    <xdr:to>
      <xdr:col>32</xdr:col>
      <xdr:colOff>219075</xdr:colOff>
      <xdr:row>41</xdr:row>
      <xdr:rowOff>142875</xdr:rowOff>
    </xdr:to>
    <xdr:sp macro="" textlink="T92">
      <xdr:nvSpPr>
        <xdr:cNvPr id="58" name="AutoShape 34"/>
        <xdr:cNvSpPr>
          <a:spLocks/>
        </xdr:cNvSpPr>
      </xdr:nvSpPr>
      <xdr:spPr bwMode="auto">
        <a:xfrm>
          <a:off x="21012150" y="7077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050F0D8-1D50-4539-AFDB-CF226AA7946F}" type="TxLink">
            <a:rPr lang="en-US" altLang="en-US" sz="1100" b="0" i="0" u="none" strike="noStrike" baseline="0">
              <a:solidFill>
                <a:srgbClr val="000000"/>
              </a:solidFill>
              <a:latin typeface="ＭＳ Ｐゴシック"/>
              <a:ea typeface="ＭＳ Ｐゴシック"/>
            </a:rPr>
            <a:pPr algn="l" rtl="0">
              <a:defRPr sz="1000"/>
            </a:pPr>
            <a:t>P 飲料</a:t>
          </a:fld>
          <a:endParaRPr lang="en-US" altLang="ja-JP" sz="900" b="0" i="0" u="none" strike="noStrike" baseline="0">
            <a:solidFill>
              <a:srgbClr val="000000"/>
            </a:solidFill>
            <a:latin typeface="Times New Roman"/>
            <a:cs typeface="Times New Roman"/>
          </a:endParaRPr>
        </a:p>
      </xdr:txBody>
    </xdr:sp>
    <xdr:clientData/>
  </xdr:twoCellAnchor>
  <xdr:twoCellAnchor>
    <xdr:from>
      <xdr:col>29</xdr:col>
      <xdr:colOff>266700</xdr:colOff>
      <xdr:row>41</xdr:row>
      <xdr:rowOff>66675</xdr:rowOff>
    </xdr:from>
    <xdr:to>
      <xdr:col>32</xdr:col>
      <xdr:colOff>371475</xdr:colOff>
      <xdr:row>42</xdr:row>
      <xdr:rowOff>114300</xdr:rowOff>
    </xdr:to>
    <xdr:sp macro="" textlink="T93">
      <xdr:nvSpPr>
        <xdr:cNvPr id="59" name="AutoShape 34"/>
        <xdr:cNvSpPr>
          <a:spLocks/>
        </xdr:cNvSpPr>
      </xdr:nvSpPr>
      <xdr:spPr bwMode="auto">
        <a:xfrm>
          <a:off x="21164550" y="7229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B98E318-5730-44EF-B2BC-B1070692DFEE}" type="TxLink">
            <a:rPr lang="en-US" altLang="en-US" sz="1100" b="0" i="0" u="none" strike="noStrike" baseline="0">
              <a:solidFill>
                <a:srgbClr val="000000"/>
              </a:solidFill>
              <a:latin typeface="ＭＳ Ｐゴシック"/>
              <a:ea typeface="ＭＳ Ｐゴシック"/>
            </a:rPr>
            <a:pPr algn="l" rtl="0">
              <a:defRPr sz="1000"/>
            </a:pPr>
            <a:t>Q 増改築工事</a:t>
          </a:fld>
          <a:endParaRPr lang="en-US" altLang="ja-JP" sz="900" b="0" i="0" u="none" strike="noStrike" baseline="0">
            <a:solidFill>
              <a:srgbClr val="000000"/>
            </a:solidFill>
            <a:latin typeface="Times New Roman"/>
            <a:cs typeface="Times New Roman"/>
          </a:endParaRPr>
        </a:p>
      </xdr:txBody>
    </xdr:sp>
    <xdr:clientData/>
  </xdr:twoCellAnchor>
  <xdr:twoCellAnchor>
    <xdr:from>
      <xdr:col>29</xdr:col>
      <xdr:colOff>419100</xdr:colOff>
      <xdr:row>42</xdr:row>
      <xdr:rowOff>38100</xdr:rowOff>
    </xdr:from>
    <xdr:to>
      <xdr:col>32</xdr:col>
      <xdr:colOff>523875</xdr:colOff>
      <xdr:row>43</xdr:row>
      <xdr:rowOff>95250</xdr:rowOff>
    </xdr:to>
    <xdr:sp macro="" textlink="T94">
      <xdr:nvSpPr>
        <xdr:cNvPr id="60" name="AutoShape 34"/>
        <xdr:cNvSpPr>
          <a:spLocks/>
        </xdr:cNvSpPr>
      </xdr:nvSpPr>
      <xdr:spPr bwMode="auto">
        <a:xfrm>
          <a:off x="21316950" y="7381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6878279-9D17-4F28-A33D-59B224A3AC1A}" type="TxLink">
            <a:rPr lang="en-US" altLang="en-US" sz="1100" b="0" i="0" u="none" strike="noStrike" baseline="0">
              <a:solidFill>
                <a:srgbClr val="000000"/>
              </a:solidFill>
              <a:latin typeface="ＭＳ Ｐゴシック"/>
              <a:ea typeface="ＭＳ Ｐゴシック"/>
            </a:rPr>
            <a:pPr algn="l" rtl="0">
              <a:defRPr sz="1000"/>
            </a:pPr>
            <a:t>R 四輪自動車</a:t>
          </a:fld>
          <a:endParaRPr lang="en-US" altLang="ja-JP" sz="900" b="0" i="0" u="none" strike="noStrike" baseline="0">
            <a:solidFill>
              <a:srgbClr val="000000"/>
            </a:solidFill>
            <a:latin typeface="Times New Roman"/>
            <a:cs typeface="Times New Roman"/>
          </a:endParaRPr>
        </a:p>
      </xdr:txBody>
    </xdr:sp>
    <xdr:clientData/>
  </xdr:twoCellAnchor>
  <xdr:twoCellAnchor>
    <xdr:from>
      <xdr:col>29</xdr:col>
      <xdr:colOff>571500</xdr:colOff>
      <xdr:row>43</xdr:row>
      <xdr:rowOff>19050</xdr:rowOff>
    </xdr:from>
    <xdr:to>
      <xdr:col>32</xdr:col>
      <xdr:colOff>676275</xdr:colOff>
      <xdr:row>44</xdr:row>
      <xdr:rowOff>76200</xdr:rowOff>
    </xdr:to>
    <xdr:sp macro="" textlink="T95">
      <xdr:nvSpPr>
        <xdr:cNvPr id="61" name="AutoShape 34"/>
        <xdr:cNvSpPr>
          <a:spLocks/>
        </xdr:cNvSpPr>
      </xdr:nvSpPr>
      <xdr:spPr bwMode="auto">
        <a:xfrm>
          <a:off x="21469350" y="7534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835A50C-0DDC-475E-AAA4-3046CA5239FF}" type="TxLink">
            <a:rPr lang="en-US" altLang="en-US" sz="1100" b="0" i="0" u="none" strike="noStrike" baseline="0">
              <a:solidFill>
                <a:srgbClr val="000000"/>
              </a:solidFill>
              <a:latin typeface="ＭＳ Ｐゴシック"/>
              <a:ea typeface="ＭＳ Ｐゴシック"/>
            </a:rPr>
            <a:pPr algn="l" rtl="0">
              <a:defRPr sz="1000"/>
            </a:pPr>
            <a:t>S 衛生設備工事</a:t>
          </a:fld>
          <a:endParaRPr lang="en-US" altLang="ja-JP" sz="900" b="0" i="0" u="none" strike="noStrike" baseline="0">
            <a:solidFill>
              <a:srgbClr val="000000"/>
            </a:solidFill>
            <a:latin typeface="Times New Roman"/>
            <a:cs typeface="Times New Roman"/>
          </a:endParaRPr>
        </a:p>
      </xdr:txBody>
    </xdr:sp>
    <xdr:clientData/>
  </xdr:twoCellAnchor>
  <xdr:twoCellAnchor>
    <xdr:from>
      <xdr:col>30</xdr:col>
      <xdr:colOff>38100</xdr:colOff>
      <xdr:row>44</xdr:row>
      <xdr:rowOff>0</xdr:rowOff>
    </xdr:from>
    <xdr:to>
      <xdr:col>33</xdr:col>
      <xdr:colOff>142875</xdr:colOff>
      <xdr:row>45</xdr:row>
      <xdr:rowOff>57150</xdr:rowOff>
    </xdr:to>
    <xdr:sp macro="" textlink="T96">
      <xdr:nvSpPr>
        <xdr:cNvPr id="62" name="AutoShape 34"/>
        <xdr:cNvSpPr>
          <a:spLocks/>
        </xdr:cNvSpPr>
      </xdr:nvSpPr>
      <xdr:spPr bwMode="auto">
        <a:xfrm>
          <a:off x="21621750" y="7686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B5F4B93-E619-4C18-8D80-9AA963F6FAA1}" type="TxLink">
            <a:rPr lang="en-US" altLang="en-US" sz="1100" b="0" i="0" u="none" strike="noStrike" baseline="0">
              <a:solidFill>
                <a:srgbClr val="000000"/>
              </a:solidFill>
              <a:latin typeface="ＭＳ Ｐゴシック"/>
              <a:ea typeface="ＭＳ Ｐゴシック"/>
            </a:rPr>
            <a:pPr algn="l" rtl="0">
              <a:defRPr sz="1000"/>
            </a:pPr>
            <a:t>T クリーニング</a:t>
          </a:fld>
          <a:endParaRPr lang="en-US" altLang="ja-JP" sz="900" b="0" i="0" u="none" strike="noStrike" baseline="0">
            <a:solidFill>
              <a:srgbClr val="000000"/>
            </a:solidFill>
            <a:latin typeface="Times New Roman"/>
            <a:cs typeface="Times New Roman"/>
          </a:endParaRPr>
        </a:p>
      </xdr:txBody>
    </xdr:sp>
    <xdr:clientData/>
  </xdr:twoCellAnchor>
  <xdr:twoCellAnchor>
    <xdr:from>
      <xdr:col>30</xdr:col>
      <xdr:colOff>190500</xdr:colOff>
      <xdr:row>44</xdr:row>
      <xdr:rowOff>152400</xdr:rowOff>
    </xdr:from>
    <xdr:to>
      <xdr:col>33</xdr:col>
      <xdr:colOff>295275</xdr:colOff>
      <xdr:row>46</xdr:row>
      <xdr:rowOff>38100</xdr:rowOff>
    </xdr:to>
    <xdr:sp macro="" textlink="T97">
      <xdr:nvSpPr>
        <xdr:cNvPr id="63" name="AutoShape 34"/>
        <xdr:cNvSpPr>
          <a:spLocks/>
        </xdr:cNvSpPr>
      </xdr:nvSpPr>
      <xdr:spPr bwMode="auto">
        <a:xfrm>
          <a:off x="21774150" y="7839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08353D3-6C41-4AC9-9E64-A0B1A930AF57}" type="TxLink">
            <a:rPr lang="en-US" altLang="en-US" sz="1100" b="0" i="0" u="none" strike="noStrike" baseline="0">
              <a:solidFill>
                <a:srgbClr val="000000"/>
              </a:solidFill>
              <a:latin typeface="ＭＳ Ｐゴシック"/>
              <a:ea typeface="ＭＳ Ｐゴシック"/>
            </a:rPr>
            <a:pPr algn="l" rtl="0">
              <a:defRPr sz="1000"/>
            </a:pPr>
            <a:t>U パソコン</a:t>
          </a:fld>
          <a:endParaRPr lang="en-US" altLang="ja-JP" sz="900" b="0" i="0" u="none" strike="noStrike" baseline="0">
            <a:solidFill>
              <a:srgbClr val="000000"/>
            </a:solidFill>
            <a:latin typeface="Times New Roman"/>
            <a:cs typeface="Times New Roman"/>
          </a:endParaRPr>
        </a:p>
      </xdr:txBody>
    </xdr:sp>
    <xdr:clientData/>
  </xdr:twoCellAnchor>
  <xdr:twoCellAnchor>
    <xdr:from>
      <xdr:col>30</xdr:col>
      <xdr:colOff>342900</xdr:colOff>
      <xdr:row>45</xdr:row>
      <xdr:rowOff>133350</xdr:rowOff>
    </xdr:from>
    <xdr:to>
      <xdr:col>33</xdr:col>
      <xdr:colOff>447675</xdr:colOff>
      <xdr:row>47</xdr:row>
      <xdr:rowOff>9525</xdr:rowOff>
    </xdr:to>
    <xdr:sp macro="" textlink="T98">
      <xdr:nvSpPr>
        <xdr:cNvPr id="64" name="AutoShape 34"/>
        <xdr:cNvSpPr>
          <a:spLocks/>
        </xdr:cNvSpPr>
      </xdr:nvSpPr>
      <xdr:spPr bwMode="auto">
        <a:xfrm>
          <a:off x="21926550" y="7991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F975362-2846-4166-B921-17F58C57A870}" type="TxLink">
            <a:rPr lang="en-US" altLang="en-US" sz="1100" b="0" i="0" u="none" strike="noStrike" baseline="0">
              <a:solidFill>
                <a:srgbClr val="000000"/>
              </a:solidFill>
              <a:latin typeface="ＭＳ Ｐゴシック"/>
              <a:ea typeface="ＭＳ Ｐゴシック"/>
            </a:rPr>
            <a:pPr algn="l" rtl="0">
              <a:defRPr sz="1000"/>
            </a:pPr>
            <a:t>V 携帯電話</a:t>
          </a:fld>
          <a:endParaRPr lang="en-US" altLang="ja-JP" sz="900" b="0" i="0" u="none" strike="noStrike" baseline="0">
            <a:solidFill>
              <a:srgbClr val="000000"/>
            </a:solidFill>
            <a:latin typeface="Times New Roman"/>
            <a:cs typeface="Times New Roman"/>
          </a:endParaRPr>
        </a:p>
      </xdr:txBody>
    </xdr:sp>
    <xdr:clientData/>
  </xdr:twoCellAnchor>
  <xdr:twoCellAnchor>
    <xdr:from>
      <xdr:col>30</xdr:col>
      <xdr:colOff>495300</xdr:colOff>
      <xdr:row>46</xdr:row>
      <xdr:rowOff>114300</xdr:rowOff>
    </xdr:from>
    <xdr:to>
      <xdr:col>33</xdr:col>
      <xdr:colOff>600075</xdr:colOff>
      <xdr:row>47</xdr:row>
      <xdr:rowOff>161925</xdr:rowOff>
    </xdr:to>
    <xdr:sp macro="" textlink="T99">
      <xdr:nvSpPr>
        <xdr:cNvPr id="65" name="AutoShape 34"/>
        <xdr:cNvSpPr>
          <a:spLocks/>
        </xdr:cNvSpPr>
      </xdr:nvSpPr>
      <xdr:spPr bwMode="auto">
        <a:xfrm>
          <a:off x="22078950" y="8143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25904A3-1F4C-4F4E-B93D-8D586F0B40CE}" type="TxLink">
            <a:rPr lang="en-US" altLang="en-US" sz="1100" b="0" i="0" u="none" strike="noStrike" baseline="0">
              <a:solidFill>
                <a:srgbClr val="000000"/>
              </a:solidFill>
              <a:latin typeface="ＭＳ Ｐゴシック"/>
              <a:ea typeface="ＭＳ Ｐゴシック"/>
            </a:rPr>
            <a:pPr algn="l" rtl="0">
              <a:defRPr sz="1000"/>
            </a:pPr>
            <a:t>W 相隣関係</a:t>
          </a:fld>
          <a:endParaRPr lang="en-US" altLang="ja-JP" sz="900" b="0" i="0" u="none" strike="noStrike" baseline="0">
            <a:solidFill>
              <a:srgbClr val="000000"/>
            </a:solidFill>
            <a:latin typeface="Times New Roman"/>
            <a:cs typeface="Times New Roman"/>
          </a:endParaRPr>
        </a:p>
      </xdr:txBody>
    </xdr:sp>
    <xdr:clientData/>
  </xdr:twoCellAnchor>
  <xdr:twoCellAnchor>
    <xdr:from>
      <xdr:col>30</xdr:col>
      <xdr:colOff>647700</xdr:colOff>
      <xdr:row>47</xdr:row>
      <xdr:rowOff>85725</xdr:rowOff>
    </xdr:from>
    <xdr:to>
      <xdr:col>34</xdr:col>
      <xdr:colOff>66675</xdr:colOff>
      <xdr:row>48</xdr:row>
      <xdr:rowOff>133350</xdr:rowOff>
    </xdr:to>
    <xdr:sp macro="" textlink="T100">
      <xdr:nvSpPr>
        <xdr:cNvPr id="66" name="AutoShape 34"/>
        <xdr:cNvSpPr>
          <a:spLocks/>
        </xdr:cNvSpPr>
      </xdr:nvSpPr>
      <xdr:spPr bwMode="auto">
        <a:xfrm>
          <a:off x="22231350" y="8296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FC75B1CA-3640-4E3D-A475-00BF583DB0E0}" type="TxLink">
            <a:rPr lang="en-US" altLang="en-US" sz="1100" b="0" i="0" u="none" strike="noStrike" baseline="0">
              <a:solidFill>
                <a:srgbClr val="000000"/>
              </a:solidFill>
              <a:latin typeface="ＭＳ Ｐゴシック"/>
              <a:ea typeface="ＭＳ Ｐゴシック"/>
            </a:rPr>
            <a:pPr algn="l" rtl="0">
              <a:defRPr sz="1000"/>
            </a:pPr>
            <a:t>X 和服</a:t>
          </a:fld>
          <a:endParaRPr lang="en-US" altLang="ja-JP" sz="900" b="0" i="0" u="none" strike="noStrike" baseline="0">
            <a:solidFill>
              <a:srgbClr val="000000"/>
            </a:solidFill>
            <a:latin typeface="Times New Roman"/>
            <a:cs typeface="Times New Roman"/>
          </a:endParaRPr>
        </a:p>
      </xdr:txBody>
    </xdr:sp>
    <xdr:clientData/>
  </xdr:twoCellAnchor>
  <xdr:twoCellAnchor editAs="oneCell">
    <xdr:from>
      <xdr:col>0</xdr:col>
      <xdr:colOff>171450</xdr:colOff>
      <xdr:row>104</xdr:row>
      <xdr:rowOff>161925</xdr:rowOff>
    </xdr:from>
    <xdr:to>
      <xdr:col>4</xdr:col>
      <xdr:colOff>390525</xdr:colOff>
      <xdr:row>122</xdr:row>
      <xdr:rowOff>0</xdr:rowOff>
    </xdr:to>
    <xdr:pic>
      <xdr:nvPicPr>
        <xdr:cNvPr id="89" name="図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18659475"/>
          <a:ext cx="3914775" cy="292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609600</xdr:colOff>
      <xdr:row>104</xdr:row>
      <xdr:rowOff>133350</xdr:rowOff>
    </xdr:from>
    <xdr:to>
      <xdr:col>19</xdr:col>
      <xdr:colOff>19050</xdr:colOff>
      <xdr:row>115</xdr:row>
      <xdr:rowOff>76200</xdr:rowOff>
    </xdr:to>
    <xdr:pic>
      <xdr:nvPicPr>
        <xdr:cNvPr id="90" name="図 5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05900" y="18630900"/>
          <a:ext cx="4962525"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666750</xdr:colOff>
      <xdr:row>104</xdr:row>
      <xdr:rowOff>104775</xdr:rowOff>
    </xdr:from>
    <xdr:to>
      <xdr:col>11</xdr:col>
      <xdr:colOff>333375</xdr:colOff>
      <xdr:row>120</xdr:row>
      <xdr:rowOff>114300</xdr:rowOff>
    </xdr:to>
    <xdr:pic>
      <xdr:nvPicPr>
        <xdr:cNvPr id="91" name="図 5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62450" y="18602325"/>
          <a:ext cx="4467225" cy="2752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1</xdr:col>
      <xdr:colOff>9525</xdr:colOff>
      <xdr:row>4</xdr:row>
      <xdr:rowOff>9525</xdr:rowOff>
    </xdr:to>
    <xdr:pic>
      <xdr:nvPicPr>
        <xdr:cNvPr id="86" name="図 8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647700"/>
          <a:ext cx="457200"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0</xdr:colOff>
      <xdr:row>12</xdr:row>
      <xdr:rowOff>0</xdr:rowOff>
    </xdr:from>
    <xdr:to>
      <xdr:col>32</xdr:col>
      <xdr:colOff>504093</xdr:colOff>
      <xdr:row>21</xdr:row>
      <xdr:rowOff>68873</xdr:rowOff>
    </xdr:to>
    <xdr:sp macro="" textlink="">
      <xdr:nvSpPr>
        <xdr:cNvPr id="98" name="テキスト ボックス 97"/>
        <xdr:cNvSpPr txBox="1"/>
      </xdr:nvSpPr>
      <xdr:spPr>
        <a:xfrm>
          <a:off x="18154650" y="2190750"/>
          <a:ext cx="5304693" cy="1611923"/>
        </a:xfrm>
        <a:prstGeom prst="rect">
          <a:avLst/>
        </a:prstGeom>
        <a:solidFill>
          <a:schemeClr val="lt1"/>
        </a:solidFill>
        <a:ln w="190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コメント</a:t>
          </a:r>
          <a:endParaRPr lang="en-US" altLang="ja-JP" sz="1100" b="0" i="0" u="none" strike="noStrike">
            <a:solidFill>
              <a:schemeClr val="dk1"/>
            </a:solidFill>
            <a:effectLst/>
            <a:latin typeface="+mn-lt"/>
            <a:ea typeface="+mn-ea"/>
            <a:cs typeface="+mn-cs"/>
          </a:endParaRPr>
        </a:p>
        <a:p>
          <a:endParaRPr lang="en-US" altLang="ja-JP" sz="1100" b="0" i="0" u="none" strike="noStrike">
            <a:solidFill>
              <a:schemeClr val="dk1"/>
            </a:solidFill>
            <a:effectLst/>
            <a:latin typeface="+mn-lt"/>
            <a:ea typeface="+mn-ea"/>
            <a:cs typeface="+mn-cs"/>
          </a:endParaRPr>
        </a:p>
        <a:p>
          <a:r>
            <a:rPr lang="ja-JP" altLang="en-US"/>
            <a:t> </a:t>
          </a:r>
          <a:r>
            <a:rPr lang="ja-JP" altLang="en-US" sz="1100" b="0" i="0" u="none" strike="noStrike">
              <a:solidFill>
                <a:schemeClr val="dk1"/>
              </a:solidFill>
              <a:effectLst/>
              <a:latin typeface="+mn-lt"/>
              <a:ea typeface="+mn-ea"/>
              <a:cs typeface="+mn-cs"/>
            </a:rPr>
            <a:t>「商品一般」とは，何らかの商品に特定できない、あるいは複数種類に関する相談を指す。（出所：消費者白書</a:t>
          </a:r>
          <a:r>
            <a:rPr lang="en-US" altLang="ja-JP" sz="1100" b="0" i="0" u="none" strike="noStrike">
              <a:solidFill>
                <a:schemeClr val="dk1"/>
              </a:solidFill>
              <a:effectLst/>
              <a:latin typeface="+mn-lt"/>
              <a:ea typeface="+mn-ea"/>
              <a:cs typeface="+mn-cs"/>
            </a:rPr>
            <a:t>2014</a:t>
          </a:r>
          <a:r>
            <a:rPr lang="ja-JP" altLang="en-US" sz="1100" b="0" i="0" u="none" strike="noStrike">
              <a:solidFill>
                <a:schemeClr val="dk1"/>
              </a:solidFill>
              <a:effectLst/>
              <a:latin typeface="+mn-lt"/>
              <a:ea typeface="+mn-ea"/>
              <a:cs typeface="+mn-cs"/>
            </a:rPr>
            <a:t>年版ｐ</a:t>
          </a:r>
          <a:r>
            <a:rPr lang="en-US" altLang="ja-JP" sz="1100" b="0" i="0" u="none" strike="noStrike">
              <a:solidFill>
                <a:schemeClr val="dk1"/>
              </a:solidFill>
              <a:effectLst/>
              <a:latin typeface="+mn-lt"/>
              <a:ea typeface="+mn-ea"/>
              <a:cs typeface="+mn-cs"/>
            </a:rPr>
            <a:t>65</a:t>
          </a:r>
          <a:r>
            <a:rPr lang="ja-JP" altLang="en-US" sz="1100" b="0" i="0" u="none" strike="noStrike">
              <a:solidFill>
                <a:schemeClr val="dk1"/>
              </a:solidFill>
              <a:effectLst/>
              <a:latin typeface="+mn-lt"/>
              <a:ea typeface="+mn-ea"/>
              <a:cs typeface="+mn-cs"/>
            </a:rPr>
            <a:t>）</a:t>
          </a:r>
          <a:r>
            <a:rPr lang="en-US" altLang="ja-JP"/>
            <a:t> </a:t>
          </a:r>
        </a:p>
        <a:p>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「商品一般」は、「怪しい電話勧誘があった」、「怪しいパンフレットが送られてきた」等、相談の対象商品が具体的にどのようなものか不明なケースや架空請求等が含まれます（出所：消費者白書</a:t>
          </a:r>
          <a:r>
            <a:rPr lang="en-US" altLang="ja-JP" sz="1100" b="0" i="0" u="none" strike="noStrike">
              <a:solidFill>
                <a:schemeClr val="dk1"/>
              </a:solidFill>
              <a:effectLst/>
              <a:latin typeface="+mn-lt"/>
              <a:ea typeface="+mn-ea"/>
              <a:cs typeface="+mn-cs"/>
            </a:rPr>
            <a:t>2014</a:t>
          </a:r>
          <a:r>
            <a:rPr lang="ja-JP" altLang="en-US" sz="1100" b="0" i="0" u="none" strike="noStrike">
              <a:solidFill>
                <a:schemeClr val="dk1"/>
              </a:solidFill>
              <a:effectLst/>
              <a:latin typeface="+mn-lt"/>
              <a:ea typeface="+mn-ea"/>
              <a:cs typeface="+mn-cs"/>
            </a:rPr>
            <a:t>年版ｐ</a:t>
          </a:r>
          <a:r>
            <a:rPr lang="en-US" altLang="ja-JP" sz="1100" b="0" i="0" u="none" strike="noStrike">
              <a:solidFill>
                <a:schemeClr val="dk1"/>
              </a:solidFill>
              <a:effectLst/>
              <a:latin typeface="+mn-lt"/>
              <a:ea typeface="+mn-ea"/>
              <a:cs typeface="+mn-cs"/>
            </a:rPr>
            <a:t>124</a:t>
          </a:r>
          <a:r>
            <a:rPr lang="ja-JP" altLang="en-US" sz="1100" b="0" i="0" u="none" strike="noStrike">
              <a:solidFill>
                <a:schemeClr val="dk1"/>
              </a:solidFill>
              <a:effectLst/>
              <a:latin typeface="+mn-lt"/>
              <a:ea typeface="+mn-ea"/>
              <a:cs typeface="+mn-cs"/>
            </a:rPr>
            <a:t>）</a:t>
          </a:r>
          <a:r>
            <a:rPr lang="en-US" altLang="ja-JP"/>
            <a:t> </a:t>
          </a:r>
          <a:endParaRPr kumimoji="1" lang="ja-JP" altLang="en-US" sz="1100"/>
        </a:p>
      </xdr:txBody>
    </xdr:sp>
    <xdr:clientData/>
  </xdr:twoCellAnchor>
  <xdr:twoCellAnchor>
    <xdr:from>
      <xdr:col>1</xdr:col>
      <xdr:colOff>1123950</xdr:colOff>
      <xdr:row>3</xdr:row>
      <xdr:rowOff>9525</xdr:rowOff>
    </xdr:from>
    <xdr:to>
      <xdr:col>2</xdr:col>
      <xdr:colOff>381000</xdr:colOff>
      <xdr:row>4</xdr:row>
      <xdr:rowOff>142875</xdr:rowOff>
    </xdr:to>
    <xdr:sp macro="" textlink="T51">
      <xdr:nvSpPr>
        <xdr:cNvPr id="101" name="AutoShape 34"/>
        <xdr:cNvSpPr>
          <a:spLocks/>
        </xdr:cNvSpPr>
      </xdr:nvSpPr>
      <xdr:spPr bwMode="auto">
        <a:xfrm>
          <a:off x="1571625" y="657225"/>
          <a:ext cx="1133475" cy="304800"/>
        </a:xfrm>
        <a:prstGeom prst="callout2">
          <a:avLst>
            <a:gd name="adj1" fmla="val 58065"/>
            <a:gd name="adj2" fmla="val -8310"/>
            <a:gd name="adj3" fmla="val 55426"/>
            <a:gd name="adj4" fmla="val -22243"/>
            <a:gd name="adj5" fmla="val 1311316"/>
            <a:gd name="adj6" fmla="val -2442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D20834B-A546-4EF4-BF40-A93FDDD05BBA}" type="TxLink">
            <a:rPr lang="en-US" altLang="en-US" sz="1100" b="0" i="0" u="none" strike="noStrike" baseline="0">
              <a:solidFill>
                <a:srgbClr val="000000"/>
              </a:solidFill>
              <a:latin typeface="ＭＳ Ｐゴシック"/>
              <a:ea typeface="ＭＳ Ｐゴシック"/>
            </a:rPr>
            <a:pPr algn="l" rtl="0">
              <a:defRPr sz="1000"/>
            </a:pPr>
            <a:t>a 商品一般</a:t>
          </a:fld>
          <a:endParaRPr lang="en-US" altLang="ja-JP" sz="900" b="0" i="0" u="none" strike="noStrike" baseline="0">
            <a:solidFill>
              <a:srgbClr val="000000"/>
            </a:solidFill>
            <a:latin typeface="Times New Roman"/>
            <a:cs typeface="Times New Roman"/>
          </a:endParaRPr>
        </a:p>
      </xdr:txBody>
    </xdr:sp>
    <xdr:clientData/>
  </xdr:twoCellAnchor>
  <xdr:twoCellAnchor>
    <xdr:from>
      <xdr:col>4</xdr:col>
      <xdr:colOff>600075</xdr:colOff>
      <xdr:row>3</xdr:row>
      <xdr:rowOff>38101</xdr:rowOff>
    </xdr:from>
    <xdr:to>
      <xdr:col>7</xdr:col>
      <xdr:colOff>114300</xdr:colOff>
      <xdr:row>4</xdr:row>
      <xdr:rowOff>38101</xdr:rowOff>
    </xdr:to>
    <xdr:sp macro="" textlink="T54">
      <xdr:nvSpPr>
        <xdr:cNvPr id="102" name="AutoShape 34"/>
        <xdr:cNvSpPr>
          <a:spLocks/>
        </xdr:cNvSpPr>
      </xdr:nvSpPr>
      <xdr:spPr bwMode="auto">
        <a:xfrm>
          <a:off x="4295775" y="685801"/>
          <a:ext cx="1571625" cy="171450"/>
        </a:xfrm>
        <a:prstGeom prst="callout2">
          <a:avLst>
            <a:gd name="adj1" fmla="val 63620"/>
            <a:gd name="adj2" fmla="val -4674"/>
            <a:gd name="adj3" fmla="val 62827"/>
            <a:gd name="adj4" fmla="val -28714"/>
            <a:gd name="adj5" fmla="val 1191175"/>
            <a:gd name="adj6" fmla="val -31901"/>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D6A1CF9-8B3A-457B-90C3-2E4373C599FC}" type="TxLink">
            <a:rPr lang="en-US" altLang="en-US" sz="1100" b="0" i="0" u="none" strike="noStrike" baseline="0">
              <a:solidFill>
                <a:srgbClr val="000000"/>
              </a:solidFill>
              <a:latin typeface="ＭＳ Ｐゴシック"/>
              <a:ea typeface="ＭＳ Ｐゴシック"/>
            </a:rPr>
            <a:pPr algn="l" rtl="0">
              <a:defRPr sz="1000"/>
            </a:pPr>
            <a:t>d アダルト情報サイト</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1447799</xdr:colOff>
      <xdr:row>4</xdr:row>
      <xdr:rowOff>114300</xdr:rowOff>
    </xdr:from>
    <xdr:to>
      <xdr:col>4</xdr:col>
      <xdr:colOff>28575</xdr:colOff>
      <xdr:row>5</xdr:row>
      <xdr:rowOff>152400</xdr:rowOff>
    </xdr:to>
    <xdr:sp macro="" textlink="T53">
      <xdr:nvSpPr>
        <xdr:cNvPr id="107" name="AutoShape 34"/>
        <xdr:cNvSpPr>
          <a:spLocks/>
        </xdr:cNvSpPr>
      </xdr:nvSpPr>
      <xdr:spPr bwMode="auto">
        <a:xfrm>
          <a:off x="1895474" y="933450"/>
          <a:ext cx="1828801" cy="209550"/>
        </a:xfrm>
        <a:prstGeom prst="callout2">
          <a:avLst>
            <a:gd name="adj1" fmla="val 58065"/>
            <a:gd name="adj2" fmla="val -1064"/>
            <a:gd name="adj3" fmla="val 57563"/>
            <a:gd name="adj4" fmla="val -14999"/>
            <a:gd name="adj5" fmla="val 2024903"/>
            <a:gd name="adj6" fmla="val -1436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6B8DB0F-031C-4141-8D7F-13FF100568BC}" type="TxLink">
            <a:rPr lang="en-US" altLang="en-US" sz="1100" b="0" i="0" u="none" strike="noStrike" baseline="0">
              <a:solidFill>
                <a:srgbClr val="000000"/>
              </a:solidFill>
              <a:latin typeface="ＭＳ Ｐゴシック"/>
              <a:ea typeface="ＭＳ Ｐゴシック"/>
            </a:rPr>
            <a:pPr algn="l" rtl="0">
              <a:defRPr sz="1000"/>
            </a:pPr>
            <a:t>c インターネット接続回線</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1600200</xdr:colOff>
      <xdr:row>5</xdr:row>
      <xdr:rowOff>133350</xdr:rowOff>
    </xdr:from>
    <xdr:to>
      <xdr:col>4</xdr:col>
      <xdr:colOff>514350</xdr:colOff>
      <xdr:row>7</xdr:row>
      <xdr:rowOff>19050</xdr:rowOff>
    </xdr:to>
    <xdr:sp macro="" textlink="T55">
      <xdr:nvSpPr>
        <xdr:cNvPr id="115" name="AutoShape 34"/>
        <xdr:cNvSpPr>
          <a:spLocks/>
        </xdr:cNvSpPr>
      </xdr:nvSpPr>
      <xdr:spPr bwMode="auto">
        <a:xfrm>
          <a:off x="2047875" y="1123950"/>
          <a:ext cx="2162175" cy="228600"/>
        </a:xfrm>
        <a:prstGeom prst="callout2">
          <a:avLst>
            <a:gd name="adj1" fmla="val 53899"/>
            <a:gd name="adj2" fmla="val -2142"/>
            <a:gd name="adj3" fmla="val 50218"/>
            <a:gd name="adj4" fmla="val -7861"/>
            <a:gd name="adj5" fmla="val 1137357"/>
            <a:gd name="adj6" fmla="val -8831"/>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EA71407-DD57-46AB-B2DC-69AD6FB1B8DD}" type="TxLink">
            <a:rPr lang="en-US" altLang="en-US" sz="1100" b="0" i="0" u="none" strike="noStrike" baseline="0">
              <a:solidFill>
                <a:srgbClr val="000000"/>
              </a:solidFill>
              <a:latin typeface="ＭＳ Ｐゴシック"/>
              <a:ea typeface="ＭＳ Ｐゴシック"/>
            </a:rPr>
            <a:pPr algn="l" rtl="0">
              <a:defRPr sz="1000"/>
            </a:pPr>
            <a:t>e 相談その他</a:t>
          </a:fld>
          <a:endParaRPr lang="en-US" altLang="ja-JP" sz="900" b="0" i="0" u="none" strike="noStrike" baseline="0">
            <a:solidFill>
              <a:srgbClr val="000000"/>
            </a:solidFill>
            <a:latin typeface="Times New Roman"/>
            <a:cs typeface="Times New Roman"/>
          </a:endParaRPr>
        </a:p>
      </xdr:txBody>
    </xdr:sp>
    <xdr:clientData/>
  </xdr:twoCellAnchor>
  <xdr:twoCellAnchor>
    <xdr:from>
      <xdr:col>3</xdr:col>
      <xdr:colOff>114300</xdr:colOff>
      <xdr:row>10</xdr:row>
      <xdr:rowOff>9525</xdr:rowOff>
    </xdr:from>
    <xdr:to>
      <xdr:col>6</xdr:col>
      <xdr:colOff>219075</xdr:colOff>
      <xdr:row>11</xdr:row>
      <xdr:rowOff>38100</xdr:rowOff>
    </xdr:to>
    <xdr:sp macro="" textlink="T93">
      <xdr:nvSpPr>
        <xdr:cNvPr id="125" name="AutoShape 34"/>
        <xdr:cNvSpPr>
          <a:spLocks/>
        </xdr:cNvSpPr>
      </xdr:nvSpPr>
      <xdr:spPr bwMode="auto">
        <a:xfrm>
          <a:off x="3124200" y="1857375"/>
          <a:ext cx="2162175" cy="200025"/>
        </a:xfrm>
        <a:prstGeom prst="callout2">
          <a:avLst>
            <a:gd name="adj1" fmla="val 103899"/>
            <a:gd name="adj2" fmla="val 10633"/>
            <a:gd name="adj3" fmla="val 163313"/>
            <a:gd name="adj4" fmla="val 3153"/>
            <a:gd name="adj5" fmla="val 925452"/>
            <a:gd name="adj6" fmla="val -1782"/>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49C2777-8E37-4DFA-B641-905F5C564053}" type="TxLink">
            <a:rPr lang="en-US" altLang="en-US" sz="1100" b="0" i="0" u="none" strike="noStrike" baseline="0">
              <a:solidFill>
                <a:srgbClr val="000000"/>
              </a:solidFill>
              <a:latin typeface="ＭＳ Ｐゴシック"/>
              <a:ea typeface="ＭＳ Ｐゴシック"/>
            </a:rPr>
            <a:pPr algn="l" rtl="0">
              <a:defRPr sz="1000"/>
            </a:pPr>
            <a:t>Q 増改築工事</a:t>
          </a:fld>
          <a:endParaRPr lang="en-US" altLang="ja-JP" sz="900" b="0" i="0" u="none" strike="noStrike" baseline="0">
            <a:solidFill>
              <a:srgbClr val="000000"/>
            </a:solidFill>
            <a:latin typeface="Times New Roman"/>
            <a:cs typeface="Times New Roman"/>
          </a:endParaRPr>
        </a:p>
      </xdr:txBody>
    </xdr:sp>
    <xdr:clientData/>
  </xdr:twoCellAnchor>
  <xdr:twoCellAnchor editAs="oneCell">
    <xdr:from>
      <xdr:col>3</xdr:col>
      <xdr:colOff>310702</xdr:colOff>
      <xdr:row>63</xdr:row>
      <xdr:rowOff>85724</xdr:rowOff>
    </xdr:from>
    <xdr:to>
      <xdr:col>5</xdr:col>
      <xdr:colOff>619124</xdr:colOff>
      <xdr:row>100</xdr:row>
      <xdr:rowOff>171450</xdr:rowOff>
    </xdr:to>
    <xdr:pic>
      <xdr:nvPicPr>
        <xdr:cNvPr id="135" name="図 134"/>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320602" y="11182349"/>
          <a:ext cx="1680022" cy="6781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1</xdr:col>
      <xdr:colOff>9525</xdr:colOff>
      <xdr:row>4</xdr:row>
      <xdr:rowOff>9525</xdr:rowOff>
    </xdr:to>
    <xdr:pic>
      <xdr:nvPicPr>
        <xdr:cNvPr id="96" name="図 9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647700"/>
          <a:ext cx="457200"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333375</xdr:colOff>
      <xdr:row>14</xdr:row>
      <xdr:rowOff>114299</xdr:rowOff>
    </xdr:from>
    <xdr:to>
      <xdr:col>8</xdr:col>
      <xdr:colOff>361951</xdr:colOff>
      <xdr:row>17</xdr:row>
      <xdr:rowOff>57150</xdr:rowOff>
    </xdr:to>
    <xdr:sp macro="" textlink="">
      <xdr:nvSpPr>
        <xdr:cNvPr id="97" name="線吹き出し 2 96"/>
        <xdr:cNvSpPr/>
      </xdr:nvSpPr>
      <xdr:spPr>
        <a:xfrm>
          <a:off x="5400675" y="2647949"/>
          <a:ext cx="1400176" cy="457201"/>
        </a:xfrm>
        <a:prstGeom prst="callout2">
          <a:avLst>
            <a:gd name="adj1" fmla="val 100005"/>
            <a:gd name="adj2" fmla="val 18927"/>
            <a:gd name="adj3" fmla="val 122921"/>
            <a:gd name="adj4" fmla="val -2706"/>
            <a:gd name="adj5" fmla="val 371038"/>
            <a:gd name="adj6" fmla="val -2850"/>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人口調整相談件数対全国比</a:t>
          </a:r>
          <a:r>
            <a:rPr kumimoji="1" lang="en-US" altLang="ja-JP" sz="1100">
              <a:solidFill>
                <a:sysClr val="windowText" lastClr="000000"/>
              </a:solidFill>
            </a:rPr>
            <a:t>100</a:t>
          </a:r>
          <a:r>
            <a:rPr kumimoji="1" lang="ja-JP" altLang="en-US" sz="1100">
              <a:solidFill>
                <a:sysClr val="windowText" lastClr="000000"/>
              </a:solidFill>
            </a:rPr>
            <a:t>％の線</a:t>
          </a:r>
        </a:p>
      </xdr:txBody>
    </xdr:sp>
    <xdr:clientData/>
  </xdr:twoCellAnchor>
  <xdr:twoCellAnchor>
    <xdr:from>
      <xdr:col>1</xdr:col>
      <xdr:colOff>1419224</xdr:colOff>
      <xdr:row>3</xdr:row>
      <xdr:rowOff>152400</xdr:rowOff>
    </xdr:from>
    <xdr:to>
      <xdr:col>3</xdr:col>
      <xdr:colOff>542924</xdr:colOff>
      <xdr:row>5</xdr:row>
      <xdr:rowOff>38100</xdr:rowOff>
    </xdr:to>
    <xdr:sp macro="" textlink="T52">
      <xdr:nvSpPr>
        <xdr:cNvPr id="138" name="AutoShape 34"/>
        <xdr:cNvSpPr>
          <a:spLocks/>
        </xdr:cNvSpPr>
      </xdr:nvSpPr>
      <xdr:spPr bwMode="auto">
        <a:xfrm>
          <a:off x="1866899" y="800100"/>
          <a:ext cx="1685925" cy="228600"/>
        </a:xfrm>
        <a:prstGeom prst="callout2">
          <a:avLst>
            <a:gd name="adj1" fmla="val 58065"/>
            <a:gd name="adj2" fmla="val -8310"/>
            <a:gd name="adj3" fmla="val 56160"/>
            <a:gd name="adj4" fmla="val -20900"/>
            <a:gd name="adj5" fmla="val 1913440"/>
            <a:gd name="adj6" fmla="val -2265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532887C-2608-4E5E-A054-F490C5692819}" type="TxLink">
            <a:rPr lang="en-US" altLang="en-US" sz="1100" b="0" i="0" u="none" strike="noStrike" baseline="0">
              <a:solidFill>
                <a:srgbClr val="000000"/>
              </a:solidFill>
              <a:latin typeface="ＭＳ Ｐゴシック"/>
              <a:ea typeface="ＭＳ Ｐゴシック"/>
            </a:rPr>
            <a:pPr algn="l" rtl="0">
              <a:defRPr sz="1000"/>
            </a:pPr>
            <a:t>b 健康食品</a:t>
          </a:fld>
          <a:endParaRPr lang="en-US" altLang="ja-JP" sz="900" b="0" i="0" u="none" strike="noStrike" baseline="0">
            <a:solidFill>
              <a:srgbClr val="000000"/>
            </a:solidFill>
            <a:latin typeface="Times New Roman"/>
            <a:cs typeface="Times New Roman"/>
          </a:endParaRPr>
        </a:p>
      </xdr:txBody>
    </xdr:sp>
    <xdr:clientData/>
  </xdr:twoCellAnchor>
  <xdr:twoCellAnchor>
    <xdr:from>
      <xdr:col>8</xdr:col>
      <xdr:colOff>447675</xdr:colOff>
      <xdr:row>9</xdr:row>
      <xdr:rowOff>123825</xdr:rowOff>
    </xdr:from>
    <xdr:to>
      <xdr:col>11</xdr:col>
      <xdr:colOff>390525</xdr:colOff>
      <xdr:row>11</xdr:row>
      <xdr:rowOff>19050</xdr:rowOff>
    </xdr:to>
    <xdr:sp macro="" textlink="T59">
      <xdr:nvSpPr>
        <xdr:cNvPr id="140" name="AutoShape 34"/>
        <xdr:cNvSpPr>
          <a:spLocks/>
        </xdr:cNvSpPr>
      </xdr:nvSpPr>
      <xdr:spPr bwMode="auto">
        <a:xfrm>
          <a:off x="6886575" y="1800225"/>
          <a:ext cx="2000250" cy="238125"/>
        </a:xfrm>
        <a:prstGeom prst="callout2">
          <a:avLst>
            <a:gd name="adj1" fmla="val 94065"/>
            <a:gd name="adj2" fmla="val 37713"/>
            <a:gd name="adj3" fmla="val 133564"/>
            <a:gd name="adj4" fmla="val 65823"/>
            <a:gd name="adj5" fmla="val 346592"/>
            <a:gd name="adj6" fmla="val 67923"/>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2287534-A46E-488F-8AD1-1F1707C6C6B4}" type="TxLink">
            <a:rPr lang="en-US" altLang="en-US" sz="1100" b="0" i="0" u="none" strike="noStrike" baseline="0">
              <a:solidFill>
                <a:srgbClr val="000000"/>
              </a:solidFill>
              <a:latin typeface="ＭＳ Ｐゴシック"/>
              <a:ea typeface="ＭＳ Ｐゴシック"/>
            </a:rPr>
            <a:pPr algn="l" rtl="0">
              <a:defRPr sz="1000"/>
            </a:pPr>
            <a:t>i デジタルコンテンツその他</a:t>
          </a:fld>
          <a:endParaRPr lang="en-US" altLang="ja-JP" sz="900" b="0" i="0" u="none" strike="noStrike" baseline="0">
            <a:solidFill>
              <a:srgbClr val="000000"/>
            </a:solidFill>
            <a:latin typeface="Times New Roman"/>
            <a:cs typeface="Times New Roman"/>
          </a:endParaRPr>
        </a:p>
      </xdr:txBody>
    </xdr:sp>
    <xdr:clientData/>
  </xdr:twoCellAnchor>
  <xdr:twoCellAnchor>
    <xdr:from>
      <xdr:col>5</xdr:col>
      <xdr:colOff>133350</xdr:colOff>
      <xdr:row>4</xdr:row>
      <xdr:rowOff>133350</xdr:rowOff>
    </xdr:from>
    <xdr:to>
      <xdr:col>7</xdr:col>
      <xdr:colOff>323850</xdr:colOff>
      <xdr:row>5</xdr:row>
      <xdr:rowOff>142875</xdr:rowOff>
    </xdr:to>
    <xdr:sp macro="" textlink="T59">
      <xdr:nvSpPr>
        <xdr:cNvPr id="141" name="AutoShape 34"/>
        <xdr:cNvSpPr>
          <a:spLocks/>
        </xdr:cNvSpPr>
      </xdr:nvSpPr>
      <xdr:spPr bwMode="auto">
        <a:xfrm>
          <a:off x="4514850" y="952500"/>
          <a:ext cx="1562100" cy="180975"/>
        </a:xfrm>
        <a:prstGeom prst="callout2">
          <a:avLst>
            <a:gd name="adj1" fmla="val 58065"/>
            <a:gd name="adj2" fmla="val -8310"/>
            <a:gd name="adj3" fmla="val 52801"/>
            <a:gd name="adj4" fmla="val -18025"/>
            <a:gd name="adj5" fmla="val 1538961"/>
            <a:gd name="adj6" fmla="val -22099"/>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2B88C01-500A-4D9B-872C-4931CBDC97DB}" type="TxLink">
            <a:rPr lang="en-US" altLang="en-US" sz="1100" b="0" i="0" u="none" strike="noStrike" baseline="0">
              <a:solidFill>
                <a:srgbClr val="000000"/>
              </a:solidFill>
              <a:latin typeface="ＭＳ Ｐゴシック"/>
              <a:ea typeface="ＭＳ Ｐゴシック"/>
            </a:rPr>
            <a:pPr algn="l" rtl="0">
              <a:defRPr sz="1000"/>
            </a:pPr>
            <a:t>i デジタルコンテンツその他</a:t>
          </a:fld>
          <a:endParaRPr lang="en-US" altLang="ja-JP" sz="900" b="0" i="0" u="none" strike="noStrike" baseline="0">
            <a:solidFill>
              <a:srgbClr val="000000"/>
            </a:solidFill>
            <a:latin typeface="Times New Roman"/>
            <a:cs typeface="Times New Roman"/>
          </a:endParaRPr>
        </a:p>
      </xdr:txBody>
    </xdr:sp>
    <xdr:clientData/>
  </xdr:twoCellAnchor>
  <xdr:twoCellAnchor>
    <xdr:from>
      <xdr:col>4</xdr:col>
      <xdr:colOff>209550</xdr:colOff>
      <xdr:row>14</xdr:row>
      <xdr:rowOff>161925</xdr:rowOff>
    </xdr:from>
    <xdr:to>
      <xdr:col>5</xdr:col>
      <xdr:colOff>323850</xdr:colOff>
      <xdr:row>17</xdr:row>
      <xdr:rowOff>9525</xdr:rowOff>
    </xdr:to>
    <xdr:sp macro="" textlink="">
      <xdr:nvSpPr>
        <xdr:cNvPr id="143" name="Oval 19"/>
        <xdr:cNvSpPr>
          <a:spLocks noChangeArrowheads="1"/>
        </xdr:cNvSpPr>
      </xdr:nvSpPr>
      <xdr:spPr bwMode="auto">
        <a:xfrm>
          <a:off x="3905250" y="2695575"/>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南関東</a:t>
          </a:r>
          <a:endParaRPr lang="ja-JP" altLang="en-US" sz="1050" b="0" i="0" u="none" strike="noStrike" baseline="0">
            <a:solidFill>
              <a:srgbClr val="800000"/>
            </a:solidFill>
            <a:latin typeface="Times New Roman"/>
            <a:cs typeface="Times New Roman"/>
          </a:endParaRPr>
        </a:p>
      </xdr:txBody>
    </xdr:sp>
    <xdr:clientData/>
  </xdr:twoCellAnchor>
  <xdr:twoCellAnchor>
    <xdr:from>
      <xdr:col>12</xdr:col>
      <xdr:colOff>590550</xdr:colOff>
      <xdr:row>13</xdr:row>
      <xdr:rowOff>28575</xdr:rowOff>
    </xdr:from>
    <xdr:to>
      <xdr:col>14</xdr:col>
      <xdr:colOff>19050</xdr:colOff>
      <xdr:row>15</xdr:row>
      <xdr:rowOff>47625</xdr:rowOff>
    </xdr:to>
    <xdr:sp macro="" textlink="">
      <xdr:nvSpPr>
        <xdr:cNvPr id="144" name="Oval 19"/>
        <xdr:cNvSpPr>
          <a:spLocks noChangeArrowheads="1"/>
        </xdr:cNvSpPr>
      </xdr:nvSpPr>
      <xdr:spPr bwMode="auto">
        <a:xfrm>
          <a:off x="9772650" y="2390775"/>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950" b="0" i="0" u="none" strike="noStrike" baseline="0">
              <a:solidFill>
                <a:srgbClr val="800000"/>
              </a:solidFill>
              <a:latin typeface="Times New Roman"/>
              <a:cs typeface="Times New Roman"/>
            </a:rPr>
            <a:t>九州北部</a:t>
          </a:r>
          <a:endParaRPr lang="ja-JP" altLang="en-US" sz="1050" b="0" i="0" u="none" strike="noStrike" baseline="0">
            <a:solidFill>
              <a:srgbClr val="800000"/>
            </a:solidFill>
            <a:latin typeface="Times New Roman"/>
            <a:cs typeface="Times New Roman"/>
          </a:endParaRPr>
        </a:p>
      </xdr:txBody>
    </xdr:sp>
    <xdr:clientData/>
  </xdr:twoCellAnchor>
  <xdr:twoCellAnchor>
    <xdr:from>
      <xdr:col>6</xdr:col>
      <xdr:colOff>581025</xdr:colOff>
      <xdr:row>19</xdr:row>
      <xdr:rowOff>76200</xdr:rowOff>
    </xdr:from>
    <xdr:to>
      <xdr:col>8</xdr:col>
      <xdr:colOff>9525</xdr:colOff>
      <xdr:row>21</xdr:row>
      <xdr:rowOff>95250</xdr:rowOff>
    </xdr:to>
    <xdr:sp macro="" textlink="">
      <xdr:nvSpPr>
        <xdr:cNvPr id="145" name="Oval 19"/>
        <xdr:cNvSpPr>
          <a:spLocks noChangeArrowheads="1"/>
        </xdr:cNvSpPr>
      </xdr:nvSpPr>
      <xdr:spPr bwMode="auto">
        <a:xfrm>
          <a:off x="5648325" y="3467100"/>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東　海</a:t>
          </a:r>
          <a:endParaRPr lang="ja-JP" altLang="en-US" sz="1050" b="0" i="0" u="none" strike="noStrike" baseline="0">
            <a:solidFill>
              <a:srgbClr val="800000"/>
            </a:solidFill>
            <a:latin typeface="Times New Roman"/>
            <a:cs typeface="Times New Roman"/>
          </a:endParaRPr>
        </a:p>
      </xdr:txBody>
    </xdr:sp>
    <xdr:clientData/>
  </xdr:twoCellAnchor>
  <xdr:twoCellAnchor>
    <xdr:from>
      <xdr:col>9</xdr:col>
      <xdr:colOff>123825</xdr:colOff>
      <xdr:row>19</xdr:row>
      <xdr:rowOff>114301</xdr:rowOff>
    </xdr:from>
    <xdr:to>
      <xdr:col>12</xdr:col>
      <xdr:colOff>57150</xdr:colOff>
      <xdr:row>20</xdr:row>
      <xdr:rowOff>133351</xdr:rowOff>
    </xdr:to>
    <xdr:sp macro="" textlink="T87">
      <xdr:nvSpPr>
        <xdr:cNvPr id="146" name="AutoShape 34"/>
        <xdr:cNvSpPr>
          <a:spLocks/>
        </xdr:cNvSpPr>
      </xdr:nvSpPr>
      <xdr:spPr bwMode="auto">
        <a:xfrm>
          <a:off x="7248525" y="3505201"/>
          <a:ext cx="1990725" cy="190500"/>
        </a:xfrm>
        <a:prstGeom prst="callout2">
          <a:avLst>
            <a:gd name="adj1" fmla="val 48065"/>
            <a:gd name="adj2" fmla="val -4004"/>
            <a:gd name="adj3" fmla="val 47563"/>
            <a:gd name="adj4" fmla="val -10345"/>
            <a:gd name="adj5" fmla="val 125116"/>
            <a:gd name="adj6" fmla="val -1038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291F468-3842-4F82-A26F-5FEADFF23633}" type="TxLink">
            <a:rPr lang="en-US" altLang="en-US" sz="1100" b="0" i="0" u="none" strike="noStrike" baseline="0">
              <a:solidFill>
                <a:srgbClr val="000000"/>
              </a:solidFill>
              <a:latin typeface="ＭＳ Ｐゴシック"/>
              <a:ea typeface="ＭＳ Ｐゴシック"/>
            </a:rPr>
            <a:pPr algn="l" rtl="0">
              <a:defRPr sz="1000"/>
            </a:pPr>
            <a:t>K 宝くじ</a:t>
          </a:fld>
          <a:endParaRPr lang="en-US" altLang="ja-JP" sz="900" b="0" i="0" u="none" strike="noStrike" baseline="0">
            <a:solidFill>
              <a:srgbClr val="000000"/>
            </a:solidFill>
            <a:latin typeface="Times New Roman"/>
            <a:cs typeface="Times New Roman"/>
          </a:endParaRPr>
        </a:p>
      </xdr:txBody>
    </xdr:sp>
    <xdr:clientData/>
  </xdr:twoCellAnchor>
  <xdr:twoCellAnchor>
    <xdr:from>
      <xdr:col>8</xdr:col>
      <xdr:colOff>523875</xdr:colOff>
      <xdr:row>18</xdr:row>
      <xdr:rowOff>95250</xdr:rowOff>
    </xdr:from>
    <xdr:to>
      <xdr:col>11</xdr:col>
      <xdr:colOff>628650</xdr:colOff>
      <xdr:row>19</xdr:row>
      <xdr:rowOff>152400</xdr:rowOff>
    </xdr:to>
    <xdr:sp macro="" textlink="T66">
      <xdr:nvSpPr>
        <xdr:cNvPr id="147" name="AutoShape 34"/>
        <xdr:cNvSpPr>
          <a:spLocks/>
        </xdr:cNvSpPr>
      </xdr:nvSpPr>
      <xdr:spPr bwMode="auto">
        <a:xfrm>
          <a:off x="6962775" y="3314700"/>
          <a:ext cx="2162175" cy="228600"/>
        </a:xfrm>
        <a:prstGeom prst="callout2">
          <a:avLst>
            <a:gd name="adj1" fmla="val 58065"/>
            <a:gd name="adj2" fmla="val -2583"/>
            <a:gd name="adj3" fmla="val 50218"/>
            <a:gd name="adj4" fmla="val -10944"/>
            <a:gd name="adj5" fmla="val -45976"/>
            <a:gd name="adj6" fmla="val -21166"/>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64C6E3FA-1FC4-4397-894C-B4900EBEE390}" type="TxLink">
            <a:rPr lang="en-US" altLang="en-US" sz="1100" b="0" i="0" u="none" strike="noStrike" baseline="0">
              <a:solidFill>
                <a:srgbClr val="000000"/>
              </a:solidFill>
              <a:latin typeface="ＭＳ Ｐゴシック"/>
              <a:ea typeface="ＭＳ Ｐゴシック"/>
            </a:rPr>
            <a:pPr algn="l" rtl="0">
              <a:defRPr sz="1000"/>
            </a:pPr>
            <a:t>p ふとん類</a:t>
          </a:fld>
          <a:endParaRPr lang="en-US" altLang="ja-JP" sz="900" b="0" i="0" u="none" strike="noStrike" baseline="0">
            <a:solidFill>
              <a:srgbClr val="000000"/>
            </a:solidFill>
            <a:latin typeface="Times New Roman"/>
            <a:cs typeface="Times New Roman"/>
          </a:endParaRPr>
        </a:p>
      </xdr:txBody>
    </xdr:sp>
    <xdr:clientData/>
  </xdr:twoCellAnchor>
  <xdr:twoCellAnchor>
    <xdr:from>
      <xdr:col>8</xdr:col>
      <xdr:colOff>561975</xdr:colOff>
      <xdr:row>17</xdr:row>
      <xdr:rowOff>19050</xdr:rowOff>
    </xdr:from>
    <xdr:to>
      <xdr:col>11</xdr:col>
      <xdr:colOff>666750</xdr:colOff>
      <xdr:row>18</xdr:row>
      <xdr:rowOff>76200</xdr:rowOff>
    </xdr:to>
    <xdr:sp macro="" textlink="T70">
      <xdr:nvSpPr>
        <xdr:cNvPr id="148" name="AutoShape 34"/>
        <xdr:cNvSpPr>
          <a:spLocks/>
        </xdr:cNvSpPr>
      </xdr:nvSpPr>
      <xdr:spPr bwMode="auto">
        <a:xfrm>
          <a:off x="7000875" y="3067050"/>
          <a:ext cx="2162175" cy="228600"/>
        </a:xfrm>
        <a:prstGeom prst="callout2">
          <a:avLst>
            <a:gd name="adj1" fmla="val 58065"/>
            <a:gd name="adj2" fmla="val -2583"/>
            <a:gd name="adj3" fmla="val 54385"/>
            <a:gd name="adj4" fmla="val -8741"/>
            <a:gd name="adj5" fmla="val 16524"/>
            <a:gd name="adj6" fmla="val -16319"/>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175788D-89DC-47F9-AA32-1D044EC2C256}" type="TxLink">
            <a:rPr lang="en-US" altLang="en-US" sz="1100" b="0" i="0" u="none" strike="noStrike" baseline="0">
              <a:solidFill>
                <a:srgbClr val="000000"/>
              </a:solidFill>
              <a:latin typeface="ＭＳ Ｐゴシック"/>
              <a:ea typeface="ＭＳ Ｐゴシック"/>
            </a:rPr>
            <a:pPr algn="l" rtl="0">
              <a:defRPr sz="1000"/>
            </a:pPr>
            <a:t>t 株</a:t>
          </a:fld>
          <a:endParaRPr lang="en-US" altLang="ja-JP" sz="900" b="0" i="0" u="none" strike="noStrike" baseline="0">
            <a:solidFill>
              <a:srgbClr val="000000"/>
            </a:solidFill>
            <a:latin typeface="Times New Roman"/>
            <a:cs typeface="Times New Roman"/>
          </a:endParaRPr>
        </a:p>
      </xdr:txBody>
    </xdr:sp>
    <xdr:clientData/>
  </xdr:twoCellAnchor>
  <xdr:twoCellAnchor>
    <xdr:from>
      <xdr:col>6</xdr:col>
      <xdr:colOff>428625</xdr:colOff>
      <xdr:row>7</xdr:row>
      <xdr:rowOff>28575</xdr:rowOff>
    </xdr:from>
    <xdr:to>
      <xdr:col>9</xdr:col>
      <xdr:colOff>533400</xdr:colOff>
      <xdr:row>8</xdr:row>
      <xdr:rowOff>85725</xdr:rowOff>
    </xdr:to>
    <xdr:sp macro="" textlink="T67">
      <xdr:nvSpPr>
        <xdr:cNvPr id="149" name="AutoShape 34"/>
        <xdr:cNvSpPr>
          <a:spLocks/>
        </xdr:cNvSpPr>
      </xdr:nvSpPr>
      <xdr:spPr bwMode="auto">
        <a:xfrm>
          <a:off x="5495925" y="1362075"/>
          <a:ext cx="2162175" cy="228600"/>
        </a:xfrm>
        <a:prstGeom prst="callout2">
          <a:avLst>
            <a:gd name="adj1" fmla="val 58065"/>
            <a:gd name="adj2" fmla="val -8310"/>
            <a:gd name="adj3" fmla="val 54385"/>
            <a:gd name="adj4" fmla="val -16671"/>
            <a:gd name="adj5" fmla="val 695690"/>
            <a:gd name="adj6" fmla="val -4495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BA4276B0-F1EB-4067-856F-2EEEF33DF9BB}" type="TxLink">
            <a:rPr lang="en-US" altLang="en-US" sz="1100" b="0" i="0" u="none" strike="noStrike" baseline="0">
              <a:solidFill>
                <a:srgbClr val="000000"/>
              </a:solidFill>
              <a:latin typeface="ＭＳ Ｐゴシック"/>
              <a:ea typeface="ＭＳ Ｐゴシック"/>
            </a:rPr>
            <a:pPr algn="l" rtl="0">
              <a:defRPr sz="1000"/>
            </a:pPr>
            <a:t>q 賃貸アパート・マンション</a:t>
          </a:fld>
          <a:endParaRPr lang="en-US" altLang="ja-JP" sz="900" b="0" i="0" u="none" strike="noStrike" baseline="0">
            <a:solidFill>
              <a:srgbClr val="000000"/>
            </a:solidFill>
            <a:latin typeface="Times New Roman"/>
            <a:cs typeface="Times New Roman"/>
          </a:endParaRPr>
        </a:p>
      </xdr:txBody>
    </xdr:sp>
    <xdr:clientData/>
  </xdr:twoCellAnchor>
  <xdr:twoCellAnchor>
    <xdr:from>
      <xdr:col>4</xdr:col>
      <xdr:colOff>514350</xdr:colOff>
      <xdr:row>4</xdr:row>
      <xdr:rowOff>9525</xdr:rowOff>
    </xdr:from>
    <xdr:to>
      <xdr:col>7</xdr:col>
      <xdr:colOff>619125</xdr:colOff>
      <xdr:row>5</xdr:row>
      <xdr:rowOff>66675</xdr:rowOff>
    </xdr:to>
    <xdr:sp macro="" textlink="T56">
      <xdr:nvSpPr>
        <xdr:cNvPr id="150" name="AutoShape 34"/>
        <xdr:cNvSpPr>
          <a:spLocks/>
        </xdr:cNvSpPr>
      </xdr:nvSpPr>
      <xdr:spPr bwMode="auto">
        <a:xfrm>
          <a:off x="4210050" y="828675"/>
          <a:ext cx="2162175" cy="228600"/>
        </a:xfrm>
        <a:prstGeom prst="callout2">
          <a:avLst>
            <a:gd name="adj1" fmla="val 53899"/>
            <a:gd name="adj2" fmla="val -2142"/>
            <a:gd name="adj3" fmla="val 50218"/>
            <a:gd name="adj4" fmla="val -7861"/>
            <a:gd name="adj5" fmla="val 1241524"/>
            <a:gd name="adj6" fmla="val -11034"/>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BA5D0C3-688A-4B56-B8D2-EB878A3D96A0}" type="TxLink">
            <a:rPr lang="en-US" altLang="en-US" sz="1100" b="0" i="0" u="none" strike="noStrike" baseline="0">
              <a:solidFill>
                <a:srgbClr val="000000"/>
              </a:solidFill>
              <a:latin typeface="ＭＳ Ｐゴシック"/>
              <a:ea typeface="ＭＳ Ｐゴシック"/>
            </a:rPr>
            <a:pPr algn="l" rtl="0">
              <a:defRPr sz="1000"/>
            </a:pPr>
            <a:t>f 他の役務サービス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6</xdr:col>
      <xdr:colOff>657225</xdr:colOff>
      <xdr:row>11</xdr:row>
      <xdr:rowOff>0</xdr:rowOff>
    </xdr:from>
    <xdr:to>
      <xdr:col>10</xdr:col>
      <xdr:colOff>76200</xdr:colOff>
      <xdr:row>12</xdr:row>
      <xdr:rowOff>57150</xdr:rowOff>
    </xdr:to>
    <xdr:sp macro="" textlink="T95">
      <xdr:nvSpPr>
        <xdr:cNvPr id="151" name="AutoShape 34"/>
        <xdr:cNvSpPr>
          <a:spLocks/>
        </xdr:cNvSpPr>
      </xdr:nvSpPr>
      <xdr:spPr bwMode="auto">
        <a:xfrm>
          <a:off x="5724525" y="2019300"/>
          <a:ext cx="2162175" cy="228600"/>
        </a:xfrm>
        <a:prstGeom prst="callout2">
          <a:avLst>
            <a:gd name="adj1" fmla="val 53899"/>
            <a:gd name="adj2" fmla="val -3024"/>
            <a:gd name="adj3" fmla="val 54385"/>
            <a:gd name="adj4" fmla="val -10945"/>
            <a:gd name="adj5" fmla="val 187357"/>
            <a:gd name="adj6" fmla="val -26893"/>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13F2B24C-77F8-4DDC-8D33-B8F4491D7CD1}" type="TxLink">
            <a:rPr lang="en-US" altLang="en-US" sz="1100" b="0" i="0" u="none" strike="noStrike" baseline="0">
              <a:solidFill>
                <a:srgbClr val="000000"/>
              </a:solidFill>
              <a:latin typeface="ＭＳ Ｐゴシック"/>
              <a:ea typeface="ＭＳ Ｐゴシック"/>
            </a:rPr>
            <a:pPr algn="l" rtl="0">
              <a:defRPr sz="1000"/>
            </a:pPr>
            <a:t>S 衛生設備工事</a:t>
          </a:fld>
          <a:endParaRPr lang="en-US" altLang="ja-JP" sz="900" b="0" i="0" u="none" strike="noStrike" baseline="0">
            <a:solidFill>
              <a:srgbClr val="000000"/>
            </a:solidFill>
            <a:latin typeface="Times New Roman"/>
            <a:cs typeface="Times New Roman"/>
          </a:endParaRPr>
        </a:p>
      </xdr:txBody>
    </xdr:sp>
    <xdr:clientData/>
  </xdr:twoCellAnchor>
  <xdr:twoCellAnchor>
    <xdr:from>
      <xdr:col>8</xdr:col>
      <xdr:colOff>676275</xdr:colOff>
      <xdr:row>8</xdr:row>
      <xdr:rowOff>57150</xdr:rowOff>
    </xdr:from>
    <xdr:to>
      <xdr:col>12</xdr:col>
      <xdr:colOff>95250</xdr:colOff>
      <xdr:row>9</xdr:row>
      <xdr:rowOff>57150</xdr:rowOff>
    </xdr:to>
    <xdr:sp macro="" textlink="T61">
      <xdr:nvSpPr>
        <xdr:cNvPr id="152" name="AutoShape 34"/>
        <xdr:cNvSpPr>
          <a:spLocks/>
        </xdr:cNvSpPr>
      </xdr:nvSpPr>
      <xdr:spPr bwMode="auto">
        <a:xfrm>
          <a:off x="7115175" y="1562100"/>
          <a:ext cx="2162175" cy="171450"/>
        </a:xfrm>
        <a:prstGeom prst="callout2">
          <a:avLst>
            <a:gd name="adj1" fmla="val 103899"/>
            <a:gd name="adj2" fmla="val 17682"/>
            <a:gd name="adj3" fmla="val 137718"/>
            <a:gd name="adj4" fmla="val 56897"/>
            <a:gd name="adj5" fmla="val 606803"/>
            <a:gd name="adj6" fmla="val 5857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CF88467-9161-4CCE-A682-50CC16C007CA}" type="TxLink">
            <a:rPr lang="en-US" altLang="en-US" sz="1100" b="0" i="0" u="none" strike="noStrike" baseline="0">
              <a:solidFill>
                <a:srgbClr val="000000"/>
              </a:solidFill>
              <a:latin typeface="ＭＳ Ｐゴシック"/>
              <a:ea typeface="ＭＳ Ｐゴシック"/>
            </a:rPr>
            <a:pPr algn="l" rtl="0">
              <a:defRPr sz="1000"/>
            </a:pPr>
            <a:t>k 放送サービス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9</xdr:col>
      <xdr:colOff>161925</xdr:colOff>
      <xdr:row>3</xdr:row>
      <xdr:rowOff>95250</xdr:rowOff>
    </xdr:from>
    <xdr:to>
      <xdr:col>12</xdr:col>
      <xdr:colOff>266700</xdr:colOff>
      <xdr:row>4</xdr:row>
      <xdr:rowOff>152400</xdr:rowOff>
    </xdr:to>
    <xdr:sp macro="" textlink="T78">
      <xdr:nvSpPr>
        <xdr:cNvPr id="153" name="AutoShape 34"/>
        <xdr:cNvSpPr>
          <a:spLocks/>
        </xdr:cNvSpPr>
      </xdr:nvSpPr>
      <xdr:spPr bwMode="auto">
        <a:xfrm>
          <a:off x="7286625" y="742950"/>
          <a:ext cx="2162175" cy="228600"/>
        </a:xfrm>
        <a:prstGeom prst="callout2">
          <a:avLst>
            <a:gd name="adj1" fmla="val 83065"/>
            <a:gd name="adj2" fmla="val 17241"/>
            <a:gd name="adj3" fmla="val 162718"/>
            <a:gd name="adj4" fmla="val 74518"/>
            <a:gd name="adj5" fmla="val 1174857"/>
            <a:gd name="adj6" fmla="val 73988"/>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47BD058-DD18-4AB6-81C7-4D8FF375C803}" type="TxLink">
            <a:rPr lang="en-US" altLang="en-US" sz="1100" b="0" i="0" u="none" strike="noStrike" baseline="0">
              <a:solidFill>
                <a:srgbClr val="000000"/>
              </a:solidFill>
              <a:latin typeface="ＭＳ Ｐゴシック"/>
              <a:ea typeface="ＭＳ Ｐゴシック"/>
            </a:rPr>
            <a:pPr algn="l" rtl="0">
              <a:defRPr sz="1000"/>
            </a:pPr>
            <a:t>B ＩＰ電話</a:t>
          </a:fld>
          <a:endParaRPr lang="en-US" altLang="ja-JP" sz="900" b="0" i="0" u="none" strike="noStrike" baseline="0">
            <a:solidFill>
              <a:srgbClr val="000000"/>
            </a:solidFill>
            <a:latin typeface="Times New Roman"/>
            <a:cs typeface="Times New Roman"/>
          </a:endParaRPr>
        </a:p>
      </xdr:txBody>
    </xdr:sp>
    <xdr:clientData/>
  </xdr:twoCellAnchor>
  <xdr:twoCellAnchor>
    <xdr:from>
      <xdr:col>9</xdr:col>
      <xdr:colOff>371475</xdr:colOff>
      <xdr:row>2</xdr:row>
      <xdr:rowOff>38100</xdr:rowOff>
    </xdr:from>
    <xdr:to>
      <xdr:col>12</xdr:col>
      <xdr:colOff>476250</xdr:colOff>
      <xdr:row>3</xdr:row>
      <xdr:rowOff>95250</xdr:rowOff>
    </xdr:to>
    <xdr:sp macro="" textlink="T80">
      <xdr:nvSpPr>
        <xdr:cNvPr id="154" name="AutoShape 34"/>
        <xdr:cNvSpPr>
          <a:spLocks/>
        </xdr:cNvSpPr>
      </xdr:nvSpPr>
      <xdr:spPr bwMode="auto">
        <a:xfrm>
          <a:off x="7496175" y="514350"/>
          <a:ext cx="2162175" cy="228600"/>
        </a:xfrm>
        <a:prstGeom prst="callout2">
          <a:avLst>
            <a:gd name="adj1" fmla="val 103899"/>
            <a:gd name="adj2" fmla="val 14598"/>
            <a:gd name="adj3" fmla="val 137719"/>
            <a:gd name="adj4" fmla="val 63945"/>
            <a:gd name="adj5" fmla="val 287357"/>
            <a:gd name="adj6" fmla="val 67381"/>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313BB80-FDAC-483D-AF55-795EDC2CD93E}" type="TxLink">
            <a:rPr lang="en-US" altLang="en-US" sz="1100" b="0" i="0" u="none" strike="noStrike" baseline="0">
              <a:solidFill>
                <a:srgbClr val="000000"/>
              </a:solidFill>
              <a:latin typeface="ＭＳ Ｐゴシック"/>
              <a:ea typeface="ＭＳ Ｐゴシック"/>
            </a:rPr>
            <a:pPr algn="l" rtl="0">
              <a:defRPr sz="1000"/>
            </a:pPr>
            <a:t>D 浄水器</a:t>
          </a:fld>
          <a:endParaRPr lang="en-US" altLang="ja-JP" sz="900" b="0" i="0" u="none" strike="noStrike" baseline="0">
            <a:solidFill>
              <a:srgbClr val="000000"/>
            </a:solidFill>
            <a:latin typeface="Times New Roman"/>
            <a:cs typeface="Times New Roman"/>
          </a:endParaRPr>
        </a:p>
      </xdr:txBody>
    </xdr:sp>
    <xdr:clientData/>
  </xdr:twoCellAnchor>
  <xdr:twoCellAnchor>
    <xdr:from>
      <xdr:col>8</xdr:col>
      <xdr:colOff>628650</xdr:colOff>
      <xdr:row>6</xdr:row>
      <xdr:rowOff>104775</xdr:rowOff>
    </xdr:from>
    <xdr:to>
      <xdr:col>12</xdr:col>
      <xdr:colOff>47625</xdr:colOff>
      <xdr:row>7</xdr:row>
      <xdr:rowOff>161925</xdr:rowOff>
    </xdr:to>
    <xdr:sp macro="" textlink="T65">
      <xdr:nvSpPr>
        <xdr:cNvPr id="155" name="AutoShape 34"/>
        <xdr:cNvSpPr>
          <a:spLocks/>
        </xdr:cNvSpPr>
      </xdr:nvSpPr>
      <xdr:spPr bwMode="auto">
        <a:xfrm>
          <a:off x="7067550" y="1266825"/>
          <a:ext cx="2162175" cy="228600"/>
        </a:xfrm>
        <a:prstGeom prst="callout2">
          <a:avLst>
            <a:gd name="adj1" fmla="val 108065"/>
            <a:gd name="adj2" fmla="val 43672"/>
            <a:gd name="adj3" fmla="val 162718"/>
            <a:gd name="adj4" fmla="val 69231"/>
            <a:gd name="adj5" fmla="val 720691"/>
            <a:gd name="adj6" fmla="val 69583"/>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58FD828-DA17-4838-9667-043AB401F911}" type="TxLink">
            <a:rPr lang="en-US" altLang="en-US" sz="1100" b="0" i="0" u="none" strike="noStrike" baseline="0">
              <a:solidFill>
                <a:srgbClr val="000000"/>
              </a:solidFill>
              <a:latin typeface="ＭＳ Ｐゴシック"/>
              <a:ea typeface="ＭＳ Ｐゴシック"/>
            </a:rPr>
            <a:pPr algn="l" rtl="0">
              <a:defRPr sz="1000"/>
            </a:pPr>
            <a:t>o 移動通信サービス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9</xdr:col>
      <xdr:colOff>0</xdr:colOff>
      <xdr:row>5</xdr:row>
      <xdr:rowOff>38100</xdr:rowOff>
    </xdr:from>
    <xdr:to>
      <xdr:col>12</xdr:col>
      <xdr:colOff>104775</xdr:colOff>
      <xdr:row>6</xdr:row>
      <xdr:rowOff>57150</xdr:rowOff>
    </xdr:to>
    <xdr:sp macro="" textlink="T71">
      <xdr:nvSpPr>
        <xdr:cNvPr id="156" name="AutoShape 34"/>
        <xdr:cNvSpPr>
          <a:spLocks/>
        </xdr:cNvSpPr>
      </xdr:nvSpPr>
      <xdr:spPr bwMode="auto">
        <a:xfrm>
          <a:off x="7124700" y="1028700"/>
          <a:ext cx="2162175" cy="190500"/>
        </a:xfrm>
        <a:prstGeom prst="callout2">
          <a:avLst>
            <a:gd name="adj1" fmla="val 103899"/>
            <a:gd name="adj2" fmla="val 24289"/>
            <a:gd name="adj3" fmla="val 158551"/>
            <a:gd name="adj4" fmla="val 70554"/>
            <a:gd name="adj5" fmla="val 1114024"/>
            <a:gd name="adj6" fmla="val 7531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5BA8635-81DA-4053-AA8A-5672704E9458}" type="TxLink">
            <a:rPr lang="en-US" altLang="en-US" sz="1100" b="0" i="0" u="none" strike="noStrike" baseline="0">
              <a:solidFill>
                <a:srgbClr val="000000"/>
              </a:solidFill>
              <a:latin typeface="ＭＳ Ｐゴシック"/>
              <a:ea typeface="ＭＳ Ｐゴシック"/>
            </a:rPr>
            <a:pPr algn="l" rtl="0">
              <a:defRPr sz="1000"/>
            </a:pPr>
            <a:t>u デジタルコンテンツその他</a:t>
          </a:fld>
          <a:endParaRPr lang="en-US" altLang="ja-JP" sz="900" b="0" i="0" u="none" strike="noStrike" baseline="0">
            <a:solidFill>
              <a:srgbClr val="000000"/>
            </a:solidFill>
            <a:latin typeface="Times New Roman"/>
            <a:cs typeface="Times New Roman"/>
          </a:endParaRPr>
        </a:p>
      </xdr:txBody>
    </xdr:sp>
    <xdr:clientData/>
  </xdr:twoCellAnchor>
  <xdr:twoCellAnchor>
    <xdr:from>
      <xdr:col>6</xdr:col>
      <xdr:colOff>638175</xdr:colOff>
      <xdr:row>7</xdr:row>
      <xdr:rowOff>133350</xdr:rowOff>
    </xdr:from>
    <xdr:to>
      <xdr:col>10</xdr:col>
      <xdr:colOff>57150</xdr:colOff>
      <xdr:row>9</xdr:row>
      <xdr:rowOff>19050</xdr:rowOff>
    </xdr:to>
    <xdr:sp macro="" textlink="T71">
      <xdr:nvSpPr>
        <xdr:cNvPr id="157" name="AutoShape 34"/>
        <xdr:cNvSpPr>
          <a:spLocks/>
        </xdr:cNvSpPr>
      </xdr:nvSpPr>
      <xdr:spPr bwMode="auto">
        <a:xfrm>
          <a:off x="5705475" y="1466850"/>
          <a:ext cx="2162175" cy="228600"/>
        </a:xfrm>
        <a:prstGeom prst="callout2">
          <a:avLst>
            <a:gd name="adj1" fmla="val 58065"/>
            <a:gd name="adj2" fmla="val -8310"/>
            <a:gd name="adj3" fmla="val 54385"/>
            <a:gd name="adj4" fmla="val -17552"/>
            <a:gd name="adj5" fmla="val 516524"/>
            <a:gd name="adj6" fmla="val -48036"/>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566BD69-676D-4F5F-82CB-B9A91103AF07}" type="TxLink">
            <a:rPr lang="en-US" altLang="en-US" sz="1100" b="0" i="0" u="none" strike="noStrike" baseline="0">
              <a:solidFill>
                <a:srgbClr val="000000"/>
              </a:solidFill>
              <a:latin typeface="ＭＳ Ｐゴシック"/>
              <a:ea typeface="ＭＳ Ｐゴシック"/>
            </a:rPr>
            <a:pPr algn="l" rtl="0">
              <a:defRPr sz="1000"/>
            </a:pPr>
            <a:t>u デジタルコンテンツその他</a:t>
          </a:fld>
          <a:endParaRPr lang="en-US" altLang="ja-JP" sz="900" b="0" i="0" u="none" strike="noStrike" baseline="0">
            <a:solidFill>
              <a:srgbClr val="000000"/>
            </a:solidFill>
            <a:latin typeface="Times New Roman"/>
            <a:cs typeface="Times New Roman"/>
          </a:endParaRPr>
        </a:p>
      </xdr:txBody>
    </xdr:sp>
    <xdr:clientData/>
  </xdr:twoCellAnchor>
  <xdr:twoCellAnchor>
    <xdr:from>
      <xdr:col>7</xdr:col>
      <xdr:colOff>28575</xdr:colOff>
      <xdr:row>9</xdr:row>
      <xdr:rowOff>9525</xdr:rowOff>
    </xdr:from>
    <xdr:to>
      <xdr:col>10</xdr:col>
      <xdr:colOff>133350</xdr:colOff>
      <xdr:row>10</xdr:row>
      <xdr:rowOff>66675</xdr:rowOff>
    </xdr:to>
    <xdr:sp macro="" textlink="T74">
      <xdr:nvSpPr>
        <xdr:cNvPr id="158" name="AutoShape 34"/>
        <xdr:cNvSpPr>
          <a:spLocks/>
        </xdr:cNvSpPr>
      </xdr:nvSpPr>
      <xdr:spPr bwMode="auto">
        <a:xfrm>
          <a:off x="5781675" y="1685925"/>
          <a:ext cx="2162175" cy="228600"/>
        </a:xfrm>
        <a:prstGeom prst="callout2">
          <a:avLst>
            <a:gd name="adj1" fmla="val 58065"/>
            <a:gd name="adj2" fmla="val -8310"/>
            <a:gd name="adj3" fmla="val 54385"/>
            <a:gd name="adj4" fmla="val -15790"/>
            <a:gd name="adj5" fmla="val 404024"/>
            <a:gd name="adj6" fmla="val -4715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84A6A39-E162-4A79-987F-62157237D3D1}" type="TxLink">
            <a:rPr lang="en-US" altLang="en-US" sz="1100" b="0" i="0" u="none" strike="noStrike" baseline="0">
              <a:solidFill>
                <a:srgbClr val="000000"/>
              </a:solidFill>
              <a:latin typeface="ＭＳ Ｐゴシック"/>
              <a:ea typeface="ＭＳ Ｐゴシック"/>
            </a:rPr>
            <a:pPr algn="l" rtl="0">
              <a:defRPr sz="1000"/>
            </a:pPr>
            <a:t>x 屋根工事</a:t>
          </a:fld>
          <a:endParaRPr lang="en-US" altLang="ja-JP" sz="900" b="0" i="0" u="none" strike="noStrike" baseline="0">
            <a:solidFill>
              <a:srgbClr val="000000"/>
            </a:solidFill>
            <a:latin typeface="Times New Roman"/>
            <a:cs typeface="Times New Roman"/>
          </a:endParaRPr>
        </a:p>
      </xdr:txBody>
    </xdr:sp>
    <xdr:clientData/>
  </xdr:twoCellAnchor>
  <xdr:twoCellAnchor>
    <xdr:from>
      <xdr:col>9</xdr:col>
      <xdr:colOff>180975</xdr:colOff>
      <xdr:row>15</xdr:row>
      <xdr:rowOff>114300</xdr:rowOff>
    </xdr:from>
    <xdr:to>
      <xdr:col>10</xdr:col>
      <xdr:colOff>295275</xdr:colOff>
      <xdr:row>17</xdr:row>
      <xdr:rowOff>133350</xdr:rowOff>
    </xdr:to>
    <xdr:sp macro="" textlink="">
      <xdr:nvSpPr>
        <xdr:cNvPr id="160" name="Oval 19"/>
        <xdr:cNvSpPr>
          <a:spLocks noChangeArrowheads="1"/>
        </xdr:cNvSpPr>
      </xdr:nvSpPr>
      <xdr:spPr bwMode="auto">
        <a:xfrm>
          <a:off x="7305675" y="2819400"/>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近　畿</a:t>
          </a:r>
          <a:endParaRPr lang="ja-JP" altLang="en-US" sz="1050" b="0" i="0" u="none" strike="noStrike" baseline="0">
            <a:solidFill>
              <a:srgbClr val="800000"/>
            </a:solidFill>
            <a:latin typeface="Times New Roman"/>
            <a:cs typeface="Times New Roman"/>
          </a:endParaRPr>
        </a:p>
      </xdr:txBody>
    </xdr:sp>
    <xdr:clientData/>
  </xdr:twoCellAnchor>
  <xdr:twoCellAnchor>
    <xdr:from>
      <xdr:col>12</xdr:col>
      <xdr:colOff>19050</xdr:colOff>
      <xdr:row>5</xdr:row>
      <xdr:rowOff>114300</xdr:rowOff>
    </xdr:from>
    <xdr:to>
      <xdr:col>15</xdr:col>
      <xdr:colOff>323850</xdr:colOff>
      <xdr:row>6</xdr:row>
      <xdr:rowOff>114300</xdr:rowOff>
    </xdr:to>
    <xdr:sp macro="" textlink="T60">
      <xdr:nvSpPr>
        <xdr:cNvPr id="162" name="AutoShape 34"/>
        <xdr:cNvSpPr>
          <a:spLocks/>
        </xdr:cNvSpPr>
      </xdr:nvSpPr>
      <xdr:spPr bwMode="auto">
        <a:xfrm>
          <a:off x="9201150" y="1104900"/>
          <a:ext cx="2362200" cy="171450"/>
        </a:xfrm>
        <a:prstGeom prst="callout2">
          <a:avLst>
            <a:gd name="adj1" fmla="val 108065"/>
            <a:gd name="adj2" fmla="val 24351"/>
            <a:gd name="adj3" fmla="val 163118"/>
            <a:gd name="adj4" fmla="val 45612"/>
            <a:gd name="adj5" fmla="val 1150711"/>
            <a:gd name="adj6" fmla="val 49631"/>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A98C2E8-558B-4813-A871-60D243EA4D67}" type="TxLink">
            <a:rPr lang="en-US" altLang="en-US" sz="1100" b="0" i="0" u="none" strike="noStrike" baseline="0">
              <a:solidFill>
                <a:srgbClr val="000000"/>
              </a:solidFill>
              <a:latin typeface="ＭＳ Ｐゴシック"/>
              <a:ea typeface="ＭＳ Ｐゴシック"/>
            </a:rPr>
            <a:pPr algn="l" rtl="0">
              <a:defRPr sz="1000"/>
            </a:pPr>
            <a:t>j フリーローン・サラ金</a:t>
          </a:fld>
          <a:endParaRPr lang="en-US" altLang="ja-JP" sz="900" b="0" i="0" u="none" strike="noStrike" baseline="0">
            <a:solidFill>
              <a:srgbClr val="000000"/>
            </a:solidFill>
            <a:latin typeface="Times New Roman"/>
            <a:cs typeface="Times New Roman"/>
          </a:endParaRPr>
        </a:p>
      </xdr:txBody>
    </xdr:sp>
    <xdr:clientData/>
  </xdr:twoCellAnchor>
  <xdr:twoCellAnchor>
    <xdr:from>
      <xdr:col>12</xdr:col>
      <xdr:colOff>47625</xdr:colOff>
      <xdr:row>7</xdr:row>
      <xdr:rowOff>19051</xdr:rowOff>
    </xdr:from>
    <xdr:to>
      <xdr:col>14</xdr:col>
      <xdr:colOff>247650</xdr:colOff>
      <xdr:row>8</xdr:row>
      <xdr:rowOff>19051</xdr:rowOff>
    </xdr:to>
    <xdr:sp macro="" textlink="T57">
      <xdr:nvSpPr>
        <xdr:cNvPr id="163" name="AutoShape 34"/>
        <xdr:cNvSpPr>
          <a:spLocks/>
        </xdr:cNvSpPr>
      </xdr:nvSpPr>
      <xdr:spPr bwMode="auto">
        <a:xfrm>
          <a:off x="9229725" y="1352551"/>
          <a:ext cx="1571625" cy="171450"/>
        </a:xfrm>
        <a:prstGeom prst="callout2">
          <a:avLst>
            <a:gd name="adj1" fmla="val 108064"/>
            <a:gd name="adj2" fmla="val 11084"/>
            <a:gd name="adj3" fmla="val 151715"/>
            <a:gd name="adj4" fmla="val 50074"/>
            <a:gd name="adj5" fmla="val 268954"/>
            <a:gd name="adj6" fmla="val 57191"/>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767CB53-9855-4140-BD73-62EC827A9729}" type="TxLink">
            <a:rPr lang="en-US" altLang="en-US" sz="1100" b="0" i="0" u="none" strike="noStrike" baseline="0">
              <a:solidFill>
                <a:srgbClr val="000000"/>
              </a:solidFill>
              <a:latin typeface="ＭＳ Ｐゴシック"/>
              <a:ea typeface="ＭＳ Ｐゴシック"/>
            </a:rPr>
            <a:pPr algn="l" rtl="0">
              <a:defRPr sz="1000"/>
            </a:pPr>
            <a:t>g 新聞</a:t>
          </a:fld>
          <a:endParaRPr lang="en-US" altLang="ja-JP" sz="900" b="0" i="0" u="none" strike="noStrike" baseline="0">
            <a:solidFill>
              <a:srgbClr val="000000"/>
            </a:solidFill>
            <a:latin typeface="Times New Roman"/>
            <a:cs typeface="Times New Roman"/>
          </a:endParaRPr>
        </a:p>
      </xdr:txBody>
    </xdr:sp>
    <xdr:clientData/>
  </xdr:twoCellAnchor>
  <xdr:twoCellAnchor>
    <xdr:from>
      <xdr:col>12</xdr:col>
      <xdr:colOff>400050</xdr:colOff>
      <xdr:row>4</xdr:row>
      <xdr:rowOff>85725</xdr:rowOff>
    </xdr:from>
    <xdr:to>
      <xdr:col>15</xdr:col>
      <xdr:colOff>504825</xdr:colOff>
      <xdr:row>5</xdr:row>
      <xdr:rowOff>85725</xdr:rowOff>
    </xdr:to>
    <xdr:sp macro="" textlink="T64">
      <xdr:nvSpPr>
        <xdr:cNvPr id="164" name="AutoShape 34"/>
        <xdr:cNvSpPr>
          <a:spLocks/>
        </xdr:cNvSpPr>
      </xdr:nvSpPr>
      <xdr:spPr bwMode="auto">
        <a:xfrm>
          <a:off x="9582150" y="904875"/>
          <a:ext cx="2162175" cy="171450"/>
        </a:xfrm>
        <a:prstGeom prst="callout2">
          <a:avLst>
            <a:gd name="adj1" fmla="val 103900"/>
            <a:gd name="adj2" fmla="val 10632"/>
            <a:gd name="adj3" fmla="val 136331"/>
            <a:gd name="adj4" fmla="val 45443"/>
            <a:gd name="adj5" fmla="val 637357"/>
            <a:gd name="adj6" fmla="val 44914"/>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16DA36E-C5DE-4EC7-A9F7-C71DC8E2AAC3}" type="TxLink">
            <a:rPr lang="en-US" altLang="en-US" sz="1100" b="0" i="0" u="none" strike="noStrike" baseline="0">
              <a:solidFill>
                <a:srgbClr val="000000"/>
              </a:solidFill>
              <a:latin typeface="ＭＳ Ｐゴシック"/>
              <a:ea typeface="ＭＳ Ｐゴシック"/>
            </a:rPr>
            <a:pPr algn="l" rtl="0">
              <a:defRPr sz="1000"/>
            </a:pPr>
            <a:t>n 社会保険</a:t>
          </a:fld>
          <a:endParaRPr lang="en-US" altLang="ja-JP" sz="900" b="0" i="0" u="none" strike="noStrike" baseline="0">
            <a:solidFill>
              <a:srgbClr val="000000"/>
            </a:solidFill>
            <a:latin typeface="Times New Roman"/>
            <a:cs typeface="Times New Roman"/>
          </a:endParaRPr>
        </a:p>
      </xdr:txBody>
    </xdr:sp>
    <xdr:clientData/>
  </xdr:twoCellAnchor>
  <xdr:twoCellAnchor>
    <xdr:from>
      <xdr:col>14</xdr:col>
      <xdr:colOff>533400</xdr:colOff>
      <xdr:row>3</xdr:row>
      <xdr:rowOff>66675</xdr:rowOff>
    </xdr:from>
    <xdr:to>
      <xdr:col>18</xdr:col>
      <xdr:colOff>28575</xdr:colOff>
      <xdr:row>4</xdr:row>
      <xdr:rowOff>95250</xdr:rowOff>
    </xdr:to>
    <xdr:sp macro="" textlink="T84">
      <xdr:nvSpPr>
        <xdr:cNvPr id="166" name="AutoShape 34"/>
        <xdr:cNvSpPr>
          <a:spLocks/>
        </xdr:cNvSpPr>
      </xdr:nvSpPr>
      <xdr:spPr bwMode="auto">
        <a:xfrm>
          <a:off x="11087100" y="714375"/>
          <a:ext cx="2333625" cy="200025"/>
        </a:xfrm>
        <a:prstGeom prst="callout2">
          <a:avLst>
            <a:gd name="adj1" fmla="val 108066"/>
            <a:gd name="adj2" fmla="val 17766"/>
            <a:gd name="adj3" fmla="val 162718"/>
            <a:gd name="adj4" fmla="val 3321"/>
            <a:gd name="adj5" fmla="val 798072"/>
            <a:gd name="adj6" fmla="val -849"/>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F9CF321-F204-4406-B33A-A7B2BE2BD751}" type="TxLink">
            <a:rPr lang="en-US" altLang="en-US" sz="1100" b="0" i="0" u="none" strike="noStrike" baseline="0">
              <a:solidFill>
                <a:srgbClr val="000000"/>
              </a:solidFill>
              <a:latin typeface="ＭＳ Ｐゴシック"/>
              <a:ea typeface="ＭＳ Ｐゴシック"/>
            </a:rPr>
            <a:pPr algn="l" rtl="0">
              <a:defRPr sz="1000"/>
            </a:pPr>
            <a:t>H 家庭用電気治療器具</a:t>
          </a:fld>
          <a:endParaRPr lang="en-US" altLang="ja-JP" sz="900" b="0" i="0" u="none" strike="noStrike" baseline="0">
            <a:solidFill>
              <a:srgbClr val="000000"/>
            </a:solidFill>
            <a:latin typeface="Times New Roman"/>
            <a:cs typeface="Times New Roman"/>
          </a:endParaRPr>
        </a:p>
      </xdr:txBody>
    </xdr:sp>
    <xdr:clientData/>
  </xdr:twoCellAnchor>
  <xdr:twoCellAnchor>
    <xdr:from>
      <xdr:col>14</xdr:col>
      <xdr:colOff>371475</xdr:colOff>
      <xdr:row>14</xdr:row>
      <xdr:rowOff>142875</xdr:rowOff>
    </xdr:from>
    <xdr:to>
      <xdr:col>17</xdr:col>
      <xdr:colOff>695325</xdr:colOff>
      <xdr:row>16</xdr:row>
      <xdr:rowOff>28575</xdr:rowOff>
    </xdr:to>
    <xdr:sp macro="" textlink="T99">
      <xdr:nvSpPr>
        <xdr:cNvPr id="167" name="AutoShape 34"/>
        <xdr:cNvSpPr>
          <a:spLocks/>
        </xdr:cNvSpPr>
      </xdr:nvSpPr>
      <xdr:spPr bwMode="auto">
        <a:xfrm>
          <a:off x="10925175" y="2676525"/>
          <a:ext cx="2333625" cy="228600"/>
        </a:xfrm>
        <a:prstGeom prst="callout2">
          <a:avLst>
            <a:gd name="adj1" fmla="val 91399"/>
            <a:gd name="adj2" fmla="val 8190"/>
            <a:gd name="adj3" fmla="val 150219"/>
            <a:gd name="adj4" fmla="val 17606"/>
            <a:gd name="adj5" fmla="val 208190"/>
            <a:gd name="adj6" fmla="val 17999"/>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313231C-A108-403F-83A8-67F85E5CC33F}" type="TxLink">
            <a:rPr lang="en-US" altLang="en-US" sz="1100" b="0" i="0" u="none" strike="noStrike" baseline="0">
              <a:solidFill>
                <a:srgbClr val="000000"/>
              </a:solidFill>
              <a:latin typeface="ＭＳ Ｐゴシック"/>
              <a:ea typeface="ＭＳ Ｐゴシック"/>
            </a:rPr>
            <a:pPr algn="l" rtl="0">
              <a:defRPr sz="1000"/>
            </a:pPr>
            <a:t>W 相隣関係</a:t>
          </a:fld>
          <a:endParaRPr lang="en-US" altLang="ja-JP" sz="900" b="0" i="0" u="none" strike="noStrike" baseline="0">
            <a:solidFill>
              <a:srgbClr val="000000"/>
            </a:solidFill>
            <a:latin typeface="Times New Roman"/>
            <a:cs typeface="Times New Roman"/>
          </a:endParaRPr>
        </a:p>
      </xdr:txBody>
    </xdr:sp>
    <xdr:clientData/>
  </xdr:twoCellAnchor>
  <xdr:twoCellAnchor>
    <xdr:from>
      <xdr:col>12</xdr:col>
      <xdr:colOff>38100</xdr:colOff>
      <xdr:row>8</xdr:row>
      <xdr:rowOff>161926</xdr:rowOff>
    </xdr:from>
    <xdr:to>
      <xdr:col>14</xdr:col>
      <xdr:colOff>238125</xdr:colOff>
      <xdr:row>9</xdr:row>
      <xdr:rowOff>161926</xdr:rowOff>
    </xdr:to>
    <xdr:sp macro="" textlink="T52">
      <xdr:nvSpPr>
        <xdr:cNvPr id="169" name="AutoShape 34"/>
        <xdr:cNvSpPr>
          <a:spLocks/>
        </xdr:cNvSpPr>
      </xdr:nvSpPr>
      <xdr:spPr bwMode="auto">
        <a:xfrm>
          <a:off x="9220200" y="1666876"/>
          <a:ext cx="1571625" cy="171450"/>
        </a:xfrm>
        <a:prstGeom prst="callout2">
          <a:avLst>
            <a:gd name="adj1" fmla="val 108064"/>
            <a:gd name="adj2" fmla="val 11084"/>
            <a:gd name="adj3" fmla="val 162826"/>
            <a:gd name="adj4" fmla="val 27650"/>
            <a:gd name="adj5" fmla="val 996733"/>
            <a:gd name="adj6" fmla="val 2991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96C1654-99DA-4447-BC19-2D5F09827A52}" type="TxLink">
            <a:rPr lang="en-US" altLang="en-US" sz="1100" b="0" i="0" u="none" strike="noStrike" baseline="0">
              <a:solidFill>
                <a:srgbClr val="000000"/>
              </a:solidFill>
              <a:latin typeface="ＭＳ Ｐゴシック"/>
              <a:ea typeface="ＭＳ Ｐゴシック"/>
            </a:rPr>
            <a:pPr algn="l" rtl="0">
              <a:defRPr sz="1000"/>
            </a:pPr>
            <a:t>b 健康食品</a:t>
          </a:fld>
          <a:endParaRPr lang="en-US" altLang="ja-JP" sz="900" b="0" i="0" u="none" strike="noStrike" baseline="0">
            <a:solidFill>
              <a:srgbClr val="000000"/>
            </a:solidFill>
            <a:latin typeface="Times New Roman"/>
            <a:cs typeface="Times New Roman"/>
          </a:endParaRPr>
        </a:p>
      </xdr:txBody>
    </xdr:sp>
    <xdr:clientData/>
  </xdr:twoCellAnchor>
  <xdr:twoCellAnchor>
    <xdr:from>
      <xdr:col>7</xdr:col>
      <xdr:colOff>180975</xdr:colOff>
      <xdr:row>10</xdr:row>
      <xdr:rowOff>9525</xdr:rowOff>
    </xdr:from>
    <xdr:to>
      <xdr:col>10</xdr:col>
      <xdr:colOff>285750</xdr:colOff>
      <xdr:row>11</xdr:row>
      <xdr:rowOff>66675</xdr:rowOff>
    </xdr:to>
    <xdr:sp macro="" textlink="T76">
      <xdr:nvSpPr>
        <xdr:cNvPr id="170" name="AutoShape 34"/>
        <xdr:cNvSpPr>
          <a:spLocks/>
        </xdr:cNvSpPr>
      </xdr:nvSpPr>
      <xdr:spPr bwMode="auto">
        <a:xfrm>
          <a:off x="5934075" y="1857375"/>
          <a:ext cx="2162175" cy="228600"/>
        </a:xfrm>
        <a:prstGeom prst="callout2">
          <a:avLst>
            <a:gd name="adj1" fmla="val 58065"/>
            <a:gd name="adj2" fmla="val -8310"/>
            <a:gd name="adj3" fmla="val 62718"/>
            <a:gd name="adj4" fmla="val -24601"/>
            <a:gd name="adj5" fmla="val 399858"/>
            <a:gd name="adj6" fmla="val -52004"/>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9D8AFA9-3B29-45A4-8CC1-2538014AA58E}" type="TxLink">
            <a:rPr lang="en-US" altLang="en-US" sz="1100" b="0" i="0" u="none" strike="noStrike" baseline="0">
              <a:solidFill>
                <a:srgbClr val="000000"/>
              </a:solidFill>
              <a:latin typeface="ＭＳ Ｐゴシック"/>
              <a:ea typeface="ＭＳ Ｐゴシック"/>
            </a:rPr>
            <a:pPr algn="l" rtl="0">
              <a:defRPr sz="1000"/>
            </a:pPr>
            <a:t>ｚ 塗装工事</a:t>
          </a:fld>
          <a:endParaRPr lang="en-US" altLang="ja-JP" sz="900" b="0" i="0" u="none" strike="noStrike" baseline="0">
            <a:solidFill>
              <a:srgbClr val="000000"/>
            </a:solidFill>
            <a:latin typeface="Times New Roman"/>
            <a:cs typeface="Times New Roman"/>
          </a:endParaRPr>
        </a:p>
      </xdr:txBody>
    </xdr:sp>
    <xdr:clientData/>
  </xdr:twoCellAnchor>
  <xdr:twoCellAnchor>
    <xdr:from>
      <xdr:col>6</xdr:col>
      <xdr:colOff>257175</xdr:colOff>
      <xdr:row>6</xdr:row>
      <xdr:rowOff>76200</xdr:rowOff>
    </xdr:from>
    <xdr:to>
      <xdr:col>9</xdr:col>
      <xdr:colOff>361950</xdr:colOff>
      <xdr:row>7</xdr:row>
      <xdr:rowOff>95250</xdr:rowOff>
    </xdr:to>
    <xdr:sp macro="" textlink="T79">
      <xdr:nvSpPr>
        <xdr:cNvPr id="171" name="AutoShape 34"/>
        <xdr:cNvSpPr>
          <a:spLocks/>
        </xdr:cNvSpPr>
      </xdr:nvSpPr>
      <xdr:spPr bwMode="auto">
        <a:xfrm>
          <a:off x="5324475" y="1238250"/>
          <a:ext cx="2162175" cy="190500"/>
        </a:xfrm>
        <a:prstGeom prst="callout2">
          <a:avLst>
            <a:gd name="adj1" fmla="val 48065"/>
            <a:gd name="adj2" fmla="val -1262"/>
            <a:gd name="adj3" fmla="val 45218"/>
            <a:gd name="adj4" fmla="val -10944"/>
            <a:gd name="adj5" fmla="val 239857"/>
            <a:gd name="adj6" fmla="val -21166"/>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A5A645C-9BE6-4E6F-9510-7D02FF08CBE6}" type="TxLink">
            <a:rPr lang="en-US" altLang="en-US" sz="1100" b="0" i="0" u="none" strike="noStrike" baseline="0">
              <a:solidFill>
                <a:srgbClr val="000000"/>
              </a:solidFill>
              <a:latin typeface="ＭＳ Ｐゴシック"/>
              <a:ea typeface="ＭＳ Ｐゴシック"/>
            </a:rPr>
            <a:pPr algn="l" rtl="0">
              <a:defRPr sz="1000"/>
            </a:pPr>
            <a:t>C 土地</a:t>
          </a:fld>
          <a:endParaRPr lang="en-US" altLang="ja-JP" sz="900" b="0" i="0" u="none" strike="noStrike" baseline="0">
            <a:solidFill>
              <a:srgbClr val="000000"/>
            </a:solidFill>
            <a:latin typeface="Times New Roman"/>
            <a:cs typeface="Times New Roman"/>
          </a:endParaRPr>
        </a:p>
      </xdr:txBody>
    </xdr:sp>
    <xdr:clientData/>
  </xdr:twoCellAnchor>
  <xdr:twoCellAnchor>
    <xdr:from>
      <xdr:col>8</xdr:col>
      <xdr:colOff>571500</xdr:colOff>
      <xdr:row>13</xdr:row>
      <xdr:rowOff>85724</xdr:rowOff>
    </xdr:from>
    <xdr:to>
      <xdr:col>10</xdr:col>
      <xdr:colOff>609600</xdr:colOff>
      <xdr:row>14</xdr:row>
      <xdr:rowOff>123825</xdr:rowOff>
    </xdr:to>
    <xdr:sp macro="" textlink="T57">
      <xdr:nvSpPr>
        <xdr:cNvPr id="172" name="AutoShape 34"/>
        <xdr:cNvSpPr>
          <a:spLocks/>
        </xdr:cNvSpPr>
      </xdr:nvSpPr>
      <xdr:spPr bwMode="auto">
        <a:xfrm>
          <a:off x="7010400" y="2447924"/>
          <a:ext cx="1409700" cy="209551"/>
        </a:xfrm>
        <a:prstGeom prst="callout2">
          <a:avLst>
            <a:gd name="adj1" fmla="val 101398"/>
            <a:gd name="adj2" fmla="val 16014"/>
            <a:gd name="adj3" fmla="val 138101"/>
            <a:gd name="adj4" fmla="val 69735"/>
            <a:gd name="adj5" fmla="val 335337"/>
            <a:gd name="adj6" fmla="val 771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D8E84A9-45A8-4EEB-987B-551D7CFF077D}" type="TxLink">
            <a:rPr lang="en-US" altLang="en-US" sz="1100" b="0" i="0" u="none" strike="noStrike" baseline="0">
              <a:solidFill>
                <a:srgbClr val="000000"/>
              </a:solidFill>
              <a:latin typeface="ＭＳ Ｐゴシック"/>
              <a:ea typeface="ＭＳ Ｐゴシック"/>
            </a:rPr>
            <a:pPr algn="l" rtl="0">
              <a:defRPr sz="1000"/>
            </a:pPr>
            <a:t>g 新聞</a:t>
          </a:fld>
          <a:endParaRPr lang="en-US" altLang="ja-JP" sz="900" b="0" i="0" u="none" strike="noStrike" baseline="0">
            <a:solidFill>
              <a:srgbClr val="000000"/>
            </a:solidFill>
            <a:latin typeface="Times New Roman"/>
            <a:cs typeface="Times New Roman"/>
          </a:endParaRPr>
        </a:p>
      </xdr:txBody>
    </xdr:sp>
    <xdr:clientData/>
  </xdr:twoCellAnchor>
  <xdr:twoCellAnchor>
    <xdr:from>
      <xdr:col>12</xdr:col>
      <xdr:colOff>47625</xdr:colOff>
      <xdr:row>12</xdr:row>
      <xdr:rowOff>47626</xdr:rowOff>
    </xdr:from>
    <xdr:to>
      <xdr:col>14</xdr:col>
      <xdr:colOff>247650</xdr:colOff>
      <xdr:row>13</xdr:row>
      <xdr:rowOff>47626</xdr:rowOff>
    </xdr:to>
    <xdr:sp macro="" textlink="T51">
      <xdr:nvSpPr>
        <xdr:cNvPr id="174" name="AutoShape 34"/>
        <xdr:cNvSpPr>
          <a:spLocks/>
        </xdr:cNvSpPr>
      </xdr:nvSpPr>
      <xdr:spPr bwMode="auto">
        <a:xfrm>
          <a:off x="9229725" y="2238376"/>
          <a:ext cx="1571625" cy="171450"/>
        </a:xfrm>
        <a:prstGeom prst="callout2">
          <a:avLst>
            <a:gd name="adj1" fmla="val 108064"/>
            <a:gd name="adj2" fmla="val 11084"/>
            <a:gd name="adj3" fmla="val 168381"/>
            <a:gd name="adj4" fmla="val 14924"/>
            <a:gd name="adj5" fmla="val 696733"/>
            <a:gd name="adj6" fmla="val 15978"/>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5149B84-94EC-4652-BFBF-B1D4210B9385}" type="TxLink">
            <a:rPr lang="en-US" altLang="en-US" sz="1100" b="0" i="0" u="none" strike="noStrike" baseline="0">
              <a:solidFill>
                <a:srgbClr val="000000"/>
              </a:solidFill>
              <a:latin typeface="ＭＳ Ｐゴシック"/>
              <a:ea typeface="ＭＳ Ｐゴシック"/>
            </a:rPr>
            <a:pPr algn="l" rtl="0">
              <a:defRPr sz="1000"/>
            </a:pPr>
            <a:t>a 商品一般</a:t>
          </a:fld>
          <a:endParaRPr lang="en-US" altLang="ja-JP" sz="900" b="0" i="0" u="none" strike="noStrike" baseline="0">
            <a:solidFill>
              <a:srgbClr val="000000"/>
            </a:solidFill>
            <a:latin typeface="Times New Roman"/>
            <a:cs typeface="Times New Roman"/>
          </a:endParaRPr>
        </a:p>
      </xdr:txBody>
    </xdr:sp>
    <xdr:clientData/>
  </xdr:twoCellAnchor>
  <xdr:twoCellAnchor>
    <xdr:from>
      <xdr:col>14</xdr:col>
      <xdr:colOff>438150</xdr:colOff>
      <xdr:row>1</xdr:row>
      <xdr:rowOff>142875</xdr:rowOff>
    </xdr:from>
    <xdr:to>
      <xdr:col>17</xdr:col>
      <xdr:colOff>790575</xdr:colOff>
      <xdr:row>2</xdr:row>
      <xdr:rowOff>133350</xdr:rowOff>
    </xdr:to>
    <xdr:sp macro="" textlink="T68">
      <xdr:nvSpPr>
        <xdr:cNvPr id="175" name="AutoShape 34"/>
        <xdr:cNvSpPr>
          <a:spLocks/>
        </xdr:cNvSpPr>
      </xdr:nvSpPr>
      <xdr:spPr bwMode="auto">
        <a:xfrm>
          <a:off x="10991850" y="438150"/>
          <a:ext cx="2362200" cy="171450"/>
        </a:xfrm>
        <a:prstGeom prst="callout2">
          <a:avLst>
            <a:gd name="adj1" fmla="val 58065"/>
            <a:gd name="adj2" fmla="val -2665"/>
            <a:gd name="adj3" fmla="val 57564"/>
            <a:gd name="adj4" fmla="val -8418"/>
            <a:gd name="adj5" fmla="val 122936"/>
            <a:gd name="adj6" fmla="val -1246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D9D15A4-6A81-4232-815C-3C5B676A8A04}" type="TxLink">
            <a:rPr lang="en-US" altLang="en-US" sz="1100" b="0" i="0" u="none" strike="noStrike" baseline="0">
              <a:solidFill>
                <a:srgbClr val="000000"/>
              </a:solidFill>
              <a:latin typeface="ＭＳ Ｐゴシック"/>
              <a:ea typeface="ＭＳ Ｐゴシック"/>
            </a:rPr>
            <a:pPr algn="l" rtl="0">
              <a:defRPr sz="1000"/>
            </a:pPr>
            <a:t>r 他の行政サービス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14</xdr:col>
      <xdr:colOff>409575</xdr:colOff>
      <xdr:row>2</xdr:row>
      <xdr:rowOff>104775</xdr:rowOff>
    </xdr:from>
    <xdr:to>
      <xdr:col>17</xdr:col>
      <xdr:colOff>762000</xdr:colOff>
      <xdr:row>3</xdr:row>
      <xdr:rowOff>104775</xdr:rowOff>
    </xdr:to>
    <xdr:sp macro="" textlink="T69">
      <xdr:nvSpPr>
        <xdr:cNvPr id="176" name="AutoShape 34"/>
        <xdr:cNvSpPr>
          <a:spLocks/>
        </xdr:cNvSpPr>
      </xdr:nvSpPr>
      <xdr:spPr bwMode="auto">
        <a:xfrm>
          <a:off x="10963275" y="581025"/>
          <a:ext cx="2362200" cy="171450"/>
        </a:xfrm>
        <a:prstGeom prst="callout2">
          <a:avLst>
            <a:gd name="adj1" fmla="val 102509"/>
            <a:gd name="adj2" fmla="val 7819"/>
            <a:gd name="adj3" fmla="val 207561"/>
            <a:gd name="adj4" fmla="val -3986"/>
            <a:gd name="adj5" fmla="val 706268"/>
            <a:gd name="adj6" fmla="val -9644"/>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07DBF64-9FDD-413E-B53B-7E899F22E4A7}" type="TxLink">
            <a:rPr lang="en-US" altLang="en-US" sz="1100" b="0" i="0" u="none" strike="noStrike" baseline="0">
              <a:solidFill>
                <a:srgbClr val="000000"/>
              </a:solidFill>
              <a:latin typeface="ＭＳ Ｐゴシック"/>
              <a:ea typeface="ＭＳ Ｐゴシック"/>
            </a:rPr>
            <a:pPr algn="l" rtl="0">
              <a:defRPr sz="1000"/>
            </a:pPr>
            <a:t>s その他金融関連サービス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13</xdr:col>
      <xdr:colOff>676275</xdr:colOff>
      <xdr:row>3</xdr:row>
      <xdr:rowOff>47625</xdr:rowOff>
    </xdr:from>
    <xdr:to>
      <xdr:col>14</xdr:col>
      <xdr:colOff>257175</xdr:colOff>
      <xdr:row>3</xdr:row>
      <xdr:rowOff>152400</xdr:rowOff>
    </xdr:to>
    <xdr:sp macro="" textlink="">
      <xdr:nvSpPr>
        <xdr:cNvPr id="177" name="フローチャート : せん孔テープ 176"/>
        <xdr:cNvSpPr/>
      </xdr:nvSpPr>
      <xdr:spPr>
        <a:xfrm>
          <a:off x="10544175" y="695325"/>
          <a:ext cx="266700" cy="104775"/>
        </a:xfrm>
        <a:prstGeom prst="flowChartPunchedTape">
          <a:avLst/>
        </a:prstGeom>
        <a:noFill/>
        <a:ln w="127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476250</xdr:colOff>
      <xdr:row>3</xdr:row>
      <xdr:rowOff>0</xdr:rowOff>
    </xdr:from>
    <xdr:to>
      <xdr:col>19</xdr:col>
      <xdr:colOff>742950</xdr:colOff>
      <xdr:row>3</xdr:row>
      <xdr:rowOff>104775</xdr:rowOff>
    </xdr:to>
    <xdr:sp macro="" textlink="">
      <xdr:nvSpPr>
        <xdr:cNvPr id="178" name="フローチャート : せん孔テープ 177"/>
        <xdr:cNvSpPr/>
      </xdr:nvSpPr>
      <xdr:spPr>
        <a:xfrm>
          <a:off x="14354175" y="647700"/>
          <a:ext cx="266700" cy="104775"/>
        </a:xfrm>
        <a:prstGeom prst="flowChartPunchedTape">
          <a:avLst/>
        </a:prstGeom>
        <a:noFill/>
        <a:ln w="127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209550</xdr:colOff>
      <xdr:row>11</xdr:row>
      <xdr:rowOff>142875</xdr:rowOff>
    </xdr:from>
    <xdr:to>
      <xdr:col>6</xdr:col>
      <xdr:colOff>314325</xdr:colOff>
      <xdr:row>12</xdr:row>
      <xdr:rowOff>161925</xdr:rowOff>
    </xdr:to>
    <xdr:sp macro="" textlink="T97">
      <xdr:nvSpPr>
        <xdr:cNvPr id="179" name="AutoShape 34"/>
        <xdr:cNvSpPr>
          <a:spLocks/>
        </xdr:cNvSpPr>
      </xdr:nvSpPr>
      <xdr:spPr bwMode="auto">
        <a:xfrm>
          <a:off x="3219450" y="2162175"/>
          <a:ext cx="2162175" cy="190500"/>
        </a:xfrm>
        <a:prstGeom prst="callout2">
          <a:avLst>
            <a:gd name="adj1" fmla="val 103899"/>
            <a:gd name="adj2" fmla="val 10633"/>
            <a:gd name="adj3" fmla="val 175218"/>
            <a:gd name="adj4" fmla="val 4034"/>
            <a:gd name="adj5" fmla="val 764857"/>
            <a:gd name="adj6" fmla="val -354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AF02F6F-5C7B-4987-88AC-43820B543F80}" type="TxLink">
            <a:rPr lang="en-US" altLang="en-US" sz="1100" b="0" i="0" u="none" strike="noStrike" baseline="0">
              <a:solidFill>
                <a:srgbClr val="000000"/>
              </a:solidFill>
              <a:latin typeface="ＭＳ Ｐゴシック"/>
              <a:ea typeface="ＭＳ Ｐゴシック"/>
            </a:rPr>
            <a:pPr algn="l" rtl="0">
              <a:defRPr sz="1000"/>
            </a:pPr>
            <a:t>U パソコン</a:t>
          </a:fld>
          <a:endParaRPr lang="en-US" altLang="ja-JP" sz="900" b="0" i="0" u="none" strike="noStrike" baseline="0">
            <a:solidFill>
              <a:srgbClr val="000000"/>
            </a:solidFill>
            <a:latin typeface="Times New Roman"/>
            <a:cs typeface="Times New Roman"/>
          </a:endParaRPr>
        </a:p>
      </xdr:txBody>
    </xdr:sp>
    <xdr:clientData/>
  </xdr:twoCellAnchor>
  <xdr:twoCellAnchor>
    <xdr:from>
      <xdr:col>2</xdr:col>
      <xdr:colOff>28575</xdr:colOff>
      <xdr:row>7</xdr:row>
      <xdr:rowOff>133350</xdr:rowOff>
    </xdr:from>
    <xdr:to>
      <xdr:col>5</xdr:col>
      <xdr:colOff>133350</xdr:colOff>
      <xdr:row>8</xdr:row>
      <xdr:rowOff>142875</xdr:rowOff>
    </xdr:to>
    <xdr:sp macro="" textlink="T94">
      <xdr:nvSpPr>
        <xdr:cNvPr id="181" name="AutoShape 34"/>
        <xdr:cNvSpPr>
          <a:spLocks/>
        </xdr:cNvSpPr>
      </xdr:nvSpPr>
      <xdr:spPr bwMode="auto">
        <a:xfrm>
          <a:off x="2352675" y="1466850"/>
          <a:ext cx="2162175" cy="180975"/>
        </a:xfrm>
        <a:prstGeom prst="callout2">
          <a:avLst>
            <a:gd name="adj1" fmla="val 103899"/>
            <a:gd name="adj2" fmla="val 10633"/>
            <a:gd name="adj3" fmla="val 156797"/>
            <a:gd name="adj4" fmla="val 36192"/>
            <a:gd name="adj5" fmla="val 856436"/>
            <a:gd name="adj6" fmla="val 35222"/>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6035EB61-FA02-435A-8B5B-8E2F01A6D3B0}" type="TxLink">
            <a:rPr lang="en-US" altLang="en-US" sz="1100" b="0" i="0" u="none" strike="noStrike" baseline="0">
              <a:solidFill>
                <a:srgbClr val="000000"/>
              </a:solidFill>
              <a:latin typeface="ＭＳ Ｐゴシック"/>
              <a:ea typeface="ＭＳ Ｐゴシック"/>
            </a:rPr>
            <a:pPr algn="l" rtl="0">
              <a:defRPr sz="1000"/>
            </a:pPr>
            <a:t>R 四輪自動車</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1771650</xdr:colOff>
      <xdr:row>9</xdr:row>
      <xdr:rowOff>9525</xdr:rowOff>
    </xdr:from>
    <xdr:to>
      <xdr:col>5</xdr:col>
      <xdr:colOff>0</xdr:colOff>
      <xdr:row>10</xdr:row>
      <xdr:rowOff>19050</xdr:rowOff>
    </xdr:to>
    <xdr:sp macro="" textlink="T86">
      <xdr:nvSpPr>
        <xdr:cNvPr id="182" name="AutoShape 34"/>
        <xdr:cNvSpPr>
          <a:spLocks/>
        </xdr:cNvSpPr>
      </xdr:nvSpPr>
      <xdr:spPr bwMode="auto">
        <a:xfrm>
          <a:off x="2219325" y="1685925"/>
          <a:ext cx="2162175" cy="180975"/>
        </a:xfrm>
        <a:prstGeom prst="callout2">
          <a:avLst>
            <a:gd name="adj1" fmla="val 103899"/>
            <a:gd name="adj2" fmla="val 10633"/>
            <a:gd name="adj3" fmla="val 141007"/>
            <a:gd name="adj4" fmla="val 31787"/>
            <a:gd name="adj5" fmla="val 751172"/>
            <a:gd name="adj6" fmla="val 35662"/>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18259CE-DE0A-445F-8D88-98F0EC00DD48}" type="TxLink">
            <a:rPr lang="en-US" altLang="en-US" sz="1100" b="0" i="0" u="none" strike="noStrike" baseline="0">
              <a:solidFill>
                <a:srgbClr val="000000"/>
              </a:solidFill>
              <a:latin typeface="ＭＳ Ｐゴシック"/>
              <a:ea typeface="ＭＳ Ｐゴシック"/>
            </a:rPr>
            <a:pPr algn="l" rtl="0">
              <a:defRPr sz="1000"/>
            </a:pPr>
            <a:t>J 鮮魚</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1771650</xdr:colOff>
      <xdr:row>10</xdr:row>
      <xdr:rowOff>133350</xdr:rowOff>
    </xdr:from>
    <xdr:to>
      <xdr:col>5</xdr:col>
      <xdr:colOff>0</xdr:colOff>
      <xdr:row>11</xdr:row>
      <xdr:rowOff>142875</xdr:rowOff>
    </xdr:to>
    <xdr:sp macro="" textlink="T79">
      <xdr:nvSpPr>
        <xdr:cNvPr id="183" name="AutoShape 34"/>
        <xdr:cNvSpPr>
          <a:spLocks/>
        </xdr:cNvSpPr>
      </xdr:nvSpPr>
      <xdr:spPr bwMode="auto">
        <a:xfrm>
          <a:off x="2219325" y="1981200"/>
          <a:ext cx="2162175" cy="180975"/>
        </a:xfrm>
        <a:prstGeom prst="callout2">
          <a:avLst>
            <a:gd name="adj1" fmla="val 103899"/>
            <a:gd name="adj2" fmla="val 10633"/>
            <a:gd name="adj3" fmla="val 119955"/>
            <a:gd name="adj4" fmla="val 27382"/>
            <a:gd name="adj5" fmla="val 845909"/>
            <a:gd name="adj6" fmla="val 27292"/>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DFC6F79-5F98-478A-971D-AD311ABC8358}" type="TxLink">
            <a:rPr lang="en-US" altLang="en-US" sz="1100" b="0" i="0" u="none" strike="noStrike" baseline="0">
              <a:solidFill>
                <a:srgbClr val="000000"/>
              </a:solidFill>
              <a:latin typeface="ＭＳ Ｐゴシック"/>
              <a:ea typeface="ＭＳ Ｐゴシック"/>
            </a:rPr>
            <a:pPr algn="l" rtl="0">
              <a:defRPr sz="1000"/>
            </a:pPr>
            <a:t>C 土地</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1695450</xdr:colOff>
      <xdr:row>12</xdr:row>
      <xdr:rowOff>161925</xdr:rowOff>
    </xdr:from>
    <xdr:to>
      <xdr:col>4</xdr:col>
      <xdr:colOff>609600</xdr:colOff>
      <xdr:row>14</xdr:row>
      <xdr:rowOff>0</xdr:rowOff>
    </xdr:to>
    <xdr:sp macro="" textlink="T66">
      <xdr:nvSpPr>
        <xdr:cNvPr id="184" name="AutoShape 34"/>
        <xdr:cNvSpPr>
          <a:spLocks/>
        </xdr:cNvSpPr>
      </xdr:nvSpPr>
      <xdr:spPr bwMode="auto">
        <a:xfrm>
          <a:off x="2143125" y="2352675"/>
          <a:ext cx="2162175" cy="180975"/>
        </a:xfrm>
        <a:prstGeom prst="callout2">
          <a:avLst>
            <a:gd name="adj1" fmla="val 103899"/>
            <a:gd name="adj2" fmla="val 6668"/>
            <a:gd name="adj3" fmla="val 156796"/>
            <a:gd name="adj4" fmla="val 15488"/>
            <a:gd name="adj5" fmla="val 609066"/>
            <a:gd name="adj6" fmla="val 15396"/>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BA5B815B-C4A8-47D4-82E0-CC040257AB52}" type="TxLink">
            <a:rPr lang="en-US" altLang="en-US" sz="1100" b="0" i="0" u="none" strike="noStrike" baseline="0">
              <a:solidFill>
                <a:srgbClr val="000000"/>
              </a:solidFill>
              <a:latin typeface="ＭＳ Ｐゴシック"/>
              <a:ea typeface="ＭＳ Ｐゴシック"/>
            </a:rPr>
            <a:pPr algn="l" rtl="0">
              <a:defRPr sz="1000"/>
            </a:pPr>
            <a:t>p ふとん類</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1438275</xdr:colOff>
      <xdr:row>21</xdr:row>
      <xdr:rowOff>142875</xdr:rowOff>
    </xdr:from>
    <xdr:to>
      <xdr:col>2</xdr:col>
      <xdr:colOff>466725</xdr:colOff>
      <xdr:row>23</xdr:row>
      <xdr:rowOff>161925</xdr:rowOff>
    </xdr:to>
    <xdr:sp macro="" textlink="">
      <xdr:nvSpPr>
        <xdr:cNvPr id="185" name="Oval 19"/>
        <xdr:cNvSpPr>
          <a:spLocks noChangeArrowheads="1"/>
        </xdr:cNvSpPr>
      </xdr:nvSpPr>
      <xdr:spPr bwMode="auto">
        <a:xfrm>
          <a:off x="1885950" y="3876675"/>
          <a:ext cx="904875"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東北南部</a:t>
          </a:r>
        </a:p>
      </xdr:txBody>
    </xdr:sp>
    <xdr:clientData/>
  </xdr:twoCellAnchor>
  <xdr:twoCellAnchor>
    <xdr:from>
      <xdr:col>19</xdr:col>
      <xdr:colOff>57150</xdr:colOff>
      <xdr:row>30</xdr:row>
      <xdr:rowOff>76200</xdr:rowOff>
    </xdr:from>
    <xdr:to>
      <xdr:col>24</xdr:col>
      <xdr:colOff>371475</xdr:colOff>
      <xdr:row>41</xdr:row>
      <xdr:rowOff>123825</xdr:rowOff>
    </xdr:to>
    <xdr:sp macro="" textlink="">
      <xdr:nvSpPr>
        <xdr:cNvPr id="112" name="テキスト ボックス 111"/>
        <xdr:cNvSpPr txBox="1"/>
      </xdr:nvSpPr>
      <xdr:spPr>
        <a:xfrm>
          <a:off x="14106525" y="5353050"/>
          <a:ext cx="3905250" cy="1933575"/>
        </a:xfrm>
        <a:prstGeom prst="rect">
          <a:avLst/>
        </a:prstGeom>
        <a:solidFill>
          <a:sysClr val="window" lastClr="FFFFFF"/>
        </a:solidFill>
        <a:ln w="28575" cmpd="sng">
          <a:solidFill>
            <a:srgbClr val="C00000"/>
          </a:solidFill>
        </a:ln>
        <a:effectLst/>
      </xdr:spPr>
      <xdr:txBody>
        <a:bodyPr vertOverflow="clip" horzOverflow="clip" wrap="square" rtlCol="0" anchor="t"/>
        <a:lstStyle/>
        <a:p>
          <a:pPr marL="0" marR="0" lvl="0" indent="0" defTabSz="914400" eaLnBrk="1" fontAlgn="auto" latinLnBrk="0" hangingPunct="1">
            <a:lnSpc>
              <a:spcPts val="1200"/>
            </a:lnSpc>
            <a:spcBef>
              <a:spcPts val="0"/>
            </a:spcBef>
            <a:spcAft>
              <a:spcPts val="0"/>
            </a:spcAft>
            <a:buClrTx/>
            <a:buSzTx/>
            <a:buFontTx/>
            <a:buNone/>
            <a:tabLst/>
            <a:defRPr/>
          </a:pPr>
          <a:r>
            <a:rPr kumimoji="1" lang="en-US" altLang="ja-JP" sz="1000" b="1" i="0" u="none" strike="noStrike" kern="0" cap="none" spc="0" normalizeH="0" baseline="0" noProof="0">
              <a:ln>
                <a:noFill/>
              </a:ln>
              <a:solidFill>
                <a:srgbClr val="C00000"/>
              </a:solidFill>
              <a:effectLst/>
              <a:uLnTx/>
              <a:uFillTx/>
              <a:latin typeface="ＭＳ 明朝" panose="02020609040205080304" pitchFamily="17" charset="-128"/>
              <a:ea typeface="ＭＳ 明朝" panose="02020609040205080304" pitchFamily="17" charset="-128"/>
            </a:rPr>
            <a:t>xcampus</a:t>
          </a:r>
          <a:r>
            <a:rPr kumimoji="1" lang="ja-JP" altLang="en-US" sz="1000" b="1" i="0" u="none" strike="noStrike" kern="0" cap="none" spc="0" normalizeH="0" baseline="0" noProof="0">
              <a:ln>
                <a:noFill/>
              </a:ln>
              <a:solidFill>
                <a:srgbClr val="C00000"/>
              </a:solidFill>
              <a:effectLst/>
              <a:uLnTx/>
              <a:uFillTx/>
              <a:latin typeface="ＭＳ 明朝" panose="02020609040205080304" pitchFamily="17" charset="-128"/>
              <a:ea typeface="ＭＳ 明朝" panose="02020609040205080304" pitchFamily="17" charset="-128"/>
            </a:rPr>
            <a:t>ビューア操作</a:t>
          </a:r>
          <a:endParaRPr kumimoji="1" lang="en-US" altLang="ja-JP" sz="1000" b="1" i="0" u="none" strike="noStrike" kern="0" cap="none" spc="0" normalizeH="0" baseline="0" noProof="0">
            <a:ln>
              <a:noFill/>
            </a:ln>
            <a:solidFill>
              <a:srgbClr val="C00000"/>
            </a:solidFill>
            <a:effectLst/>
            <a:uLnTx/>
            <a:uFillTx/>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① </a:t>
          </a:r>
          <a:r>
            <a:rPr kumimoji="1" lang="en-US" altLang="ja-JP"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rPr>
            <a:t>[</a:t>
          </a:r>
          <a:r>
            <a:rPr kumimoji="1" lang="ja-JP" altLang="en-US"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rPr>
            <a:t>表示］⇒［表示グラフ番号］⇒［３番目のグラフ］</a:t>
          </a:r>
          <a:endParaRPr kumimoji="1" lang="en-US" altLang="ja-JP"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②</a:t>
          </a:r>
          <a:r>
            <a:rPr kumimoji="1" lang="ja-JP" altLang="en-US"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rPr>
            <a:t>［瞬時作図］⇒［スカイライン図］</a:t>
          </a:r>
          <a:endParaRPr kumimoji="1" lang="en-US" altLang="ja-JP"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③ スカイライン図を左右に伸張したり圧縮するには，次の操作を何度か行う。</a:t>
          </a: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［横・縦軸］⇒［横軸伸張］⇒［</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110</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101</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　　　　　　⇒［横軸圧縮］⇒［</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90</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99</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endPar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endParaRPr>
        </a:p>
        <a:p>
          <a:pPr eaLnBrk="1" fontAlgn="auto" latinLnBrk="0" hangingPunct="1"/>
          <a:r>
            <a:rPr kumimoji="1" lang="ja-JP" altLang="ja-JP" sz="1100" b="0" i="0" baseline="0">
              <a:effectLst/>
              <a:latin typeface="+mn-lt"/>
              <a:ea typeface="+mn-ea"/>
              <a:cs typeface="+mn-cs"/>
            </a:rPr>
            <a:t>④ </a:t>
          </a:r>
          <a:r>
            <a:rPr kumimoji="1" lang="ja-JP" altLang="en-US" sz="1100" b="0" i="0" baseline="0">
              <a:effectLst/>
              <a:latin typeface="+mn-lt"/>
              <a:ea typeface="+mn-ea"/>
              <a:cs typeface="+mn-cs"/>
            </a:rPr>
            <a:t>スカイライン</a:t>
          </a:r>
          <a:r>
            <a:rPr kumimoji="1" lang="ja-JP" altLang="ja-JP" sz="1100" b="0" i="0" baseline="0">
              <a:effectLst/>
              <a:latin typeface="+mn-lt"/>
              <a:ea typeface="+mn-ea"/>
              <a:cs typeface="+mn-cs"/>
            </a:rPr>
            <a:t>図を上下に伸張したり圧縮するには，次の操作を何度か行う。</a:t>
          </a:r>
          <a:endParaRPr lang="ja-JP" altLang="ja-JP" sz="1000">
            <a:effectLst/>
          </a:endParaRPr>
        </a:p>
        <a:p>
          <a:pPr eaLnBrk="1" fontAlgn="auto" latinLnBrk="0" hangingPunct="1"/>
          <a:r>
            <a:rPr kumimoji="1" lang="ja-JP" altLang="ja-JP" sz="1100" b="0" i="0" baseline="0">
              <a:effectLst/>
              <a:latin typeface="+mn-lt"/>
              <a:ea typeface="+mn-ea"/>
              <a:cs typeface="+mn-cs"/>
            </a:rPr>
            <a:t>［横・縦軸］⇒［３次元縦軸伸張］⇒［</a:t>
          </a:r>
          <a:r>
            <a:rPr kumimoji="1" lang="en-US" altLang="ja-JP" sz="1100" b="0" i="0" baseline="0">
              <a:effectLst/>
              <a:latin typeface="+mn-lt"/>
              <a:ea typeface="+mn-ea"/>
              <a:cs typeface="+mn-cs"/>
            </a:rPr>
            <a:t>110</a:t>
          </a:r>
          <a:r>
            <a:rPr kumimoji="1" lang="ja-JP" altLang="ja-JP" sz="1100" b="0" i="0" baseline="0">
              <a:effectLst/>
              <a:latin typeface="+mn-lt"/>
              <a:ea typeface="+mn-ea"/>
              <a:cs typeface="+mn-cs"/>
            </a:rPr>
            <a:t>％］</a:t>
          </a:r>
          <a:r>
            <a:rPr kumimoji="1" lang="en-US" altLang="ja-JP" sz="1100" b="0" i="0" baseline="0">
              <a:effectLst/>
              <a:latin typeface="+mn-lt"/>
              <a:ea typeface="+mn-ea"/>
              <a:cs typeface="+mn-cs"/>
            </a:rPr>
            <a:t>/</a:t>
          </a:r>
          <a:r>
            <a:rPr kumimoji="1" lang="ja-JP" altLang="ja-JP" sz="1100" b="0" i="0" baseline="0">
              <a:effectLst/>
              <a:latin typeface="+mn-lt"/>
              <a:ea typeface="+mn-ea"/>
              <a:cs typeface="+mn-cs"/>
            </a:rPr>
            <a:t>［</a:t>
          </a:r>
          <a:r>
            <a:rPr kumimoji="1" lang="en-US" altLang="ja-JP" sz="1100" b="0" i="0" baseline="0">
              <a:effectLst/>
              <a:latin typeface="+mn-lt"/>
              <a:ea typeface="+mn-ea"/>
              <a:cs typeface="+mn-cs"/>
            </a:rPr>
            <a:t>101</a:t>
          </a:r>
          <a:r>
            <a:rPr kumimoji="1" lang="ja-JP" altLang="ja-JP" sz="1100" b="0" i="0" baseline="0">
              <a:effectLst/>
              <a:latin typeface="+mn-lt"/>
              <a:ea typeface="+mn-ea"/>
              <a:cs typeface="+mn-cs"/>
            </a:rPr>
            <a:t>％］</a:t>
          </a:r>
          <a:endParaRPr lang="ja-JP" altLang="ja-JP" sz="1000">
            <a:effectLst/>
          </a:endParaRPr>
        </a:p>
        <a:p>
          <a:pPr eaLnBrk="1" fontAlgn="auto" latinLnBrk="0" hangingPunct="1"/>
          <a:r>
            <a:rPr kumimoji="1" lang="ja-JP" altLang="ja-JP" sz="1100" b="0" i="0" baseline="0">
              <a:effectLst/>
              <a:latin typeface="+mn-lt"/>
              <a:ea typeface="+mn-ea"/>
              <a:cs typeface="+mn-cs"/>
            </a:rPr>
            <a:t>　　　　　  　⇒［３次元縦軸圧縮］⇒［</a:t>
          </a:r>
          <a:r>
            <a:rPr kumimoji="1" lang="en-US" altLang="ja-JP" sz="1100" b="0" i="0" baseline="0">
              <a:effectLst/>
              <a:latin typeface="+mn-lt"/>
              <a:ea typeface="+mn-ea"/>
              <a:cs typeface="+mn-cs"/>
            </a:rPr>
            <a:t>90</a:t>
          </a:r>
          <a:r>
            <a:rPr kumimoji="1" lang="ja-JP" altLang="ja-JP" sz="1100" b="0" i="0" baseline="0">
              <a:effectLst/>
              <a:latin typeface="+mn-lt"/>
              <a:ea typeface="+mn-ea"/>
              <a:cs typeface="+mn-cs"/>
            </a:rPr>
            <a:t>％］</a:t>
          </a:r>
          <a:r>
            <a:rPr kumimoji="1" lang="en-US" altLang="ja-JP" sz="1100" b="0" i="0" baseline="0">
              <a:effectLst/>
              <a:latin typeface="+mn-lt"/>
              <a:ea typeface="+mn-ea"/>
              <a:cs typeface="+mn-cs"/>
            </a:rPr>
            <a:t>/</a:t>
          </a:r>
          <a:r>
            <a:rPr kumimoji="1" lang="ja-JP" altLang="ja-JP" sz="1100" b="0" i="0" baseline="0">
              <a:effectLst/>
              <a:latin typeface="+mn-lt"/>
              <a:ea typeface="+mn-ea"/>
              <a:cs typeface="+mn-cs"/>
            </a:rPr>
            <a:t>［</a:t>
          </a:r>
          <a:r>
            <a:rPr kumimoji="1" lang="en-US" altLang="ja-JP" sz="1100" b="0" i="0" baseline="0">
              <a:effectLst/>
              <a:latin typeface="+mn-lt"/>
              <a:ea typeface="+mn-ea"/>
              <a:cs typeface="+mn-cs"/>
            </a:rPr>
            <a:t>99</a:t>
          </a:r>
          <a:r>
            <a:rPr kumimoji="1" lang="ja-JP" altLang="ja-JP" sz="1100" b="0" i="0" baseline="0">
              <a:effectLst/>
              <a:latin typeface="+mn-lt"/>
              <a:ea typeface="+mn-ea"/>
              <a:cs typeface="+mn-cs"/>
            </a:rPr>
            <a:t>％］</a:t>
          </a:r>
          <a:endParaRPr lang="ja-JP" altLang="ja-JP" sz="1000">
            <a:effectLst/>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endParaRPr>
        </a:p>
      </xdr:txBody>
    </xdr:sp>
    <xdr:clientData/>
  </xdr:twoCellAnchor>
  <xdr:twoCellAnchor>
    <xdr:from>
      <xdr:col>9</xdr:col>
      <xdr:colOff>400050</xdr:colOff>
      <xdr:row>46</xdr:row>
      <xdr:rowOff>95251</xdr:rowOff>
    </xdr:from>
    <xdr:to>
      <xdr:col>16</xdr:col>
      <xdr:colOff>233729</xdr:colOff>
      <xdr:row>67</xdr:row>
      <xdr:rowOff>95250</xdr:rowOff>
    </xdr:to>
    <xdr:sp macro="" textlink="">
      <xdr:nvSpPr>
        <xdr:cNvPr id="113" name="円形吹き出し 112"/>
        <xdr:cNvSpPr/>
      </xdr:nvSpPr>
      <xdr:spPr>
        <a:xfrm>
          <a:off x="7524750" y="8124826"/>
          <a:ext cx="4634279" cy="3790949"/>
        </a:xfrm>
        <a:prstGeom prst="wedgeEllipseCallout">
          <a:avLst>
            <a:gd name="adj1" fmla="val 125314"/>
            <a:gd name="adj2" fmla="val -73429"/>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50">
              <a:solidFill>
                <a:schemeClr val="tx1"/>
              </a:solidFill>
              <a:latin typeface="+mn-ea"/>
              <a:ea typeface="+mn-ea"/>
            </a:rPr>
            <a:t>XCAMPUS </a:t>
          </a:r>
          <a:r>
            <a:rPr kumimoji="1" lang="ja-JP" altLang="en-US" sz="1050">
              <a:solidFill>
                <a:schemeClr val="tx1"/>
              </a:solidFill>
              <a:latin typeface="+mn-ea"/>
              <a:ea typeface="+mn-ea"/>
            </a:rPr>
            <a:t>ビューア上の操作は右赤枠内を参照</a:t>
          </a:r>
          <a:endParaRPr kumimoji="1" lang="en-US" altLang="ja-JP" sz="1050">
            <a:solidFill>
              <a:schemeClr val="tx1"/>
            </a:solidFill>
            <a:latin typeface="+mn-ea"/>
            <a:ea typeface="+mn-ea"/>
          </a:endParaRPr>
        </a:p>
        <a:p>
          <a:pPr algn="l"/>
          <a:endParaRPr kumimoji="1" lang="en-US" altLang="ja-JP" sz="1050">
            <a:solidFill>
              <a:schemeClr val="tx1"/>
            </a:solidFill>
            <a:latin typeface="+mn-ea"/>
            <a:ea typeface="+mn-ea"/>
          </a:endParaRPr>
        </a:p>
        <a:p>
          <a:pPr algn="l"/>
          <a:r>
            <a:rPr kumimoji="1" lang="ja-JP" altLang="en-US" sz="1050">
              <a:solidFill>
                <a:schemeClr val="tx1"/>
              </a:solidFill>
              <a:latin typeface="+mn-ea"/>
              <a:ea typeface="+mn-ea"/>
            </a:rPr>
            <a:t>本シートのグラフを更新するには</a:t>
          </a:r>
          <a:endParaRPr kumimoji="1" lang="en-US" altLang="ja-JP" sz="1050">
            <a:solidFill>
              <a:schemeClr val="tx1"/>
            </a:solidFill>
            <a:latin typeface="+mn-ea"/>
            <a:ea typeface="+mn-ea"/>
          </a:endParaRPr>
        </a:p>
        <a:p>
          <a:pPr algn="l"/>
          <a:r>
            <a:rPr kumimoji="1" lang="ja-JP" altLang="en-US" sz="1050">
              <a:solidFill>
                <a:schemeClr val="tx1"/>
              </a:solidFill>
              <a:latin typeface="+mn-ea"/>
              <a:ea typeface="+mn-ea"/>
            </a:rPr>
            <a:t>①このシート上の元のグラフを削除</a:t>
          </a:r>
          <a:endParaRPr kumimoji="1" lang="en-US" altLang="ja-JP" sz="1050">
            <a:solidFill>
              <a:schemeClr val="tx1"/>
            </a:solidFill>
            <a:latin typeface="+mn-ea"/>
            <a:ea typeface="+mn-ea"/>
          </a:endParaRPr>
        </a:p>
        <a:p>
          <a:pPr algn="l"/>
          <a:r>
            <a:rPr kumimoji="1" lang="ja-JP" altLang="en-US" sz="1050">
              <a:solidFill>
                <a:schemeClr val="tx1"/>
              </a:solidFill>
              <a:latin typeface="+mn-ea"/>
              <a:ea typeface="+mn-ea"/>
            </a:rPr>
            <a:t>②</a:t>
          </a:r>
          <a:r>
            <a:rPr kumimoji="1" lang="en-US" altLang="ja-JP" sz="1050" b="0" i="0" u="none" strike="noStrike" kern="0" cap="none" spc="0" normalizeH="0" baseline="0" noProof="0">
              <a:ln>
                <a:noFill/>
              </a:ln>
              <a:solidFill>
                <a:prstClr val="black"/>
              </a:solidFill>
              <a:effectLst/>
              <a:uLnTx/>
              <a:uFillTx/>
              <a:latin typeface="+mn-ea"/>
              <a:ea typeface="+mn-ea"/>
              <a:cs typeface="+mn-cs"/>
            </a:rPr>
            <a:t>XCAMPUS </a:t>
          </a:r>
          <a:r>
            <a:rPr kumimoji="1" lang="ja-JP" altLang="en-US" sz="1050" b="0" i="0" u="none" strike="noStrike" kern="0" cap="none" spc="0" normalizeH="0" baseline="0" noProof="0">
              <a:ln>
                <a:noFill/>
              </a:ln>
              <a:solidFill>
                <a:prstClr val="black"/>
              </a:solidFill>
              <a:effectLst/>
              <a:uLnTx/>
              <a:uFillTx/>
              <a:latin typeface="+mn-ea"/>
              <a:ea typeface="+mn-ea"/>
              <a:cs typeface="+mn-cs"/>
            </a:rPr>
            <a:t>ビューア上</a:t>
          </a:r>
          <a:r>
            <a:rPr kumimoji="1" lang="ja-JP" altLang="en-US" sz="1050">
              <a:solidFill>
                <a:schemeClr val="tx1"/>
              </a:solidFill>
              <a:latin typeface="+mn-ea"/>
              <a:ea typeface="+mn-ea"/>
            </a:rPr>
            <a:t>のグラフを［コピー］して，このシートに［貼り付け］</a:t>
          </a:r>
          <a:endParaRPr kumimoji="1" lang="en-US" altLang="ja-JP" sz="1050">
            <a:solidFill>
              <a:schemeClr val="tx1"/>
            </a:solidFill>
            <a:latin typeface="+mn-ea"/>
            <a:ea typeface="+mn-ea"/>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chemeClr val="tx1"/>
              </a:solidFill>
              <a:latin typeface="+mn-ea"/>
              <a:ea typeface="+mn-ea"/>
            </a:rPr>
            <a:t>③貼り付けた新しいグラフを右クリックして</a:t>
          </a:r>
          <a:endParaRPr kumimoji="1" lang="en-US" altLang="ja-JP" sz="1050">
            <a:solidFill>
              <a:schemeClr val="tx1"/>
            </a:solidFill>
            <a:latin typeface="+mn-ea"/>
            <a:ea typeface="+mn-ea"/>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chemeClr val="tx1"/>
              </a:solidFill>
              <a:latin typeface="+mn-ea"/>
              <a:ea typeface="+mn-ea"/>
            </a:rPr>
            <a:t>［最背面に移動］⇒</a:t>
          </a:r>
          <a:r>
            <a:rPr kumimoji="1" lang="ja-JP" altLang="ja-JP" sz="1050">
              <a:solidFill>
                <a:schemeClr val="tx1"/>
              </a:solidFill>
              <a:effectLst/>
              <a:latin typeface="+mn-ea"/>
              <a:ea typeface="+mn-ea"/>
              <a:cs typeface="+mn-cs"/>
            </a:rPr>
            <a:t>［最背面に移動］</a:t>
          </a:r>
          <a:endParaRPr kumimoji="1" lang="en-US" altLang="ja-JP" sz="1050">
            <a:solidFill>
              <a:schemeClr val="tx1"/>
            </a:solidFill>
            <a:latin typeface="+mn-ea"/>
            <a:ea typeface="+mn-ea"/>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prstClr val="black"/>
              </a:solidFill>
              <a:effectLst/>
              <a:uLnTx/>
              <a:uFillTx/>
              <a:latin typeface="+mn-ea"/>
              <a:ea typeface="+mn-ea"/>
              <a:cs typeface="+mn-cs"/>
            </a:rPr>
            <a:t>⑤商品サービス名や地域名の吹き出しの位置調整</a:t>
          </a:r>
          <a:endParaRPr kumimoji="1" lang="en-US" altLang="ja-JP" sz="1050" b="0" i="0" u="none" strike="noStrike" kern="0" cap="none" spc="0" normalizeH="0" baseline="0" noProof="0">
            <a:ln>
              <a:noFill/>
            </a:ln>
            <a:solidFill>
              <a:prstClr val="black"/>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ysClr val="windowText" lastClr="000000"/>
              </a:solidFill>
              <a:effectLst/>
              <a:latin typeface="+mn-lt"/>
              <a:ea typeface="+mn-ea"/>
              <a:cs typeface="+mn-cs"/>
            </a:rPr>
            <a:t>⑥地域名吹き出し内の文字を必要であれば修正</a:t>
          </a:r>
          <a:endParaRPr kumimoji="1" lang="en-US" altLang="ja-JP" sz="1100" b="0" i="0" baseline="0">
            <a:solidFill>
              <a:schemeClr val="tx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baseline="0">
              <a:solidFill>
                <a:schemeClr val="tx1"/>
              </a:solidFill>
              <a:effectLst/>
              <a:latin typeface="+mn-lt"/>
              <a:ea typeface="+mn-ea"/>
              <a:cs typeface="+mn-cs"/>
            </a:rPr>
            <a:t>⑦印字と商品・サービス名の対応表に変更があれば，</a:t>
          </a:r>
          <a:r>
            <a:rPr kumimoji="1" lang="en-US" altLang="ja-JP" sz="1100" b="0" i="0" baseline="0">
              <a:solidFill>
                <a:schemeClr val="tx1"/>
              </a:solidFill>
              <a:effectLst/>
              <a:latin typeface="+mn-lt"/>
              <a:ea typeface="+mn-ea"/>
              <a:cs typeface="+mn-cs"/>
            </a:rPr>
            <a:t>A49</a:t>
          </a:r>
          <a:r>
            <a:rPr kumimoji="1" lang="ja-JP" altLang="en-US" sz="1100" b="0" i="0" baseline="0">
              <a:solidFill>
                <a:schemeClr val="tx1"/>
              </a:solidFill>
              <a:effectLst/>
              <a:latin typeface="+mn-lt"/>
              <a:ea typeface="+mn-ea"/>
              <a:cs typeface="+mn-cs"/>
            </a:rPr>
            <a:t>：</a:t>
          </a:r>
          <a:r>
            <a:rPr kumimoji="1" lang="en-US" altLang="ja-JP" sz="1100" b="0" i="0" baseline="0">
              <a:solidFill>
                <a:schemeClr val="tx1"/>
              </a:solidFill>
              <a:effectLst/>
              <a:latin typeface="+mn-lt"/>
              <a:ea typeface="+mn-ea"/>
              <a:cs typeface="+mn-cs"/>
            </a:rPr>
            <a:t>B100</a:t>
          </a:r>
          <a:r>
            <a:rPr kumimoji="1" lang="ja-JP" altLang="en-US" sz="1100" b="0" i="0" baseline="0">
              <a:solidFill>
                <a:schemeClr val="tx1"/>
              </a:solidFill>
              <a:effectLst/>
              <a:latin typeface="+mn-lt"/>
              <a:ea typeface="+mn-ea"/>
              <a:cs typeface="+mn-cs"/>
            </a:rPr>
            <a:t>の範囲を選択し［図としてコピー］し</a:t>
          </a:r>
          <a:endParaRPr kumimoji="1" lang="en-US" altLang="ja-JP" sz="1100" b="0" i="0" baseline="0">
            <a:solidFill>
              <a:schemeClr val="tx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baseline="0">
              <a:solidFill>
                <a:schemeClr val="tx1"/>
              </a:solidFill>
              <a:effectLst/>
              <a:latin typeface="+mn-lt"/>
              <a:ea typeface="+mn-ea"/>
              <a:cs typeface="+mn-cs"/>
            </a:rPr>
            <a:t>[</a:t>
          </a:r>
          <a:r>
            <a:rPr kumimoji="1" lang="ja-JP" altLang="en-US" sz="1100" b="0" i="0" baseline="0">
              <a:solidFill>
                <a:schemeClr val="tx1"/>
              </a:solidFill>
              <a:effectLst/>
              <a:latin typeface="+mn-lt"/>
              <a:ea typeface="+mn-ea"/>
              <a:cs typeface="+mn-cs"/>
            </a:rPr>
            <a:t>貼り付け］で新対応表を作成し，その大きさを調節し，旧の対応表と差し替える。</a:t>
          </a:r>
          <a:endParaRPr kumimoji="1" lang="en-US" altLang="ja-JP" sz="1400">
            <a:solidFill>
              <a:schemeClr val="tx1"/>
            </a:solidFill>
          </a:endParaRPr>
        </a:p>
        <a:p>
          <a:pPr algn="l"/>
          <a:endParaRPr kumimoji="1" lang="ja-JP" altLang="en-US" sz="1400"/>
        </a:p>
      </xdr:txBody>
    </xdr:sp>
    <xdr:clientData/>
  </xdr:twoCellAnchor>
  <xdr:twoCellAnchor>
    <xdr:from>
      <xdr:col>2</xdr:col>
      <xdr:colOff>38100</xdr:colOff>
      <xdr:row>6</xdr:row>
      <xdr:rowOff>104775</xdr:rowOff>
    </xdr:from>
    <xdr:to>
      <xdr:col>5</xdr:col>
      <xdr:colOff>142875</xdr:colOff>
      <xdr:row>7</xdr:row>
      <xdr:rowOff>161925</xdr:rowOff>
    </xdr:to>
    <xdr:sp macro="" textlink="T60">
      <xdr:nvSpPr>
        <xdr:cNvPr id="116" name="AutoShape 34"/>
        <xdr:cNvSpPr>
          <a:spLocks/>
        </xdr:cNvSpPr>
      </xdr:nvSpPr>
      <xdr:spPr bwMode="auto">
        <a:xfrm>
          <a:off x="2362200" y="1266825"/>
          <a:ext cx="2162175" cy="228600"/>
        </a:xfrm>
        <a:prstGeom prst="callout2">
          <a:avLst>
            <a:gd name="adj1" fmla="val 53899"/>
            <a:gd name="adj2" fmla="val -2142"/>
            <a:gd name="adj3" fmla="val 50218"/>
            <a:gd name="adj4" fmla="val -7861"/>
            <a:gd name="adj5" fmla="val 804024"/>
            <a:gd name="adj6" fmla="val -8831"/>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FE668BA2-16E2-42F0-9792-EECE72EA1957}" type="TxLink">
            <a:rPr lang="en-US" altLang="en-US" sz="1100" b="0" i="0" u="none" strike="noStrike" baseline="0">
              <a:solidFill>
                <a:srgbClr val="000000"/>
              </a:solidFill>
              <a:latin typeface="ＭＳ Ｐゴシック"/>
              <a:ea typeface="ＭＳ Ｐゴシック"/>
            </a:rPr>
            <a:pPr algn="l" rtl="0">
              <a:defRPr sz="1000"/>
            </a:pPr>
            <a:t>j フリーローン・サラ金</a:t>
          </a:fld>
          <a:endParaRPr lang="en-US" altLang="ja-JP" sz="900" b="0" i="0" u="none" strike="noStrike" baseline="0">
            <a:solidFill>
              <a:srgbClr val="000000"/>
            </a:solidFill>
            <a:latin typeface="Times New Roman"/>
            <a:cs typeface="Times New Roman"/>
          </a:endParaRPr>
        </a:p>
      </xdr:txBody>
    </xdr:sp>
    <xdr:clientData/>
  </xdr:twoCellAnchor>
  <xdr:twoCellAnchor>
    <xdr:from>
      <xdr:col>5</xdr:col>
      <xdr:colOff>285750</xdr:colOff>
      <xdr:row>5</xdr:row>
      <xdr:rowOff>114300</xdr:rowOff>
    </xdr:from>
    <xdr:to>
      <xdr:col>7</xdr:col>
      <xdr:colOff>476250</xdr:colOff>
      <xdr:row>6</xdr:row>
      <xdr:rowOff>123825</xdr:rowOff>
    </xdr:to>
    <xdr:sp macro="" textlink="T61">
      <xdr:nvSpPr>
        <xdr:cNvPr id="117" name="AutoShape 34"/>
        <xdr:cNvSpPr>
          <a:spLocks/>
        </xdr:cNvSpPr>
      </xdr:nvSpPr>
      <xdr:spPr bwMode="auto">
        <a:xfrm>
          <a:off x="4667250" y="1104900"/>
          <a:ext cx="1562100" cy="180975"/>
        </a:xfrm>
        <a:prstGeom prst="callout2">
          <a:avLst>
            <a:gd name="adj1" fmla="val 58065"/>
            <a:gd name="adj2" fmla="val -8310"/>
            <a:gd name="adj3" fmla="val 52801"/>
            <a:gd name="adj4" fmla="val -18025"/>
            <a:gd name="adj5" fmla="val 1270540"/>
            <a:gd name="adj6" fmla="val -25758"/>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FB97F38A-AAD1-446C-8827-D71E26B63085}" type="TxLink">
            <a:rPr lang="en-US" altLang="en-US" sz="1100" b="0" i="0" u="none" strike="noStrike" baseline="0">
              <a:solidFill>
                <a:srgbClr val="000000"/>
              </a:solidFill>
              <a:latin typeface="ＭＳ Ｐゴシック"/>
              <a:ea typeface="ＭＳ Ｐゴシック"/>
            </a:rPr>
            <a:pPr algn="l" rtl="0">
              <a:defRPr sz="1000"/>
            </a:pPr>
            <a:t>k 放送サービス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7</xdr:col>
      <xdr:colOff>95250</xdr:colOff>
      <xdr:row>12</xdr:row>
      <xdr:rowOff>76200</xdr:rowOff>
    </xdr:from>
    <xdr:to>
      <xdr:col>9</xdr:col>
      <xdr:colOff>285750</xdr:colOff>
      <xdr:row>13</xdr:row>
      <xdr:rowOff>85725</xdr:rowOff>
    </xdr:to>
    <xdr:sp macro="" textlink="T93">
      <xdr:nvSpPr>
        <xdr:cNvPr id="118" name="AutoShape 34"/>
        <xdr:cNvSpPr>
          <a:spLocks/>
        </xdr:cNvSpPr>
      </xdr:nvSpPr>
      <xdr:spPr bwMode="auto">
        <a:xfrm>
          <a:off x="5848350" y="2266950"/>
          <a:ext cx="1562100" cy="180975"/>
        </a:xfrm>
        <a:prstGeom prst="callout2">
          <a:avLst>
            <a:gd name="adj1" fmla="val 58065"/>
            <a:gd name="adj2" fmla="val -8310"/>
            <a:gd name="adj3" fmla="val 52801"/>
            <a:gd name="adj4" fmla="val -18025"/>
            <a:gd name="adj5" fmla="val 217909"/>
            <a:gd name="adj6" fmla="val -4466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548FA41-146F-4F63-9E79-D6EC931F2094}" type="TxLink">
            <a:rPr lang="en-US" altLang="en-US" sz="1100" b="0" i="0" u="none" strike="noStrike" baseline="0">
              <a:solidFill>
                <a:srgbClr val="000000"/>
              </a:solidFill>
              <a:latin typeface="ＭＳ Ｐゴシック"/>
              <a:ea typeface="ＭＳ Ｐゴシック"/>
            </a:rPr>
            <a:pPr algn="l" rtl="0">
              <a:defRPr sz="1000"/>
            </a:pPr>
            <a:t>Q 増改築工事</a:t>
          </a:fld>
          <a:endParaRPr lang="en-US" altLang="ja-JP" sz="900" b="0" i="0" u="none" strike="noStrike" baseline="0">
            <a:solidFill>
              <a:srgbClr val="000000"/>
            </a:solidFill>
            <a:latin typeface="Times New Roman"/>
            <a:cs typeface="Times New Roman"/>
          </a:endParaRPr>
        </a:p>
      </xdr:txBody>
    </xdr:sp>
    <xdr:clientData/>
  </xdr:twoCellAnchor>
  <xdr:twoCellAnchor>
    <xdr:from>
      <xdr:col>10</xdr:col>
      <xdr:colOff>304800</xdr:colOff>
      <xdr:row>1</xdr:row>
      <xdr:rowOff>161925</xdr:rowOff>
    </xdr:from>
    <xdr:to>
      <xdr:col>13</xdr:col>
      <xdr:colOff>409575</xdr:colOff>
      <xdr:row>3</xdr:row>
      <xdr:rowOff>38100</xdr:rowOff>
    </xdr:to>
    <xdr:sp macro="" textlink="T100">
      <xdr:nvSpPr>
        <xdr:cNvPr id="119" name="AutoShape 34"/>
        <xdr:cNvSpPr>
          <a:spLocks/>
        </xdr:cNvSpPr>
      </xdr:nvSpPr>
      <xdr:spPr bwMode="auto">
        <a:xfrm>
          <a:off x="8115300" y="457200"/>
          <a:ext cx="2162175" cy="228600"/>
        </a:xfrm>
        <a:prstGeom prst="callout2">
          <a:avLst>
            <a:gd name="adj1" fmla="val 103899"/>
            <a:gd name="adj2" fmla="val 14598"/>
            <a:gd name="adj3" fmla="val 141886"/>
            <a:gd name="adj4" fmla="val 49408"/>
            <a:gd name="adj5" fmla="val 633190"/>
            <a:gd name="adj6" fmla="val 537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653207A-9E42-4D2E-B21D-885F94F079C7}" type="TxLink">
            <a:rPr lang="en-US" altLang="en-US" sz="1100" b="0" i="0" u="none" strike="noStrike" baseline="0">
              <a:solidFill>
                <a:srgbClr val="000000"/>
              </a:solidFill>
              <a:latin typeface="ＭＳ Ｐゴシック"/>
              <a:ea typeface="ＭＳ Ｐゴシック"/>
            </a:rPr>
            <a:pPr algn="l" rtl="0">
              <a:defRPr sz="1000"/>
            </a:pPr>
            <a:t>X 和服</a:t>
          </a:fld>
          <a:endParaRPr lang="en-US" altLang="ja-JP" sz="900" b="0" i="0" u="none" strike="noStrike" baseline="0">
            <a:solidFill>
              <a:srgbClr val="000000"/>
            </a:solidFill>
            <a:latin typeface="Times New Roman"/>
            <a:cs typeface="Times New Roman"/>
          </a:endParaRPr>
        </a:p>
      </xdr:txBody>
    </xdr:sp>
    <xdr:clientData/>
  </xdr:twoCellAnchor>
  <xdr:twoCellAnchor>
    <xdr:from>
      <xdr:col>15</xdr:col>
      <xdr:colOff>323850</xdr:colOff>
      <xdr:row>4</xdr:row>
      <xdr:rowOff>47625</xdr:rowOff>
    </xdr:from>
    <xdr:to>
      <xdr:col>18</xdr:col>
      <xdr:colOff>504825</xdr:colOff>
      <xdr:row>5</xdr:row>
      <xdr:rowOff>76200</xdr:rowOff>
    </xdr:to>
    <xdr:sp macro="" textlink="T85">
      <xdr:nvSpPr>
        <xdr:cNvPr id="120" name="AutoShape 34"/>
        <xdr:cNvSpPr>
          <a:spLocks/>
        </xdr:cNvSpPr>
      </xdr:nvSpPr>
      <xdr:spPr bwMode="auto">
        <a:xfrm>
          <a:off x="11563350" y="866775"/>
          <a:ext cx="2333625" cy="200025"/>
        </a:xfrm>
        <a:prstGeom prst="callout2">
          <a:avLst>
            <a:gd name="adj1" fmla="val 103304"/>
            <a:gd name="adj2" fmla="val 5113"/>
            <a:gd name="adj3" fmla="val 162718"/>
            <a:gd name="adj4" fmla="val -1577"/>
            <a:gd name="adj5" fmla="val 879025"/>
            <a:gd name="adj6" fmla="val -17992"/>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088BEF3-EE60-486B-8CDB-A9189EE0B566}" type="TxLink">
            <a:rPr lang="en-US" altLang="en-US" sz="1100" b="0" i="0" u="none" strike="noStrike" baseline="0">
              <a:solidFill>
                <a:srgbClr val="000000"/>
              </a:solidFill>
              <a:latin typeface="ＭＳ Ｐゴシック"/>
              <a:ea typeface="ＭＳ Ｐゴシック"/>
            </a:rPr>
            <a:pPr algn="l" rtl="0">
              <a:defRPr sz="1000"/>
            </a:pPr>
            <a:t>I 公的年金</a:t>
          </a:fld>
          <a:endParaRPr lang="en-US" altLang="ja-JP" sz="900" b="0" i="0" u="none" strike="noStrike" baseline="0">
            <a:solidFill>
              <a:srgbClr val="000000"/>
            </a:solidFill>
            <a:latin typeface="Times New Roman"/>
            <a:cs typeface="Times New Roman"/>
          </a:endParaRPr>
        </a:p>
      </xdr:txBody>
    </xdr:sp>
    <xdr:clientData/>
  </xdr:twoCellAnchor>
  <xdr:twoCellAnchor editAs="oneCell">
    <xdr:from>
      <xdr:col>15</xdr:col>
      <xdr:colOff>485775</xdr:colOff>
      <xdr:row>5</xdr:row>
      <xdr:rowOff>28575</xdr:rowOff>
    </xdr:from>
    <xdr:to>
      <xdr:col>17</xdr:col>
      <xdr:colOff>754516</xdr:colOff>
      <xdr:row>42</xdr:row>
      <xdr:rowOff>114300</xdr:rowOff>
    </xdr:to>
    <xdr:pic>
      <xdr:nvPicPr>
        <xdr:cNvPr id="121" name="図 120"/>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725275" y="1019175"/>
          <a:ext cx="1592716" cy="6429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57150</xdr:colOff>
      <xdr:row>2</xdr:row>
      <xdr:rowOff>66675</xdr:rowOff>
    </xdr:from>
    <xdr:to>
      <xdr:col>17</xdr:col>
      <xdr:colOff>693732</xdr:colOff>
      <xdr:row>43</xdr:row>
      <xdr:rowOff>18177</xdr:rowOff>
    </xdr:to>
    <xdr:pic>
      <xdr:nvPicPr>
        <xdr:cNvPr id="4" name="図 3"/>
        <xdr:cNvPicPr>
          <a:picLocks noChangeAspect="1"/>
        </xdr:cNvPicPr>
      </xdr:nvPicPr>
      <xdr:blipFill>
        <a:blip xmlns:r="http://schemas.openxmlformats.org/officeDocument/2006/relationships" r:embed="rId1"/>
        <a:stretch>
          <a:fillRect/>
        </a:stretch>
      </xdr:blipFill>
      <xdr:spPr>
        <a:xfrm>
          <a:off x="504825" y="542925"/>
          <a:ext cx="12752382" cy="6990477"/>
        </a:xfrm>
        <a:prstGeom prst="rect">
          <a:avLst/>
        </a:prstGeom>
      </xdr:spPr>
    </xdr:pic>
    <xdr:clientData/>
  </xdr:twoCellAnchor>
  <xdr:twoCellAnchor>
    <xdr:from>
      <xdr:col>19</xdr:col>
      <xdr:colOff>885825</xdr:colOff>
      <xdr:row>4</xdr:row>
      <xdr:rowOff>9525</xdr:rowOff>
    </xdr:from>
    <xdr:to>
      <xdr:col>23</xdr:col>
      <xdr:colOff>142875</xdr:colOff>
      <xdr:row>5</xdr:row>
      <xdr:rowOff>66675</xdr:rowOff>
    </xdr:to>
    <xdr:sp macro="" textlink="T51">
      <xdr:nvSpPr>
        <xdr:cNvPr id="14" name="AutoShape 34"/>
        <xdr:cNvSpPr>
          <a:spLocks/>
        </xdr:cNvSpPr>
      </xdr:nvSpPr>
      <xdr:spPr bwMode="auto">
        <a:xfrm>
          <a:off x="14763750" y="828675"/>
          <a:ext cx="2162175" cy="228600"/>
        </a:xfrm>
        <a:prstGeom prst="callout2">
          <a:avLst>
            <a:gd name="adj1" fmla="val 62232"/>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D20834B-A546-4EF4-BF40-A93FDDD05BBA}" type="TxLink">
            <a:rPr lang="en-US" altLang="en-US" sz="1100" b="0" i="0" u="none" strike="noStrike" baseline="0">
              <a:solidFill>
                <a:srgbClr val="000000"/>
              </a:solidFill>
              <a:latin typeface="ＭＳ Ｐゴシック"/>
              <a:ea typeface="ＭＳ Ｐゴシック"/>
            </a:rPr>
            <a:pPr algn="l" rtl="0">
              <a:defRPr sz="1000"/>
            </a:pPr>
            <a:t>a 商品一般</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57150</xdr:colOff>
      <xdr:row>4</xdr:row>
      <xdr:rowOff>161925</xdr:rowOff>
    </xdr:from>
    <xdr:to>
      <xdr:col>23</xdr:col>
      <xdr:colOff>295275</xdr:colOff>
      <xdr:row>6</xdr:row>
      <xdr:rowOff>47625</xdr:rowOff>
    </xdr:to>
    <xdr:sp macro="" textlink="T52">
      <xdr:nvSpPr>
        <xdr:cNvPr id="15" name="AutoShape 34"/>
        <xdr:cNvSpPr>
          <a:spLocks/>
        </xdr:cNvSpPr>
      </xdr:nvSpPr>
      <xdr:spPr bwMode="auto">
        <a:xfrm>
          <a:off x="14916150" y="981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F53A6F2-A472-4921-8D60-A852625553E9}" type="TxLink">
            <a:rPr lang="en-US" altLang="en-US" sz="1100" b="0" i="0" u="none" strike="noStrike" baseline="0">
              <a:solidFill>
                <a:srgbClr val="000000"/>
              </a:solidFill>
              <a:latin typeface="ＭＳ Ｐゴシック"/>
              <a:ea typeface="ＭＳ Ｐゴシック"/>
            </a:rPr>
            <a:pPr algn="l" rtl="0">
              <a:defRPr sz="1000"/>
            </a:pPr>
            <a:t>b 健康食品</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209550</xdr:colOff>
      <xdr:row>5</xdr:row>
      <xdr:rowOff>142875</xdr:rowOff>
    </xdr:from>
    <xdr:to>
      <xdr:col>23</xdr:col>
      <xdr:colOff>447675</xdr:colOff>
      <xdr:row>7</xdr:row>
      <xdr:rowOff>28575</xdr:rowOff>
    </xdr:to>
    <xdr:sp macro="" textlink="T53">
      <xdr:nvSpPr>
        <xdr:cNvPr id="16" name="AutoShape 34"/>
        <xdr:cNvSpPr>
          <a:spLocks/>
        </xdr:cNvSpPr>
      </xdr:nvSpPr>
      <xdr:spPr bwMode="auto">
        <a:xfrm>
          <a:off x="15068550" y="1133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480F2B7-6168-47EB-8803-6C565DE3CD45}" type="TxLink">
            <a:rPr lang="en-US" altLang="en-US" sz="1100" b="0" i="0" u="none" strike="noStrike" baseline="0">
              <a:solidFill>
                <a:srgbClr val="000000"/>
              </a:solidFill>
              <a:latin typeface="ＭＳ Ｐゴシック"/>
              <a:ea typeface="ＭＳ Ｐゴシック"/>
            </a:rPr>
            <a:pPr algn="l" rtl="0">
              <a:defRPr sz="1000"/>
            </a:pPr>
            <a:t>c インターネット接続回線</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361950</xdr:colOff>
      <xdr:row>6</xdr:row>
      <xdr:rowOff>123825</xdr:rowOff>
    </xdr:from>
    <xdr:to>
      <xdr:col>23</xdr:col>
      <xdr:colOff>600075</xdr:colOff>
      <xdr:row>8</xdr:row>
      <xdr:rowOff>9525</xdr:rowOff>
    </xdr:to>
    <xdr:sp macro="" textlink="T54">
      <xdr:nvSpPr>
        <xdr:cNvPr id="17" name="AutoShape 34"/>
        <xdr:cNvSpPr>
          <a:spLocks/>
        </xdr:cNvSpPr>
      </xdr:nvSpPr>
      <xdr:spPr bwMode="auto">
        <a:xfrm>
          <a:off x="15220950" y="1285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AAB4229-C1FA-4BB5-A923-39799D58F9CC}" type="TxLink">
            <a:rPr lang="en-US" altLang="en-US" sz="1100" b="0" i="0" u="none" strike="noStrike" baseline="0">
              <a:solidFill>
                <a:srgbClr val="000000"/>
              </a:solidFill>
              <a:latin typeface="ＭＳ Ｐゴシック"/>
              <a:ea typeface="ＭＳ Ｐゴシック"/>
            </a:rPr>
            <a:pPr algn="l" rtl="0">
              <a:defRPr sz="1000"/>
            </a:pPr>
            <a:t>d アダルト情報サイト</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514350</xdr:colOff>
      <xdr:row>7</xdr:row>
      <xdr:rowOff>104775</xdr:rowOff>
    </xdr:from>
    <xdr:to>
      <xdr:col>24</xdr:col>
      <xdr:colOff>66675</xdr:colOff>
      <xdr:row>8</xdr:row>
      <xdr:rowOff>161925</xdr:rowOff>
    </xdr:to>
    <xdr:sp macro="" textlink="T55">
      <xdr:nvSpPr>
        <xdr:cNvPr id="18" name="AutoShape 34"/>
        <xdr:cNvSpPr>
          <a:spLocks/>
        </xdr:cNvSpPr>
      </xdr:nvSpPr>
      <xdr:spPr bwMode="auto">
        <a:xfrm>
          <a:off x="15373350" y="1438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B2C4807-404B-437A-9DD9-BBB9C779FE0D}" type="TxLink">
            <a:rPr lang="en-US" altLang="en-US" sz="1100" b="0" i="0" u="none" strike="noStrike" baseline="0">
              <a:solidFill>
                <a:srgbClr val="000000"/>
              </a:solidFill>
              <a:latin typeface="ＭＳ Ｐゴシック"/>
              <a:ea typeface="ＭＳ Ｐゴシック"/>
            </a:rPr>
            <a:pPr algn="l" rtl="0">
              <a:defRPr sz="1000"/>
            </a:pPr>
            <a:t>e 相談その他</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114300</xdr:colOff>
      <xdr:row>8</xdr:row>
      <xdr:rowOff>85725</xdr:rowOff>
    </xdr:from>
    <xdr:to>
      <xdr:col>24</xdr:col>
      <xdr:colOff>219075</xdr:colOff>
      <xdr:row>9</xdr:row>
      <xdr:rowOff>142875</xdr:rowOff>
    </xdr:to>
    <xdr:sp macro="" textlink="T56">
      <xdr:nvSpPr>
        <xdr:cNvPr id="19" name="AutoShape 34"/>
        <xdr:cNvSpPr>
          <a:spLocks/>
        </xdr:cNvSpPr>
      </xdr:nvSpPr>
      <xdr:spPr bwMode="auto">
        <a:xfrm>
          <a:off x="15525750" y="1590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BB1AD00-310E-47D2-A7FA-9A3E3A3E51E1}" type="TxLink">
            <a:rPr lang="en-US" altLang="en-US" sz="1100" b="0" i="0" u="none" strike="noStrike" baseline="0">
              <a:solidFill>
                <a:srgbClr val="000000"/>
              </a:solidFill>
              <a:latin typeface="ＭＳ Ｐゴシック"/>
              <a:ea typeface="ＭＳ Ｐゴシック"/>
            </a:rPr>
            <a:pPr algn="l" rtl="0">
              <a:defRPr sz="1000"/>
            </a:pPr>
            <a:t>f 他の役務サービス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266700</xdr:colOff>
      <xdr:row>9</xdr:row>
      <xdr:rowOff>38100</xdr:rowOff>
    </xdr:from>
    <xdr:to>
      <xdr:col>24</xdr:col>
      <xdr:colOff>371475</xdr:colOff>
      <xdr:row>10</xdr:row>
      <xdr:rowOff>95250</xdr:rowOff>
    </xdr:to>
    <xdr:sp macro="" textlink="T57">
      <xdr:nvSpPr>
        <xdr:cNvPr id="20" name="AutoShape 34"/>
        <xdr:cNvSpPr>
          <a:spLocks/>
        </xdr:cNvSpPr>
      </xdr:nvSpPr>
      <xdr:spPr bwMode="auto">
        <a:xfrm>
          <a:off x="15678150" y="1714500"/>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A2F446A-EBD8-4C9F-BF8B-B244C22C441A}" type="TxLink">
            <a:rPr lang="en-US" altLang="en-US" sz="1100" b="0" i="0" u="none" strike="noStrike" baseline="0">
              <a:solidFill>
                <a:srgbClr val="000000"/>
              </a:solidFill>
              <a:latin typeface="ＭＳ Ｐゴシック"/>
              <a:ea typeface="ＭＳ Ｐゴシック"/>
            </a:rPr>
            <a:pPr algn="l" rtl="0">
              <a:defRPr sz="1000"/>
            </a:pPr>
            <a:t>g 新聞</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419100</xdr:colOff>
      <xdr:row>10</xdr:row>
      <xdr:rowOff>47625</xdr:rowOff>
    </xdr:from>
    <xdr:to>
      <xdr:col>24</xdr:col>
      <xdr:colOff>523875</xdr:colOff>
      <xdr:row>11</xdr:row>
      <xdr:rowOff>104775</xdr:rowOff>
    </xdr:to>
    <xdr:sp macro="" textlink="T58">
      <xdr:nvSpPr>
        <xdr:cNvPr id="21" name="AutoShape 34"/>
        <xdr:cNvSpPr>
          <a:spLocks/>
        </xdr:cNvSpPr>
      </xdr:nvSpPr>
      <xdr:spPr bwMode="auto">
        <a:xfrm>
          <a:off x="15830550" y="1895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7149698-E55C-4D45-9EE1-4DEF925A72BE}" type="TxLink">
            <a:rPr lang="en-US" altLang="en-US" sz="1100" b="0" i="0" u="none" strike="noStrike" baseline="0">
              <a:solidFill>
                <a:srgbClr val="000000"/>
              </a:solidFill>
              <a:latin typeface="ＭＳ Ｐゴシック"/>
              <a:ea typeface="ＭＳ Ｐゴシック"/>
            </a:rPr>
            <a:pPr algn="l" rtl="0">
              <a:defRPr sz="1000"/>
            </a:pPr>
            <a:t>h ファンド型投資商品</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571500</xdr:colOff>
      <xdr:row>11</xdr:row>
      <xdr:rowOff>28575</xdr:rowOff>
    </xdr:from>
    <xdr:to>
      <xdr:col>24</xdr:col>
      <xdr:colOff>676275</xdr:colOff>
      <xdr:row>12</xdr:row>
      <xdr:rowOff>85725</xdr:rowOff>
    </xdr:to>
    <xdr:sp macro="" textlink="T59">
      <xdr:nvSpPr>
        <xdr:cNvPr id="22" name="AutoShape 34"/>
        <xdr:cNvSpPr>
          <a:spLocks/>
        </xdr:cNvSpPr>
      </xdr:nvSpPr>
      <xdr:spPr bwMode="auto">
        <a:xfrm>
          <a:off x="15982950" y="2047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E34C9EF-F221-4E4D-9EE6-03C75BECBA90}" type="TxLink">
            <a:rPr lang="en-US" altLang="en-US" sz="1100" b="0" i="0" u="none" strike="noStrike" baseline="0">
              <a:solidFill>
                <a:srgbClr val="000000"/>
              </a:solidFill>
              <a:latin typeface="ＭＳ Ｐゴシック"/>
              <a:ea typeface="ＭＳ Ｐゴシック"/>
            </a:rPr>
            <a:pPr algn="l" rtl="0">
              <a:defRPr sz="1000"/>
            </a:pPr>
            <a:t>i デジタルコンテンツその他</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38100</xdr:colOff>
      <xdr:row>12</xdr:row>
      <xdr:rowOff>9525</xdr:rowOff>
    </xdr:from>
    <xdr:to>
      <xdr:col>25</xdr:col>
      <xdr:colOff>142875</xdr:colOff>
      <xdr:row>13</xdr:row>
      <xdr:rowOff>66675</xdr:rowOff>
    </xdr:to>
    <xdr:sp macro="" textlink="T60">
      <xdr:nvSpPr>
        <xdr:cNvPr id="23" name="AutoShape 34"/>
        <xdr:cNvSpPr>
          <a:spLocks/>
        </xdr:cNvSpPr>
      </xdr:nvSpPr>
      <xdr:spPr bwMode="auto">
        <a:xfrm>
          <a:off x="16135350" y="2200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2E563B8-46D4-411E-B44F-7EEA4BA43332}" type="TxLink">
            <a:rPr lang="en-US" altLang="en-US" sz="1100" b="0" i="0" u="none" strike="noStrike" baseline="0">
              <a:solidFill>
                <a:srgbClr val="000000"/>
              </a:solidFill>
              <a:latin typeface="ＭＳ Ｐゴシック"/>
              <a:ea typeface="ＭＳ Ｐゴシック"/>
            </a:rPr>
            <a:pPr algn="l" rtl="0">
              <a:defRPr sz="1000"/>
            </a:pPr>
            <a:t>j フリーローン・サラ金</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190500</xdr:colOff>
      <xdr:row>12</xdr:row>
      <xdr:rowOff>161925</xdr:rowOff>
    </xdr:from>
    <xdr:to>
      <xdr:col>25</xdr:col>
      <xdr:colOff>295275</xdr:colOff>
      <xdr:row>14</xdr:row>
      <xdr:rowOff>47625</xdr:rowOff>
    </xdr:to>
    <xdr:sp macro="" textlink="T61">
      <xdr:nvSpPr>
        <xdr:cNvPr id="24" name="AutoShape 34"/>
        <xdr:cNvSpPr>
          <a:spLocks/>
        </xdr:cNvSpPr>
      </xdr:nvSpPr>
      <xdr:spPr bwMode="auto">
        <a:xfrm>
          <a:off x="16287750" y="2352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21B38BF-8E30-4C8E-8F74-16E0FABE2BBD}" type="TxLink">
            <a:rPr lang="en-US" altLang="en-US" sz="1100" b="0" i="0" u="none" strike="noStrike" baseline="0">
              <a:solidFill>
                <a:srgbClr val="000000"/>
              </a:solidFill>
              <a:latin typeface="ＭＳ Ｐゴシック"/>
              <a:ea typeface="ＭＳ Ｐゴシック"/>
            </a:rPr>
            <a:pPr algn="l" rtl="0">
              <a:defRPr sz="1000"/>
            </a:pPr>
            <a:t>k 放送サービス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342900</xdr:colOff>
      <xdr:row>13</xdr:row>
      <xdr:rowOff>142875</xdr:rowOff>
    </xdr:from>
    <xdr:to>
      <xdr:col>25</xdr:col>
      <xdr:colOff>447675</xdr:colOff>
      <xdr:row>15</xdr:row>
      <xdr:rowOff>28575</xdr:rowOff>
    </xdr:to>
    <xdr:sp macro="" textlink="T62">
      <xdr:nvSpPr>
        <xdr:cNvPr id="25" name="AutoShape 34"/>
        <xdr:cNvSpPr>
          <a:spLocks/>
        </xdr:cNvSpPr>
      </xdr:nvSpPr>
      <xdr:spPr bwMode="auto">
        <a:xfrm>
          <a:off x="16440150" y="2505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4A4A009-3ECB-43D7-8B13-1230B7D8EDF8}" type="TxLink">
            <a:rPr lang="en-US" altLang="en-US" sz="1100" b="0" i="0" u="none" strike="noStrike" baseline="0">
              <a:solidFill>
                <a:srgbClr val="000000"/>
              </a:solidFill>
              <a:latin typeface="ＭＳ Ｐゴシック"/>
              <a:ea typeface="ＭＳ Ｐゴシック"/>
            </a:rPr>
            <a:pPr algn="l" rtl="0">
              <a:defRPr sz="1000"/>
            </a:pPr>
            <a:t>l 修理サービス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495300</xdr:colOff>
      <xdr:row>14</xdr:row>
      <xdr:rowOff>123825</xdr:rowOff>
    </xdr:from>
    <xdr:to>
      <xdr:col>25</xdr:col>
      <xdr:colOff>600075</xdr:colOff>
      <xdr:row>16</xdr:row>
      <xdr:rowOff>9525</xdr:rowOff>
    </xdr:to>
    <xdr:sp macro="" textlink="T63">
      <xdr:nvSpPr>
        <xdr:cNvPr id="26" name="AutoShape 34"/>
        <xdr:cNvSpPr>
          <a:spLocks/>
        </xdr:cNvSpPr>
      </xdr:nvSpPr>
      <xdr:spPr bwMode="auto">
        <a:xfrm>
          <a:off x="16592550" y="2657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816FDDD-37BE-4A34-97E8-F5E380281AEE}" type="TxLink">
            <a:rPr lang="en-US" altLang="en-US" sz="1100" b="0" i="0" u="none" strike="noStrike" baseline="0">
              <a:solidFill>
                <a:srgbClr val="000000"/>
              </a:solidFill>
              <a:latin typeface="ＭＳ Ｐゴシック"/>
              <a:ea typeface="ＭＳ Ｐゴシック"/>
            </a:rPr>
            <a:pPr algn="l" rtl="0">
              <a:defRPr sz="1000"/>
            </a:pPr>
            <a:t>m 生命保険</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647700</xdr:colOff>
      <xdr:row>15</xdr:row>
      <xdr:rowOff>104775</xdr:rowOff>
    </xdr:from>
    <xdr:to>
      <xdr:col>26</xdr:col>
      <xdr:colOff>66675</xdr:colOff>
      <xdr:row>16</xdr:row>
      <xdr:rowOff>161925</xdr:rowOff>
    </xdr:to>
    <xdr:sp macro="" textlink="T64">
      <xdr:nvSpPr>
        <xdr:cNvPr id="27" name="AutoShape 34"/>
        <xdr:cNvSpPr>
          <a:spLocks/>
        </xdr:cNvSpPr>
      </xdr:nvSpPr>
      <xdr:spPr bwMode="auto">
        <a:xfrm>
          <a:off x="16744950" y="2809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E1F9A70-2241-406F-9FFD-ED69C644240E}" type="TxLink">
            <a:rPr lang="en-US" altLang="en-US" sz="1100" b="0" i="0" u="none" strike="noStrike" baseline="0">
              <a:solidFill>
                <a:srgbClr val="000000"/>
              </a:solidFill>
              <a:latin typeface="ＭＳ Ｐゴシック"/>
              <a:ea typeface="ＭＳ Ｐゴシック"/>
            </a:rPr>
            <a:pPr algn="l" rtl="0">
              <a:defRPr sz="1000"/>
            </a:pPr>
            <a:t>n 社会保険</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114300</xdr:colOff>
      <xdr:row>16</xdr:row>
      <xdr:rowOff>85725</xdr:rowOff>
    </xdr:from>
    <xdr:to>
      <xdr:col>26</xdr:col>
      <xdr:colOff>219075</xdr:colOff>
      <xdr:row>17</xdr:row>
      <xdr:rowOff>142875</xdr:rowOff>
    </xdr:to>
    <xdr:sp macro="" textlink="T65">
      <xdr:nvSpPr>
        <xdr:cNvPr id="28" name="AutoShape 34"/>
        <xdr:cNvSpPr>
          <a:spLocks/>
        </xdr:cNvSpPr>
      </xdr:nvSpPr>
      <xdr:spPr bwMode="auto">
        <a:xfrm>
          <a:off x="16897350" y="2962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195B8D19-0100-446B-A3CE-9C5B16760479}" type="TxLink">
            <a:rPr lang="en-US" altLang="en-US" sz="1100" b="0" i="0" u="none" strike="noStrike" baseline="0">
              <a:solidFill>
                <a:srgbClr val="000000"/>
              </a:solidFill>
              <a:latin typeface="ＭＳ Ｐゴシック"/>
              <a:ea typeface="ＭＳ Ｐゴシック"/>
            </a:rPr>
            <a:pPr algn="l" rtl="0">
              <a:defRPr sz="1000"/>
            </a:pPr>
            <a:t>o 移動通信サービス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266700</xdr:colOff>
      <xdr:row>17</xdr:row>
      <xdr:rowOff>66675</xdr:rowOff>
    </xdr:from>
    <xdr:to>
      <xdr:col>26</xdr:col>
      <xdr:colOff>371475</xdr:colOff>
      <xdr:row>18</xdr:row>
      <xdr:rowOff>123825</xdr:rowOff>
    </xdr:to>
    <xdr:sp macro="" textlink="T66">
      <xdr:nvSpPr>
        <xdr:cNvPr id="29" name="AutoShape 34"/>
        <xdr:cNvSpPr>
          <a:spLocks/>
        </xdr:cNvSpPr>
      </xdr:nvSpPr>
      <xdr:spPr bwMode="auto">
        <a:xfrm>
          <a:off x="17049750" y="3114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1922B82-504D-4629-AB8D-14551E753907}" type="TxLink">
            <a:rPr lang="en-US" altLang="en-US" sz="1100" b="0" i="0" u="none" strike="noStrike" baseline="0">
              <a:solidFill>
                <a:srgbClr val="000000"/>
              </a:solidFill>
              <a:latin typeface="ＭＳ Ｐゴシック"/>
              <a:ea typeface="ＭＳ Ｐゴシック"/>
            </a:rPr>
            <a:pPr algn="l" rtl="0">
              <a:defRPr sz="1000"/>
            </a:pPr>
            <a:t>p ふとん類</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419100</xdr:colOff>
      <xdr:row>18</xdr:row>
      <xdr:rowOff>47625</xdr:rowOff>
    </xdr:from>
    <xdr:to>
      <xdr:col>26</xdr:col>
      <xdr:colOff>523875</xdr:colOff>
      <xdr:row>19</xdr:row>
      <xdr:rowOff>104775</xdr:rowOff>
    </xdr:to>
    <xdr:sp macro="" textlink="T67">
      <xdr:nvSpPr>
        <xdr:cNvPr id="30" name="AutoShape 34"/>
        <xdr:cNvSpPr>
          <a:spLocks/>
        </xdr:cNvSpPr>
      </xdr:nvSpPr>
      <xdr:spPr bwMode="auto">
        <a:xfrm>
          <a:off x="17202150" y="3267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B60E7E3-77D4-47CF-86F0-638F3B95A46F}" type="TxLink">
            <a:rPr lang="en-US" altLang="en-US" sz="1100" b="0" i="0" u="none" strike="noStrike" baseline="0">
              <a:solidFill>
                <a:srgbClr val="000000"/>
              </a:solidFill>
              <a:latin typeface="ＭＳ Ｐゴシック"/>
              <a:ea typeface="ＭＳ Ｐゴシック"/>
            </a:rPr>
            <a:pPr algn="l" rtl="0">
              <a:defRPr sz="1000"/>
            </a:pPr>
            <a:t>q 賃貸アパート・マンション</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571500</xdr:colOff>
      <xdr:row>19</xdr:row>
      <xdr:rowOff>28575</xdr:rowOff>
    </xdr:from>
    <xdr:to>
      <xdr:col>26</xdr:col>
      <xdr:colOff>676275</xdr:colOff>
      <xdr:row>20</xdr:row>
      <xdr:rowOff>85725</xdr:rowOff>
    </xdr:to>
    <xdr:sp macro="" textlink="T68">
      <xdr:nvSpPr>
        <xdr:cNvPr id="31" name="AutoShape 34"/>
        <xdr:cNvSpPr>
          <a:spLocks/>
        </xdr:cNvSpPr>
      </xdr:nvSpPr>
      <xdr:spPr bwMode="auto">
        <a:xfrm>
          <a:off x="17354550" y="3419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9FE28A6-213B-42A1-9777-17ED2160436B}" type="TxLink">
            <a:rPr lang="en-US" altLang="en-US" sz="1100" b="0" i="0" u="none" strike="noStrike" baseline="0">
              <a:solidFill>
                <a:srgbClr val="000000"/>
              </a:solidFill>
              <a:latin typeface="ＭＳ Ｐゴシック"/>
              <a:ea typeface="ＭＳ Ｐゴシック"/>
            </a:rPr>
            <a:pPr algn="l" rtl="0">
              <a:defRPr sz="1000"/>
            </a:pPr>
            <a:t>r 他の行政サービス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38100</xdr:colOff>
      <xdr:row>20</xdr:row>
      <xdr:rowOff>9525</xdr:rowOff>
    </xdr:from>
    <xdr:to>
      <xdr:col>27</xdr:col>
      <xdr:colOff>142875</xdr:colOff>
      <xdr:row>21</xdr:row>
      <xdr:rowOff>66675</xdr:rowOff>
    </xdr:to>
    <xdr:sp macro="" textlink="T69">
      <xdr:nvSpPr>
        <xdr:cNvPr id="32" name="AutoShape 34"/>
        <xdr:cNvSpPr>
          <a:spLocks/>
        </xdr:cNvSpPr>
      </xdr:nvSpPr>
      <xdr:spPr bwMode="auto">
        <a:xfrm>
          <a:off x="17506950" y="3571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FE93BC9-FB63-47CD-93EC-8981561238A0}" type="TxLink">
            <a:rPr lang="en-US" altLang="en-US" sz="1100" b="0" i="0" u="none" strike="noStrike" baseline="0">
              <a:solidFill>
                <a:srgbClr val="000000"/>
              </a:solidFill>
              <a:latin typeface="ＭＳ Ｐゴシック"/>
              <a:ea typeface="ＭＳ Ｐゴシック"/>
            </a:rPr>
            <a:pPr algn="l" rtl="0">
              <a:defRPr sz="1000"/>
            </a:pPr>
            <a:t>s その他金融関連サービス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190500</xdr:colOff>
      <xdr:row>20</xdr:row>
      <xdr:rowOff>161925</xdr:rowOff>
    </xdr:from>
    <xdr:to>
      <xdr:col>27</xdr:col>
      <xdr:colOff>295275</xdr:colOff>
      <xdr:row>22</xdr:row>
      <xdr:rowOff>47625</xdr:rowOff>
    </xdr:to>
    <xdr:sp macro="" textlink="T70">
      <xdr:nvSpPr>
        <xdr:cNvPr id="33" name="AutoShape 34"/>
        <xdr:cNvSpPr>
          <a:spLocks/>
        </xdr:cNvSpPr>
      </xdr:nvSpPr>
      <xdr:spPr bwMode="auto">
        <a:xfrm>
          <a:off x="17659350" y="3724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B5D3D74-DCDE-4123-880C-2DB67EEC5F9E}" type="TxLink">
            <a:rPr lang="en-US" altLang="en-US" sz="1100" b="0" i="0" u="none" strike="noStrike" baseline="0">
              <a:solidFill>
                <a:srgbClr val="000000"/>
              </a:solidFill>
              <a:latin typeface="ＭＳ Ｐゴシック"/>
              <a:ea typeface="ＭＳ Ｐゴシック"/>
            </a:rPr>
            <a:pPr algn="l" rtl="0">
              <a:defRPr sz="1000"/>
            </a:pPr>
            <a:t>t 株</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342900</xdr:colOff>
      <xdr:row>21</xdr:row>
      <xdr:rowOff>142875</xdr:rowOff>
    </xdr:from>
    <xdr:to>
      <xdr:col>27</xdr:col>
      <xdr:colOff>447675</xdr:colOff>
      <xdr:row>23</xdr:row>
      <xdr:rowOff>28575</xdr:rowOff>
    </xdr:to>
    <xdr:sp macro="" textlink="T71">
      <xdr:nvSpPr>
        <xdr:cNvPr id="34" name="AutoShape 34"/>
        <xdr:cNvSpPr>
          <a:spLocks/>
        </xdr:cNvSpPr>
      </xdr:nvSpPr>
      <xdr:spPr bwMode="auto">
        <a:xfrm>
          <a:off x="17811750" y="3876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6C0A7A06-2707-4FF1-888F-9044799CE4DA}" type="TxLink">
            <a:rPr lang="en-US" altLang="en-US" sz="1100" b="0" i="0" u="none" strike="noStrike" baseline="0">
              <a:solidFill>
                <a:srgbClr val="000000"/>
              </a:solidFill>
              <a:latin typeface="ＭＳ Ｐゴシック"/>
              <a:ea typeface="ＭＳ Ｐゴシック"/>
            </a:rPr>
            <a:pPr algn="l" rtl="0">
              <a:defRPr sz="1000"/>
            </a:pPr>
            <a:t>u デジタルコンテンツその他</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495300</xdr:colOff>
      <xdr:row>22</xdr:row>
      <xdr:rowOff>123825</xdr:rowOff>
    </xdr:from>
    <xdr:to>
      <xdr:col>27</xdr:col>
      <xdr:colOff>600075</xdr:colOff>
      <xdr:row>24</xdr:row>
      <xdr:rowOff>9525</xdr:rowOff>
    </xdr:to>
    <xdr:sp macro="" textlink="T72">
      <xdr:nvSpPr>
        <xdr:cNvPr id="35" name="AutoShape 34"/>
        <xdr:cNvSpPr>
          <a:spLocks/>
        </xdr:cNvSpPr>
      </xdr:nvSpPr>
      <xdr:spPr bwMode="auto">
        <a:xfrm>
          <a:off x="17964150" y="4029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FEAEEB5-F672-4107-B23B-775AB5A96039}" type="TxLink">
            <a:rPr lang="en-US" altLang="en-US" sz="1100" b="0" i="0" u="none" strike="noStrike" baseline="0">
              <a:solidFill>
                <a:srgbClr val="000000"/>
              </a:solidFill>
              <a:latin typeface="ＭＳ Ｐゴシック"/>
              <a:ea typeface="ＭＳ Ｐゴシック"/>
            </a:rPr>
            <a:pPr algn="l" rtl="0">
              <a:defRPr sz="1000"/>
            </a:pPr>
            <a:t>v アクセサリー</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647700</xdr:colOff>
      <xdr:row>23</xdr:row>
      <xdr:rowOff>104775</xdr:rowOff>
    </xdr:from>
    <xdr:to>
      <xdr:col>28</xdr:col>
      <xdr:colOff>66675</xdr:colOff>
      <xdr:row>24</xdr:row>
      <xdr:rowOff>161925</xdr:rowOff>
    </xdr:to>
    <xdr:sp macro="" textlink="T73">
      <xdr:nvSpPr>
        <xdr:cNvPr id="36" name="AutoShape 34"/>
        <xdr:cNvSpPr>
          <a:spLocks/>
        </xdr:cNvSpPr>
      </xdr:nvSpPr>
      <xdr:spPr bwMode="auto">
        <a:xfrm>
          <a:off x="18116550" y="4181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A80AEB5-50A0-42EF-BFA5-6644F7B15481}" type="TxLink">
            <a:rPr lang="en-US" altLang="en-US" sz="1100" b="0" i="0" u="none" strike="noStrike" baseline="0">
              <a:solidFill>
                <a:srgbClr val="000000"/>
              </a:solidFill>
              <a:latin typeface="ＭＳ Ｐゴシック"/>
              <a:ea typeface="ＭＳ Ｐゴシック"/>
            </a:rPr>
            <a:pPr algn="l" rtl="0">
              <a:defRPr sz="1000"/>
            </a:pPr>
            <a:t>w 化粧品</a:t>
          </a:fld>
          <a:endParaRPr lang="en-US" altLang="ja-JP" sz="900" b="0" i="0" u="none" strike="noStrike" baseline="0">
            <a:solidFill>
              <a:srgbClr val="000000"/>
            </a:solidFill>
            <a:latin typeface="Times New Roman"/>
            <a:cs typeface="Times New Roman"/>
          </a:endParaRPr>
        </a:p>
      </xdr:txBody>
    </xdr:sp>
    <xdr:clientData/>
  </xdr:twoCellAnchor>
  <xdr:twoCellAnchor>
    <xdr:from>
      <xdr:col>25</xdr:col>
      <xdr:colOff>114300</xdr:colOff>
      <xdr:row>24</xdr:row>
      <xdr:rowOff>85725</xdr:rowOff>
    </xdr:from>
    <xdr:to>
      <xdr:col>28</xdr:col>
      <xdr:colOff>219075</xdr:colOff>
      <xdr:row>25</xdr:row>
      <xdr:rowOff>142875</xdr:rowOff>
    </xdr:to>
    <xdr:sp macro="" textlink="T74">
      <xdr:nvSpPr>
        <xdr:cNvPr id="37" name="AutoShape 34"/>
        <xdr:cNvSpPr>
          <a:spLocks/>
        </xdr:cNvSpPr>
      </xdr:nvSpPr>
      <xdr:spPr bwMode="auto">
        <a:xfrm>
          <a:off x="18268950" y="4333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45BB5E5-EE85-4742-8324-A9AB2CFB5578}" type="TxLink">
            <a:rPr lang="en-US" altLang="en-US" sz="1100" b="0" i="0" u="none" strike="noStrike" baseline="0">
              <a:solidFill>
                <a:srgbClr val="000000"/>
              </a:solidFill>
              <a:latin typeface="ＭＳ Ｐゴシック"/>
              <a:ea typeface="ＭＳ Ｐゴシック"/>
            </a:rPr>
            <a:pPr algn="l" rtl="0">
              <a:defRPr sz="1000"/>
            </a:pPr>
            <a:t>x 屋根工事</a:t>
          </a:fld>
          <a:endParaRPr lang="en-US" altLang="ja-JP" sz="900" b="0" i="0" u="none" strike="noStrike" baseline="0">
            <a:solidFill>
              <a:srgbClr val="000000"/>
            </a:solidFill>
            <a:latin typeface="Times New Roman"/>
            <a:cs typeface="Times New Roman"/>
          </a:endParaRPr>
        </a:p>
      </xdr:txBody>
    </xdr:sp>
    <xdr:clientData/>
  </xdr:twoCellAnchor>
  <xdr:twoCellAnchor>
    <xdr:from>
      <xdr:col>25</xdr:col>
      <xdr:colOff>266700</xdr:colOff>
      <xdr:row>25</xdr:row>
      <xdr:rowOff>66675</xdr:rowOff>
    </xdr:from>
    <xdr:to>
      <xdr:col>28</xdr:col>
      <xdr:colOff>371475</xdr:colOff>
      <xdr:row>26</xdr:row>
      <xdr:rowOff>123825</xdr:rowOff>
    </xdr:to>
    <xdr:sp macro="" textlink="T75">
      <xdr:nvSpPr>
        <xdr:cNvPr id="38" name="AutoShape 34"/>
        <xdr:cNvSpPr>
          <a:spLocks/>
        </xdr:cNvSpPr>
      </xdr:nvSpPr>
      <xdr:spPr bwMode="auto">
        <a:xfrm>
          <a:off x="18421350" y="4486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794A2BC-20D2-4683-A3CD-0F720B252212}" type="TxLink">
            <a:rPr lang="en-US" altLang="en-US" sz="1100" b="0" i="0" u="none" strike="noStrike" baseline="0">
              <a:solidFill>
                <a:srgbClr val="000000"/>
              </a:solidFill>
              <a:latin typeface="ＭＳ Ｐゴシック"/>
              <a:ea typeface="ＭＳ Ｐゴシック"/>
            </a:rPr>
            <a:pPr algn="l" rtl="0">
              <a:defRPr sz="1000"/>
            </a:pPr>
            <a:t>y 医療サービス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25</xdr:col>
      <xdr:colOff>419100</xdr:colOff>
      <xdr:row>26</xdr:row>
      <xdr:rowOff>47625</xdr:rowOff>
    </xdr:from>
    <xdr:to>
      <xdr:col>28</xdr:col>
      <xdr:colOff>523875</xdr:colOff>
      <xdr:row>27</xdr:row>
      <xdr:rowOff>104775</xdr:rowOff>
    </xdr:to>
    <xdr:sp macro="" textlink="T76">
      <xdr:nvSpPr>
        <xdr:cNvPr id="39" name="AutoShape 34"/>
        <xdr:cNvSpPr>
          <a:spLocks/>
        </xdr:cNvSpPr>
      </xdr:nvSpPr>
      <xdr:spPr bwMode="auto">
        <a:xfrm>
          <a:off x="18573750" y="4638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F35EC76-5CC0-4BF7-BBE5-15430D4F19D8}" type="TxLink">
            <a:rPr lang="en-US" altLang="en-US" sz="1100" b="0" i="0" u="none" strike="noStrike" baseline="0">
              <a:solidFill>
                <a:srgbClr val="000000"/>
              </a:solidFill>
              <a:latin typeface="ＭＳ Ｐゴシック"/>
              <a:ea typeface="ＭＳ Ｐゴシック"/>
            </a:rPr>
            <a:pPr algn="l" rtl="0">
              <a:defRPr sz="1000"/>
            </a:pPr>
            <a:t>ｚ 塗装工事</a:t>
          </a:fld>
          <a:endParaRPr lang="en-US" altLang="ja-JP" sz="900" b="0" i="0" u="none" strike="noStrike" baseline="0">
            <a:solidFill>
              <a:srgbClr val="000000"/>
            </a:solidFill>
            <a:latin typeface="Times New Roman"/>
            <a:cs typeface="Times New Roman"/>
          </a:endParaRPr>
        </a:p>
      </xdr:txBody>
    </xdr:sp>
    <xdr:clientData/>
  </xdr:twoCellAnchor>
  <xdr:twoCellAnchor>
    <xdr:from>
      <xdr:col>25</xdr:col>
      <xdr:colOff>571500</xdr:colOff>
      <xdr:row>27</xdr:row>
      <xdr:rowOff>28575</xdr:rowOff>
    </xdr:from>
    <xdr:to>
      <xdr:col>28</xdr:col>
      <xdr:colOff>676275</xdr:colOff>
      <xdr:row>28</xdr:row>
      <xdr:rowOff>85725</xdr:rowOff>
    </xdr:to>
    <xdr:sp macro="" textlink="T77">
      <xdr:nvSpPr>
        <xdr:cNvPr id="40" name="AutoShape 34"/>
        <xdr:cNvSpPr>
          <a:spLocks/>
        </xdr:cNvSpPr>
      </xdr:nvSpPr>
      <xdr:spPr bwMode="auto">
        <a:xfrm>
          <a:off x="18726150" y="4791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27CE2BD-74AF-427A-A9CB-DFE74DE702E2}" type="TxLink">
            <a:rPr lang="en-US" altLang="en-US" sz="1100" b="0" i="0" u="none" strike="noStrike" baseline="0">
              <a:solidFill>
                <a:srgbClr val="000000"/>
              </a:solidFill>
              <a:latin typeface="ＭＳ Ｐゴシック"/>
              <a:ea typeface="ＭＳ Ｐゴシック"/>
            </a:rPr>
            <a:pPr algn="l" rtl="0">
              <a:defRPr sz="1000"/>
            </a:pPr>
            <a:t>A 公社債</a:t>
          </a:fld>
          <a:endParaRPr lang="en-US" altLang="ja-JP" sz="900" b="0" i="0" u="none" strike="noStrike" baseline="0">
            <a:solidFill>
              <a:srgbClr val="000000"/>
            </a:solidFill>
            <a:latin typeface="Times New Roman"/>
            <a:cs typeface="Times New Roman"/>
          </a:endParaRPr>
        </a:p>
      </xdr:txBody>
    </xdr:sp>
    <xdr:clientData/>
  </xdr:twoCellAnchor>
  <xdr:twoCellAnchor>
    <xdr:from>
      <xdr:col>26</xdr:col>
      <xdr:colOff>38100</xdr:colOff>
      <xdr:row>28</xdr:row>
      <xdr:rowOff>9525</xdr:rowOff>
    </xdr:from>
    <xdr:to>
      <xdr:col>29</xdr:col>
      <xdr:colOff>142875</xdr:colOff>
      <xdr:row>29</xdr:row>
      <xdr:rowOff>66675</xdr:rowOff>
    </xdr:to>
    <xdr:sp macro="" textlink="T78">
      <xdr:nvSpPr>
        <xdr:cNvPr id="41" name="AutoShape 34"/>
        <xdr:cNvSpPr>
          <a:spLocks/>
        </xdr:cNvSpPr>
      </xdr:nvSpPr>
      <xdr:spPr bwMode="auto">
        <a:xfrm>
          <a:off x="18878550" y="4943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710A5E9-CCCE-4E99-8EEE-044E3D1C6D0B}" type="TxLink">
            <a:rPr lang="en-US" altLang="en-US" sz="1100" b="0" i="0" u="none" strike="noStrike" baseline="0">
              <a:solidFill>
                <a:srgbClr val="000000"/>
              </a:solidFill>
              <a:latin typeface="ＭＳ Ｐゴシック"/>
              <a:ea typeface="ＭＳ Ｐゴシック"/>
            </a:rPr>
            <a:pPr algn="l" rtl="0">
              <a:defRPr sz="1000"/>
            </a:pPr>
            <a:t>B ＩＰ電話</a:t>
          </a:fld>
          <a:endParaRPr lang="en-US" altLang="ja-JP" sz="900" b="0" i="0" u="none" strike="noStrike" baseline="0">
            <a:solidFill>
              <a:srgbClr val="000000"/>
            </a:solidFill>
            <a:latin typeface="Times New Roman"/>
            <a:cs typeface="Times New Roman"/>
          </a:endParaRPr>
        </a:p>
      </xdr:txBody>
    </xdr:sp>
    <xdr:clientData/>
  </xdr:twoCellAnchor>
  <xdr:twoCellAnchor>
    <xdr:from>
      <xdr:col>26</xdr:col>
      <xdr:colOff>190500</xdr:colOff>
      <xdr:row>28</xdr:row>
      <xdr:rowOff>161925</xdr:rowOff>
    </xdr:from>
    <xdr:to>
      <xdr:col>29</xdr:col>
      <xdr:colOff>295275</xdr:colOff>
      <xdr:row>30</xdr:row>
      <xdr:rowOff>47625</xdr:rowOff>
    </xdr:to>
    <xdr:sp macro="" textlink="T79">
      <xdr:nvSpPr>
        <xdr:cNvPr id="42" name="AutoShape 34"/>
        <xdr:cNvSpPr>
          <a:spLocks/>
        </xdr:cNvSpPr>
      </xdr:nvSpPr>
      <xdr:spPr bwMode="auto">
        <a:xfrm>
          <a:off x="19030950" y="5095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0BBB2D4-47D5-49C9-8097-AD6951A101DF}" type="TxLink">
            <a:rPr lang="en-US" altLang="en-US" sz="1100" b="0" i="0" u="none" strike="noStrike" baseline="0">
              <a:solidFill>
                <a:srgbClr val="000000"/>
              </a:solidFill>
              <a:latin typeface="ＭＳ Ｐゴシック"/>
              <a:ea typeface="ＭＳ Ｐゴシック"/>
            </a:rPr>
            <a:pPr algn="l" rtl="0">
              <a:defRPr sz="1000"/>
            </a:pPr>
            <a:t>C 土地</a:t>
          </a:fld>
          <a:endParaRPr lang="en-US" altLang="ja-JP" sz="900" b="0" i="0" u="none" strike="noStrike" baseline="0">
            <a:solidFill>
              <a:srgbClr val="000000"/>
            </a:solidFill>
            <a:latin typeface="Times New Roman"/>
            <a:cs typeface="Times New Roman"/>
          </a:endParaRPr>
        </a:p>
      </xdr:txBody>
    </xdr:sp>
    <xdr:clientData/>
  </xdr:twoCellAnchor>
  <xdr:twoCellAnchor>
    <xdr:from>
      <xdr:col>26</xdr:col>
      <xdr:colOff>342900</xdr:colOff>
      <xdr:row>29</xdr:row>
      <xdr:rowOff>142875</xdr:rowOff>
    </xdr:from>
    <xdr:to>
      <xdr:col>29</xdr:col>
      <xdr:colOff>447675</xdr:colOff>
      <xdr:row>31</xdr:row>
      <xdr:rowOff>28575</xdr:rowOff>
    </xdr:to>
    <xdr:sp macro="" textlink="T80">
      <xdr:nvSpPr>
        <xdr:cNvPr id="43" name="AutoShape 34"/>
        <xdr:cNvSpPr>
          <a:spLocks/>
        </xdr:cNvSpPr>
      </xdr:nvSpPr>
      <xdr:spPr bwMode="auto">
        <a:xfrm>
          <a:off x="19183350" y="5248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BB419DA3-6D38-4BD6-A395-D0E4343218D1}" type="TxLink">
            <a:rPr lang="en-US" altLang="en-US" sz="1100" b="0" i="0" u="none" strike="noStrike" baseline="0">
              <a:solidFill>
                <a:srgbClr val="000000"/>
              </a:solidFill>
              <a:latin typeface="ＭＳ Ｐゴシック"/>
              <a:ea typeface="ＭＳ Ｐゴシック"/>
            </a:rPr>
            <a:pPr algn="l" rtl="0">
              <a:defRPr sz="1000"/>
            </a:pPr>
            <a:t>D 浄水器</a:t>
          </a:fld>
          <a:endParaRPr lang="en-US" altLang="ja-JP" sz="900" b="0" i="0" u="none" strike="noStrike" baseline="0">
            <a:solidFill>
              <a:srgbClr val="000000"/>
            </a:solidFill>
            <a:latin typeface="Times New Roman"/>
            <a:cs typeface="Times New Roman"/>
          </a:endParaRPr>
        </a:p>
      </xdr:txBody>
    </xdr:sp>
    <xdr:clientData/>
  </xdr:twoCellAnchor>
  <xdr:twoCellAnchor>
    <xdr:from>
      <xdr:col>26</xdr:col>
      <xdr:colOff>495300</xdr:colOff>
      <xdr:row>30</xdr:row>
      <xdr:rowOff>123825</xdr:rowOff>
    </xdr:from>
    <xdr:to>
      <xdr:col>29</xdr:col>
      <xdr:colOff>600075</xdr:colOff>
      <xdr:row>32</xdr:row>
      <xdr:rowOff>9525</xdr:rowOff>
    </xdr:to>
    <xdr:sp macro="" textlink="T81">
      <xdr:nvSpPr>
        <xdr:cNvPr id="44" name="AutoShape 34"/>
        <xdr:cNvSpPr>
          <a:spLocks/>
        </xdr:cNvSpPr>
      </xdr:nvSpPr>
      <xdr:spPr bwMode="auto">
        <a:xfrm>
          <a:off x="19335750" y="5400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4EFC931-E34C-4261-BBE3-382A2F0A038E}" type="TxLink">
            <a:rPr lang="en-US" altLang="en-US" sz="1100" b="0" i="0" u="none" strike="noStrike" baseline="0">
              <a:solidFill>
                <a:srgbClr val="000000"/>
              </a:solidFill>
              <a:latin typeface="ＭＳ Ｐゴシック"/>
              <a:ea typeface="ＭＳ Ｐゴシック"/>
            </a:rPr>
            <a:pPr algn="l" rtl="0">
              <a:defRPr sz="1000"/>
            </a:pPr>
            <a:t>E 冠婚葬祭互助会</a:t>
          </a:fld>
          <a:endParaRPr lang="en-US" altLang="ja-JP" sz="900" b="0" i="0" u="none" strike="noStrike" baseline="0">
            <a:solidFill>
              <a:srgbClr val="000000"/>
            </a:solidFill>
            <a:latin typeface="Times New Roman"/>
            <a:cs typeface="Times New Roman"/>
          </a:endParaRPr>
        </a:p>
      </xdr:txBody>
    </xdr:sp>
    <xdr:clientData/>
  </xdr:twoCellAnchor>
  <xdr:twoCellAnchor>
    <xdr:from>
      <xdr:col>26</xdr:col>
      <xdr:colOff>647700</xdr:colOff>
      <xdr:row>31</xdr:row>
      <xdr:rowOff>104775</xdr:rowOff>
    </xdr:from>
    <xdr:to>
      <xdr:col>30</xdr:col>
      <xdr:colOff>66675</xdr:colOff>
      <xdr:row>32</xdr:row>
      <xdr:rowOff>161925</xdr:rowOff>
    </xdr:to>
    <xdr:sp macro="" textlink="T82">
      <xdr:nvSpPr>
        <xdr:cNvPr id="45" name="AutoShape 34"/>
        <xdr:cNvSpPr>
          <a:spLocks/>
        </xdr:cNvSpPr>
      </xdr:nvSpPr>
      <xdr:spPr bwMode="auto">
        <a:xfrm>
          <a:off x="19488150" y="5553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BA48F17-BBBE-4418-ABF3-264A2A49191B}" type="TxLink">
            <a:rPr lang="en-US" altLang="en-US" sz="1100" b="0" i="0" u="none" strike="noStrike" baseline="0">
              <a:solidFill>
                <a:srgbClr val="000000"/>
              </a:solidFill>
              <a:latin typeface="ＭＳ Ｐゴシック"/>
              <a:ea typeface="ＭＳ Ｐゴシック"/>
            </a:rPr>
            <a:pPr algn="l" rtl="0">
              <a:defRPr sz="1000"/>
            </a:pPr>
            <a:t>F 他の工事・建築サービス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27</xdr:col>
      <xdr:colOff>114300</xdr:colOff>
      <xdr:row>32</xdr:row>
      <xdr:rowOff>85725</xdr:rowOff>
    </xdr:from>
    <xdr:to>
      <xdr:col>30</xdr:col>
      <xdr:colOff>219075</xdr:colOff>
      <xdr:row>33</xdr:row>
      <xdr:rowOff>142875</xdr:rowOff>
    </xdr:to>
    <xdr:sp macro="" textlink="T83">
      <xdr:nvSpPr>
        <xdr:cNvPr id="46" name="AutoShape 34"/>
        <xdr:cNvSpPr>
          <a:spLocks/>
        </xdr:cNvSpPr>
      </xdr:nvSpPr>
      <xdr:spPr bwMode="auto">
        <a:xfrm>
          <a:off x="19640550" y="5705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BEE5DFD-A537-4AF3-9781-4B90082AE769}" type="TxLink">
            <a:rPr lang="en-US" altLang="en-US" sz="1100" b="0" i="0" u="none" strike="noStrike" baseline="0">
              <a:solidFill>
                <a:srgbClr val="000000"/>
              </a:solidFill>
              <a:latin typeface="ＭＳ Ｐゴシック"/>
              <a:ea typeface="ＭＳ Ｐゴシック"/>
            </a:rPr>
            <a:pPr algn="l" rtl="0">
              <a:defRPr sz="1000"/>
            </a:pPr>
            <a:t>G 有料老人ホーム</a:t>
          </a:fld>
          <a:endParaRPr lang="en-US" altLang="ja-JP" sz="900" b="0" i="0" u="none" strike="noStrike" baseline="0">
            <a:solidFill>
              <a:srgbClr val="000000"/>
            </a:solidFill>
            <a:latin typeface="Times New Roman"/>
            <a:cs typeface="Times New Roman"/>
          </a:endParaRPr>
        </a:p>
      </xdr:txBody>
    </xdr:sp>
    <xdr:clientData/>
  </xdr:twoCellAnchor>
  <xdr:twoCellAnchor>
    <xdr:from>
      <xdr:col>27</xdr:col>
      <xdr:colOff>266700</xdr:colOff>
      <xdr:row>33</xdr:row>
      <xdr:rowOff>66675</xdr:rowOff>
    </xdr:from>
    <xdr:to>
      <xdr:col>30</xdr:col>
      <xdr:colOff>371475</xdr:colOff>
      <xdr:row>34</xdr:row>
      <xdr:rowOff>123825</xdr:rowOff>
    </xdr:to>
    <xdr:sp macro="" textlink="T84">
      <xdr:nvSpPr>
        <xdr:cNvPr id="47" name="AutoShape 34"/>
        <xdr:cNvSpPr>
          <a:spLocks/>
        </xdr:cNvSpPr>
      </xdr:nvSpPr>
      <xdr:spPr bwMode="auto">
        <a:xfrm>
          <a:off x="19792950" y="5857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EF09731-F5DE-4068-BEC7-F63C9E068843}" type="TxLink">
            <a:rPr lang="en-US" altLang="en-US" sz="1100" b="0" i="0" u="none" strike="noStrike" baseline="0">
              <a:solidFill>
                <a:srgbClr val="000000"/>
              </a:solidFill>
              <a:latin typeface="ＭＳ Ｐゴシック"/>
              <a:ea typeface="ＭＳ Ｐゴシック"/>
            </a:rPr>
            <a:pPr algn="l" rtl="0">
              <a:defRPr sz="1000"/>
            </a:pPr>
            <a:t>H 家庭用電気治療器具</a:t>
          </a:fld>
          <a:endParaRPr lang="en-US" altLang="ja-JP" sz="900" b="0" i="0" u="none" strike="noStrike" baseline="0">
            <a:solidFill>
              <a:srgbClr val="000000"/>
            </a:solidFill>
            <a:latin typeface="Times New Roman"/>
            <a:cs typeface="Times New Roman"/>
          </a:endParaRPr>
        </a:p>
      </xdr:txBody>
    </xdr:sp>
    <xdr:clientData/>
  </xdr:twoCellAnchor>
  <xdr:twoCellAnchor>
    <xdr:from>
      <xdr:col>27</xdr:col>
      <xdr:colOff>419100</xdr:colOff>
      <xdr:row>34</xdr:row>
      <xdr:rowOff>47625</xdr:rowOff>
    </xdr:from>
    <xdr:to>
      <xdr:col>30</xdr:col>
      <xdr:colOff>523875</xdr:colOff>
      <xdr:row>35</xdr:row>
      <xdr:rowOff>104775</xdr:rowOff>
    </xdr:to>
    <xdr:sp macro="" textlink="T85">
      <xdr:nvSpPr>
        <xdr:cNvPr id="48" name="AutoShape 34"/>
        <xdr:cNvSpPr>
          <a:spLocks/>
        </xdr:cNvSpPr>
      </xdr:nvSpPr>
      <xdr:spPr bwMode="auto">
        <a:xfrm>
          <a:off x="19945350" y="6010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6488315-A4F8-4111-A9FA-DB2D8AD5B322}" type="TxLink">
            <a:rPr lang="en-US" altLang="en-US" sz="1100" b="0" i="0" u="none" strike="noStrike" baseline="0">
              <a:solidFill>
                <a:srgbClr val="000000"/>
              </a:solidFill>
              <a:latin typeface="ＭＳ Ｐゴシック"/>
              <a:ea typeface="ＭＳ Ｐゴシック"/>
            </a:rPr>
            <a:pPr algn="l" rtl="0">
              <a:defRPr sz="1000"/>
            </a:pPr>
            <a:t>I 公的年金</a:t>
          </a:fld>
          <a:endParaRPr lang="en-US" altLang="ja-JP" sz="900" b="0" i="0" u="none" strike="noStrike" baseline="0">
            <a:solidFill>
              <a:srgbClr val="000000"/>
            </a:solidFill>
            <a:latin typeface="Times New Roman"/>
            <a:cs typeface="Times New Roman"/>
          </a:endParaRPr>
        </a:p>
      </xdr:txBody>
    </xdr:sp>
    <xdr:clientData/>
  </xdr:twoCellAnchor>
  <xdr:twoCellAnchor>
    <xdr:from>
      <xdr:col>27</xdr:col>
      <xdr:colOff>571500</xdr:colOff>
      <xdr:row>35</xdr:row>
      <xdr:rowOff>28575</xdr:rowOff>
    </xdr:from>
    <xdr:to>
      <xdr:col>30</xdr:col>
      <xdr:colOff>676275</xdr:colOff>
      <xdr:row>36</xdr:row>
      <xdr:rowOff>85725</xdr:rowOff>
    </xdr:to>
    <xdr:sp macro="" textlink="T86">
      <xdr:nvSpPr>
        <xdr:cNvPr id="49" name="AutoShape 34"/>
        <xdr:cNvSpPr>
          <a:spLocks/>
        </xdr:cNvSpPr>
      </xdr:nvSpPr>
      <xdr:spPr bwMode="auto">
        <a:xfrm>
          <a:off x="20097750" y="6162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B8407442-ACD6-4B38-9B9A-1524F44CCC5C}" type="TxLink">
            <a:rPr lang="en-US" altLang="en-US" sz="1100" b="0" i="0" u="none" strike="noStrike" baseline="0">
              <a:solidFill>
                <a:srgbClr val="000000"/>
              </a:solidFill>
              <a:latin typeface="ＭＳ Ｐゴシック"/>
              <a:ea typeface="ＭＳ Ｐゴシック"/>
            </a:rPr>
            <a:pPr algn="l" rtl="0">
              <a:defRPr sz="1000"/>
            </a:pPr>
            <a:t>J 鮮魚</a:t>
          </a:fld>
          <a:endParaRPr lang="en-US" altLang="ja-JP" sz="900" b="0" i="0" u="none" strike="noStrike" baseline="0">
            <a:solidFill>
              <a:srgbClr val="000000"/>
            </a:solidFill>
            <a:latin typeface="Times New Roman"/>
            <a:cs typeface="Times New Roman"/>
          </a:endParaRPr>
        </a:p>
      </xdr:txBody>
    </xdr:sp>
    <xdr:clientData/>
  </xdr:twoCellAnchor>
  <xdr:twoCellAnchor>
    <xdr:from>
      <xdr:col>28</xdr:col>
      <xdr:colOff>38100</xdr:colOff>
      <xdr:row>36</xdr:row>
      <xdr:rowOff>9525</xdr:rowOff>
    </xdr:from>
    <xdr:to>
      <xdr:col>31</xdr:col>
      <xdr:colOff>142875</xdr:colOff>
      <xdr:row>37</xdr:row>
      <xdr:rowOff>66675</xdr:rowOff>
    </xdr:to>
    <xdr:sp macro="" textlink="T87">
      <xdr:nvSpPr>
        <xdr:cNvPr id="50" name="AutoShape 34"/>
        <xdr:cNvSpPr>
          <a:spLocks/>
        </xdr:cNvSpPr>
      </xdr:nvSpPr>
      <xdr:spPr bwMode="auto">
        <a:xfrm>
          <a:off x="20250150" y="6315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6EB7556-5C86-4C59-9719-562147F9B09B}" type="TxLink">
            <a:rPr lang="en-US" altLang="en-US" sz="1100" b="0" i="0" u="none" strike="noStrike" baseline="0">
              <a:solidFill>
                <a:srgbClr val="000000"/>
              </a:solidFill>
              <a:latin typeface="ＭＳ Ｐゴシック"/>
              <a:ea typeface="ＭＳ Ｐゴシック"/>
            </a:rPr>
            <a:pPr algn="l" rtl="0">
              <a:defRPr sz="1000"/>
            </a:pPr>
            <a:t>K 宝くじ</a:t>
          </a:fld>
          <a:endParaRPr lang="en-US" altLang="ja-JP" sz="900" b="0" i="0" u="none" strike="noStrike" baseline="0">
            <a:solidFill>
              <a:srgbClr val="000000"/>
            </a:solidFill>
            <a:latin typeface="Times New Roman"/>
            <a:cs typeface="Times New Roman"/>
          </a:endParaRPr>
        </a:p>
      </xdr:txBody>
    </xdr:sp>
    <xdr:clientData/>
  </xdr:twoCellAnchor>
  <xdr:twoCellAnchor>
    <xdr:from>
      <xdr:col>28</xdr:col>
      <xdr:colOff>190500</xdr:colOff>
      <xdr:row>36</xdr:row>
      <xdr:rowOff>161925</xdr:rowOff>
    </xdr:from>
    <xdr:to>
      <xdr:col>31</xdr:col>
      <xdr:colOff>295275</xdr:colOff>
      <xdr:row>38</xdr:row>
      <xdr:rowOff>47625</xdr:rowOff>
    </xdr:to>
    <xdr:sp macro="" textlink="T88">
      <xdr:nvSpPr>
        <xdr:cNvPr id="51" name="AutoShape 34"/>
        <xdr:cNvSpPr>
          <a:spLocks/>
        </xdr:cNvSpPr>
      </xdr:nvSpPr>
      <xdr:spPr bwMode="auto">
        <a:xfrm>
          <a:off x="20402550" y="6467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7C3328A-BD2D-421E-9CA1-43A034C337A6}" type="TxLink">
            <a:rPr lang="en-US" altLang="en-US" sz="1100" b="0" i="0" u="none" strike="noStrike" baseline="0">
              <a:solidFill>
                <a:srgbClr val="000000"/>
              </a:solidFill>
              <a:latin typeface="ＭＳ Ｐゴシック"/>
              <a:ea typeface="ＭＳ Ｐゴシック"/>
            </a:rPr>
            <a:pPr algn="l" rtl="0">
              <a:defRPr sz="1000"/>
            </a:pPr>
            <a:t>L 老人ホーム全般</a:t>
          </a:fld>
          <a:endParaRPr lang="en-US" altLang="ja-JP" sz="900" b="0" i="0" u="none" strike="noStrike" baseline="0">
            <a:solidFill>
              <a:srgbClr val="000000"/>
            </a:solidFill>
            <a:latin typeface="Times New Roman"/>
            <a:cs typeface="Times New Roman"/>
          </a:endParaRPr>
        </a:p>
      </xdr:txBody>
    </xdr:sp>
    <xdr:clientData/>
  </xdr:twoCellAnchor>
  <xdr:twoCellAnchor>
    <xdr:from>
      <xdr:col>28</xdr:col>
      <xdr:colOff>342900</xdr:colOff>
      <xdr:row>37</xdr:row>
      <xdr:rowOff>142875</xdr:rowOff>
    </xdr:from>
    <xdr:to>
      <xdr:col>31</xdr:col>
      <xdr:colOff>447675</xdr:colOff>
      <xdr:row>39</xdr:row>
      <xdr:rowOff>28575</xdr:rowOff>
    </xdr:to>
    <xdr:sp macro="" textlink="T89">
      <xdr:nvSpPr>
        <xdr:cNvPr id="52" name="AutoShape 34"/>
        <xdr:cNvSpPr>
          <a:spLocks/>
        </xdr:cNvSpPr>
      </xdr:nvSpPr>
      <xdr:spPr bwMode="auto">
        <a:xfrm>
          <a:off x="20554950" y="6619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59747AC-8CAA-4F3F-81B4-F81264874038}" type="TxLink">
            <a:rPr lang="en-US" altLang="en-US" sz="1100" b="0" i="0" u="none" strike="noStrike" baseline="0">
              <a:solidFill>
                <a:srgbClr val="000000"/>
              </a:solidFill>
              <a:latin typeface="ＭＳ Ｐゴシック"/>
              <a:ea typeface="ＭＳ Ｐゴシック"/>
            </a:rPr>
            <a:pPr algn="l" rtl="0">
              <a:defRPr sz="1000"/>
            </a:pPr>
            <a:t>M 紳士・婦人洋服</a:t>
          </a:fld>
          <a:endParaRPr lang="en-US" altLang="ja-JP" sz="900" b="0" i="0" u="none" strike="noStrike" baseline="0">
            <a:solidFill>
              <a:srgbClr val="000000"/>
            </a:solidFill>
            <a:latin typeface="Times New Roman"/>
            <a:cs typeface="Times New Roman"/>
          </a:endParaRPr>
        </a:p>
      </xdr:txBody>
    </xdr:sp>
    <xdr:clientData/>
  </xdr:twoCellAnchor>
  <xdr:twoCellAnchor>
    <xdr:from>
      <xdr:col>28</xdr:col>
      <xdr:colOff>495300</xdr:colOff>
      <xdr:row>38</xdr:row>
      <xdr:rowOff>123825</xdr:rowOff>
    </xdr:from>
    <xdr:to>
      <xdr:col>31</xdr:col>
      <xdr:colOff>600075</xdr:colOff>
      <xdr:row>40</xdr:row>
      <xdr:rowOff>9525</xdr:rowOff>
    </xdr:to>
    <xdr:sp macro="" textlink="T90">
      <xdr:nvSpPr>
        <xdr:cNvPr id="53" name="AutoShape 34"/>
        <xdr:cNvSpPr>
          <a:spLocks/>
        </xdr:cNvSpPr>
      </xdr:nvSpPr>
      <xdr:spPr bwMode="auto">
        <a:xfrm>
          <a:off x="20707350" y="6772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907A630-CBCC-4347-ABA6-2B133F5AF642}" type="TxLink">
            <a:rPr lang="en-US" altLang="en-US" sz="1100" b="0" i="0" u="none" strike="noStrike" baseline="0">
              <a:solidFill>
                <a:srgbClr val="000000"/>
              </a:solidFill>
              <a:latin typeface="ＭＳ Ｐゴシック"/>
              <a:ea typeface="ＭＳ Ｐゴシック"/>
            </a:rPr>
            <a:pPr algn="l" rtl="0">
              <a:defRPr sz="1000"/>
            </a:pPr>
            <a:t>N 預貯金</a:t>
          </a:fld>
          <a:endParaRPr lang="en-US" altLang="ja-JP" sz="900" b="0" i="0" u="none" strike="noStrike" baseline="0">
            <a:solidFill>
              <a:srgbClr val="000000"/>
            </a:solidFill>
            <a:latin typeface="Times New Roman"/>
            <a:cs typeface="Times New Roman"/>
          </a:endParaRPr>
        </a:p>
      </xdr:txBody>
    </xdr:sp>
    <xdr:clientData/>
  </xdr:twoCellAnchor>
  <xdr:twoCellAnchor>
    <xdr:from>
      <xdr:col>28</xdr:col>
      <xdr:colOff>647700</xdr:colOff>
      <xdr:row>39</xdr:row>
      <xdr:rowOff>104775</xdr:rowOff>
    </xdr:from>
    <xdr:to>
      <xdr:col>32</xdr:col>
      <xdr:colOff>66675</xdr:colOff>
      <xdr:row>40</xdr:row>
      <xdr:rowOff>161925</xdr:rowOff>
    </xdr:to>
    <xdr:sp macro="" textlink="T91">
      <xdr:nvSpPr>
        <xdr:cNvPr id="54" name="AutoShape 34"/>
        <xdr:cNvSpPr>
          <a:spLocks/>
        </xdr:cNvSpPr>
      </xdr:nvSpPr>
      <xdr:spPr bwMode="auto">
        <a:xfrm>
          <a:off x="20859750" y="6924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B83BAF6-3826-43F1-A32E-CD33F39F1ED3}" type="TxLink">
            <a:rPr lang="en-US" altLang="en-US" sz="1100" b="0" i="0" u="none" strike="noStrike" baseline="0">
              <a:solidFill>
                <a:srgbClr val="000000"/>
              </a:solidFill>
              <a:latin typeface="ＭＳ Ｐゴシック"/>
              <a:ea typeface="ＭＳ Ｐゴシック"/>
            </a:rPr>
            <a:pPr algn="l" rtl="0">
              <a:defRPr sz="1000"/>
            </a:pPr>
            <a:t>O 損害保険</a:t>
          </a:fld>
          <a:endParaRPr lang="en-US" altLang="ja-JP" sz="900" b="0" i="0" u="none" strike="noStrike" baseline="0">
            <a:solidFill>
              <a:srgbClr val="000000"/>
            </a:solidFill>
            <a:latin typeface="Times New Roman"/>
            <a:cs typeface="Times New Roman"/>
          </a:endParaRPr>
        </a:p>
      </xdr:txBody>
    </xdr:sp>
    <xdr:clientData/>
  </xdr:twoCellAnchor>
  <xdr:twoCellAnchor>
    <xdr:from>
      <xdr:col>29</xdr:col>
      <xdr:colOff>114300</xdr:colOff>
      <xdr:row>40</xdr:row>
      <xdr:rowOff>85725</xdr:rowOff>
    </xdr:from>
    <xdr:to>
      <xdr:col>32</xdr:col>
      <xdr:colOff>219075</xdr:colOff>
      <xdr:row>41</xdr:row>
      <xdr:rowOff>142875</xdr:rowOff>
    </xdr:to>
    <xdr:sp macro="" textlink="T92">
      <xdr:nvSpPr>
        <xdr:cNvPr id="55" name="AutoShape 34"/>
        <xdr:cNvSpPr>
          <a:spLocks/>
        </xdr:cNvSpPr>
      </xdr:nvSpPr>
      <xdr:spPr bwMode="auto">
        <a:xfrm>
          <a:off x="21012150" y="7077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050F0D8-1D50-4539-AFDB-CF226AA7946F}" type="TxLink">
            <a:rPr lang="en-US" altLang="en-US" sz="1100" b="0" i="0" u="none" strike="noStrike" baseline="0">
              <a:solidFill>
                <a:srgbClr val="000000"/>
              </a:solidFill>
              <a:latin typeface="ＭＳ Ｐゴシック"/>
              <a:ea typeface="ＭＳ Ｐゴシック"/>
            </a:rPr>
            <a:pPr algn="l" rtl="0">
              <a:defRPr sz="1000"/>
            </a:pPr>
            <a:t>P 飲料</a:t>
          </a:fld>
          <a:endParaRPr lang="en-US" altLang="ja-JP" sz="900" b="0" i="0" u="none" strike="noStrike" baseline="0">
            <a:solidFill>
              <a:srgbClr val="000000"/>
            </a:solidFill>
            <a:latin typeface="Times New Roman"/>
            <a:cs typeface="Times New Roman"/>
          </a:endParaRPr>
        </a:p>
      </xdr:txBody>
    </xdr:sp>
    <xdr:clientData/>
  </xdr:twoCellAnchor>
  <xdr:twoCellAnchor>
    <xdr:from>
      <xdr:col>29</xdr:col>
      <xdr:colOff>266700</xdr:colOff>
      <xdr:row>41</xdr:row>
      <xdr:rowOff>66675</xdr:rowOff>
    </xdr:from>
    <xdr:to>
      <xdr:col>32</xdr:col>
      <xdr:colOff>371475</xdr:colOff>
      <xdr:row>42</xdr:row>
      <xdr:rowOff>114300</xdr:rowOff>
    </xdr:to>
    <xdr:sp macro="" textlink="T93">
      <xdr:nvSpPr>
        <xdr:cNvPr id="56" name="AutoShape 34"/>
        <xdr:cNvSpPr>
          <a:spLocks/>
        </xdr:cNvSpPr>
      </xdr:nvSpPr>
      <xdr:spPr bwMode="auto">
        <a:xfrm>
          <a:off x="21164550" y="7229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B98E318-5730-44EF-B2BC-B1070692DFEE}" type="TxLink">
            <a:rPr lang="en-US" altLang="en-US" sz="1100" b="0" i="0" u="none" strike="noStrike" baseline="0">
              <a:solidFill>
                <a:srgbClr val="000000"/>
              </a:solidFill>
              <a:latin typeface="ＭＳ Ｐゴシック"/>
              <a:ea typeface="ＭＳ Ｐゴシック"/>
            </a:rPr>
            <a:pPr algn="l" rtl="0">
              <a:defRPr sz="1000"/>
            </a:pPr>
            <a:t>Q 増改築工事</a:t>
          </a:fld>
          <a:endParaRPr lang="en-US" altLang="ja-JP" sz="900" b="0" i="0" u="none" strike="noStrike" baseline="0">
            <a:solidFill>
              <a:srgbClr val="000000"/>
            </a:solidFill>
            <a:latin typeface="Times New Roman"/>
            <a:cs typeface="Times New Roman"/>
          </a:endParaRPr>
        </a:p>
      </xdr:txBody>
    </xdr:sp>
    <xdr:clientData/>
  </xdr:twoCellAnchor>
  <xdr:twoCellAnchor>
    <xdr:from>
      <xdr:col>29</xdr:col>
      <xdr:colOff>419100</xdr:colOff>
      <xdr:row>42</xdr:row>
      <xdr:rowOff>38100</xdr:rowOff>
    </xdr:from>
    <xdr:to>
      <xdr:col>32</xdr:col>
      <xdr:colOff>523875</xdr:colOff>
      <xdr:row>43</xdr:row>
      <xdr:rowOff>95250</xdr:rowOff>
    </xdr:to>
    <xdr:sp macro="" textlink="T94">
      <xdr:nvSpPr>
        <xdr:cNvPr id="57" name="AutoShape 34"/>
        <xdr:cNvSpPr>
          <a:spLocks/>
        </xdr:cNvSpPr>
      </xdr:nvSpPr>
      <xdr:spPr bwMode="auto">
        <a:xfrm>
          <a:off x="21316950" y="7381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6878279-9D17-4F28-A33D-59B224A3AC1A}" type="TxLink">
            <a:rPr lang="en-US" altLang="en-US" sz="1100" b="0" i="0" u="none" strike="noStrike" baseline="0">
              <a:solidFill>
                <a:srgbClr val="000000"/>
              </a:solidFill>
              <a:latin typeface="ＭＳ Ｐゴシック"/>
              <a:ea typeface="ＭＳ Ｐゴシック"/>
            </a:rPr>
            <a:pPr algn="l" rtl="0">
              <a:defRPr sz="1000"/>
            </a:pPr>
            <a:t>R 四輪自動車</a:t>
          </a:fld>
          <a:endParaRPr lang="en-US" altLang="ja-JP" sz="900" b="0" i="0" u="none" strike="noStrike" baseline="0">
            <a:solidFill>
              <a:srgbClr val="000000"/>
            </a:solidFill>
            <a:latin typeface="Times New Roman"/>
            <a:cs typeface="Times New Roman"/>
          </a:endParaRPr>
        </a:p>
      </xdr:txBody>
    </xdr:sp>
    <xdr:clientData/>
  </xdr:twoCellAnchor>
  <xdr:twoCellAnchor>
    <xdr:from>
      <xdr:col>29</xdr:col>
      <xdr:colOff>571500</xdr:colOff>
      <xdr:row>43</xdr:row>
      <xdr:rowOff>19050</xdr:rowOff>
    </xdr:from>
    <xdr:to>
      <xdr:col>32</xdr:col>
      <xdr:colOff>676275</xdr:colOff>
      <xdr:row>44</xdr:row>
      <xdr:rowOff>76200</xdr:rowOff>
    </xdr:to>
    <xdr:sp macro="" textlink="T95">
      <xdr:nvSpPr>
        <xdr:cNvPr id="58" name="AutoShape 34"/>
        <xdr:cNvSpPr>
          <a:spLocks/>
        </xdr:cNvSpPr>
      </xdr:nvSpPr>
      <xdr:spPr bwMode="auto">
        <a:xfrm>
          <a:off x="21469350" y="7534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835A50C-0DDC-475E-AAA4-3046CA5239FF}" type="TxLink">
            <a:rPr lang="en-US" altLang="en-US" sz="1100" b="0" i="0" u="none" strike="noStrike" baseline="0">
              <a:solidFill>
                <a:srgbClr val="000000"/>
              </a:solidFill>
              <a:latin typeface="ＭＳ Ｐゴシック"/>
              <a:ea typeface="ＭＳ Ｐゴシック"/>
            </a:rPr>
            <a:pPr algn="l" rtl="0">
              <a:defRPr sz="1000"/>
            </a:pPr>
            <a:t>S 衛生設備工事</a:t>
          </a:fld>
          <a:endParaRPr lang="en-US" altLang="ja-JP" sz="900" b="0" i="0" u="none" strike="noStrike" baseline="0">
            <a:solidFill>
              <a:srgbClr val="000000"/>
            </a:solidFill>
            <a:latin typeface="Times New Roman"/>
            <a:cs typeface="Times New Roman"/>
          </a:endParaRPr>
        </a:p>
      </xdr:txBody>
    </xdr:sp>
    <xdr:clientData/>
  </xdr:twoCellAnchor>
  <xdr:twoCellAnchor>
    <xdr:from>
      <xdr:col>30</xdr:col>
      <xdr:colOff>38100</xdr:colOff>
      <xdr:row>44</xdr:row>
      <xdr:rowOff>0</xdr:rowOff>
    </xdr:from>
    <xdr:to>
      <xdr:col>33</xdr:col>
      <xdr:colOff>142875</xdr:colOff>
      <xdr:row>45</xdr:row>
      <xdr:rowOff>57150</xdr:rowOff>
    </xdr:to>
    <xdr:sp macro="" textlink="T96">
      <xdr:nvSpPr>
        <xdr:cNvPr id="59" name="AutoShape 34"/>
        <xdr:cNvSpPr>
          <a:spLocks/>
        </xdr:cNvSpPr>
      </xdr:nvSpPr>
      <xdr:spPr bwMode="auto">
        <a:xfrm>
          <a:off x="21621750" y="7686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B5F4B93-E619-4C18-8D80-9AA963F6FAA1}" type="TxLink">
            <a:rPr lang="en-US" altLang="en-US" sz="1100" b="0" i="0" u="none" strike="noStrike" baseline="0">
              <a:solidFill>
                <a:srgbClr val="000000"/>
              </a:solidFill>
              <a:latin typeface="ＭＳ Ｐゴシック"/>
              <a:ea typeface="ＭＳ Ｐゴシック"/>
            </a:rPr>
            <a:pPr algn="l" rtl="0">
              <a:defRPr sz="1000"/>
            </a:pPr>
            <a:t>T クリーニング</a:t>
          </a:fld>
          <a:endParaRPr lang="en-US" altLang="ja-JP" sz="900" b="0" i="0" u="none" strike="noStrike" baseline="0">
            <a:solidFill>
              <a:srgbClr val="000000"/>
            </a:solidFill>
            <a:latin typeface="Times New Roman"/>
            <a:cs typeface="Times New Roman"/>
          </a:endParaRPr>
        </a:p>
      </xdr:txBody>
    </xdr:sp>
    <xdr:clientData/>
  </xdr:twoCellAnchor>
  <xdr:twoCellAnchor>
    <xdr:from>
      <xdr:col>30</xdr:col>
      <xdr:colOff>190500</xdr:colOff>
      <xdr:row>44</xdr:row>
      <xdr:rowOff>152400</xdr:rowOff>
    </xdr:from>
    <xdr:to>
      <xdr:col>33</xdr:col>
      <xdr:colOff>295275</xdr:colOff>
      <xdr:row>46</xdr:row>
      <xdr:rowOff>38100</xdr:rowOff>
    </xdr:to>
    <xdr:sp macro="" textlink="T97">
      <xdr:nvSpPr>
        <xdr:cNvPr id="60" name="AutoShape 34"/>
        <xdr:cNvSpPr>
          <a:spLocks/>
        </xdr:cNvSpPr>
      </xdr:nvSpPr>
      <xdr:spPr bwMode="auto">
        <a:xfrm>
          <a:off x="21774150" y="7839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08353D3-6C41-4AC9-9E64-A0B1A930AF57}" type="TxLink">
            <a:rPr lang="en-US" altLang="en-US" sz="1100" b="0" i="0" u="none" strike="noStrike" baseline="0">
              <a:solidFill>
                <a:srgbClr val="000000"/>
              </a:solidFill>
              <a:latin typeface="ＭＳ Ｐゴシック"/>
              <a:ea typeface="ＭＳ Ｐゴシック"/>
            </a:rPr>
            <a:pPr algn="l" rtl="0">
              <a:defRPr sz="1000"/>
            </a:pPr>
            <a:t>U パソコン</a:t>
          </a:fld>
          <a:endParaRPr lang="en-US" altLang="ja-JP" sz="900" b="0" i="0" u="none" strike="noStrike" baseline="0">
            <a:solidFill>
              <a:srgbClr val="000000"/>
            </a:solidFill>
            <a:latin typeface="Times New Roman"/>
            <a:cs typeface="Times New Roman"/>
          </a:endParaRPr>
        </a:p>
      </xdr:txBody>
    </xdr:sp>
    <xdr:clientData/>
  </xdr:twoCellAnchor>
  <xdr:twoCellAnchor>
    <xdr:from>
      <xdr:col>30</xdr:col>
      <xdr:colOff>342900</xdr:colOff>
      <xdr:row>45</xdr:row>
      <xdr:rowOff>133350</xdr:rowOff>
    </xdr:from>
    <xdr:to>
      <xdr:col>33</xdr:col>
      <xdr:colOff>447675</xdr:colOff>
      <xdr:row>47</xdr:row>
      <xdr:rowOff>9525</xdr:rowOff>
    </xdr:to>
    <xdr:sp macro="" textlink="T98">
      <xdr:nvSpPr>
        <xdr:cNvPr id="61" name="AutoShape 34"/>
        <xdr:cNvSpPr>
          <a:spLocks/>
        </xdr:cNvSpPr>
      </xdr:nvSpPr>
      <xdr:spPr bwMode="auto">
        <a:xfrm>
          <a:off x="21926550" y="7991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F975362-2846-4166-B921-17F58C57A870}" type="TxLink">
            <a:rPr lang="en-US" altLang="en-US" sz="1100" b="0" i="0" u="none" strike="noStrike" baseline="0">
              <a:solidFill>
                <a:srgbClr val="000000"/>
              </a:solidFill>
              <a:latin typeface="ＭＳ Ｐゴシック"/>
              <a:ea typeface="ＭＳ Ｐゴシック"/>
            </a:rPr>
            <a:pPr algn="l" rtl="0">
              <a:defRPr sz="1000"/>
            </a:pPr>
            <a:t>V 携帯電話</a:t>
          </a:fld>
          <a:endParaRPr lang="en-US" altLang="ja-JP" sz="900" b="0" i="0" u="none" strike="noStrike" baseline="0">
            <a:solidFill>
              <a:srgbClr val="000000"/>
            </a:solidFill>
            <a:latin typeface="Times New Roman"/>
            <a:cs typeface="Times New Roman"/>
          </a:endParaRPr>
        </a:p>
      </xdr:txBody>
    </xdr:sp>
    <xdr:clientData/>
  </xdr:twoCellAnchor>
  <xdr:twoCellAnchor>
    <xdr:from>
      <xdr:col>30</xdr:col>
      <xdr:colOff>495300</xdr:colOff>
      <xdr:row>46</xdr:row>
      <xdr:rowOff>114300</xdr:rowOff>
    </xdr:from>
    <xdr:to>
      <xdr:col>33</xdr:col>
      <xdr:colOff>600075</xdr:colOff>
      <xdr:row>47</xdr:row>
      <xdr:rowOff>161925</xdr:rowOff>
    </xdr:to>
    <xdr:sp macro="" textlink="T99">
      <xdr:nvSpPr>
        <xdr:cNvPr id="62" name="AutoShape 34"/>
        <xdr:cNvSpPr>
          <a:spLocks/>
        </xdr:cNvSpPr>
      </xdr:nvSpPr>
      <xdr:spPr bwMode="auto">
        <a:xfrm>
          <a:off x="22078950" y="8143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25904A3-1F4C-4F4E-B93D-8D586F0B40CE}" type="TxLink">
            <a:rPr lang="en-US" altLang="en-US" sz="1100" b="0" i="0" u="none" strike="noStrike" baseline="0">
              <a:solidFill>
                <a:srgbClr val="000000"/>
              </a:solidFill>
              <a:latin typeface="ＭＳ Ｐゴシック"/>
              <a:ea typeface="ＭＳ Ｐゴシック"/>
            </a:rPr>
            <a:pPr algn="l" rtl="0">
              <a:defRPr sz="1000"/>
            </a:pPr>
            <a:t>W 相隣関係</a:t>
          </a:fld>
          <a:endParaRPr lang="en-US" altLang="ja-JP" sz="900" b="0" i="0" u="none" strike="noStrike" baseline="0">
            <a:solidFill>
              <a:srgbClr val="000000"/>
            </a:solidFill>
            <a:latin typeface="Times New Roman"/>
            <a:cs typeface="Times New Roman"/>
          </a:endParaRPr>
        </a:p>
      </xdr:txBody>
    </xdr:sp>
    <xdr:clientData/>
  </xdr:twoCellAnchor>
  <xdr:twoCellAnchor>
    <xdr:from>
      <xdr:col>30</xdr:col>
      <xdr:colOff>647700</xdr:colOff>
      <xdr:row>47</xdr:row>
      <xdr:rowOff>85725</xdr:rowOff>
    </xdr:from>
    <xdr:to>
      <xdr:col>34</xdr:col>
      <xdr:colOff>66675</xdr:colOff>
      <xdr:row>48</xdr:row>
      <xdr:rowOff>133350</xdr:rowOff>
    </xdr:to>
    <xdr:sp macro="" textlink="T100">
      <xdr:nvSpPr>
        <xdr:cNvPr id="63" name="AutoShape 34"/>
        <xdr:cNvSpPr>
          <a:spLocks/>
        </xdr:cNvSpPr>
      </xdr:nvSpPr>
      <xdr:spPr bwMode="auto">
        <a:xfrm>
          <a:off x="22231350" y="8296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FC75B1CA-3640-4E3D-A475-00BF583DB0E0}" type="TxLink">
            <a:rPr lang="en-US" altLang="en-US" sz="1100" b="0" i="0" u="none" strike="noStrike" baseline="0">
              <a:solidFill>
                <a:srgbClr val="000000"/>
              </a:solidFill>
              <a:latin typeface="ＭＳ Ｐゴシック"/>
              <a:ea typeface="ＭＳ Ｐゴシック"/>
            </a:rPr>
            <a:pPr algn="l" rtl="0">
              <a:defRPr sz="1000"/>
            </a:pPr>
            <a:t>X 和服</a:t>
          </a:fld>
          <a:endParaRPr lang="en-US" altLang="ja-JP" sz="900" b="0" i="0" u="none" strike="noStrike" baseline="0">
            <a:solidFill>
              <a:srgbClr val="000000"/>
            </a:solidFill>
            <a:latin typeface="Times New Roman"/>
            <a:cs typeface="Times New Roman"/>
          </a:endParaRPr>
        </a:p>
      </xdr:txBody>
    </xdr:sp>
    <xdr:clientData/>
  </xdr:twoCellAnchor>
  <xdr:twoCellAnchor>
    <xdr:from>
      <xdr:col>19</xdr:col>
      <xdr:colOff>485775</xdr:colOff>
      <xdr:row>26</xdr:row>
      <xdr:rowOff>38100</xdr:rowOff>
    </xdr:from>
    <xdr:to>
      <xdr:col>24</xdr:col>
      <xdr:colOff>609599</xdr:colOff>
      <xdr:row>37</xdr:row>
      <xdr:rowOff>123824</xdr:rowOff>
    </xdr:to>
    <xdr:sp macro="" textlink="">
      <xdr:nvSpPr>
        <xdr:cNvPr id="97" name="テキスト ボックス 96"/>
        <xdr:cNvSpPr txBox="1"/>
      </xdr:nvSpPr>
      <xdr:spPr>
        <a:xfrm>
          <a:off x="14592300" y="4629150"/>
          <a:ext cx="3714749" cy="1971674"/>
        </a:xfrm>
        <a:prstGeom prst="rect">
          <a:avLst/>
        </a:prstGeom>
        <a:solidFill>
          <a:sysClr val="window" lastClr="FFFFFF"/>
        </a:solidFill>
        <a:ln w="28575" cmpd="sng">
          <a:solidFill>
            <a:srgbClr val="C00000"/>
          </a:solidFill>
        </a:ln>
        <a:effectLst/>
      </xdr:spPr>
      <xdr:txBody>
        <a:bodyPr vertOverflow="clip" horzOverflow="clip" wrap="square" rtlCol="0" anchor="t"/>
        <a:lstStyle/>
        <a:p>
          <a:pPr marL="0" marR="0" lvl="0" indent="0" defTabSz="914400" eaLnBrk="1" fontAlgn="auto" latinLnBrk="0" hangingPunct="1">
            <a:lnSpc>
              <a:spcPts val="1200"/>
            </a:lnSpc>
            <a:spcBef>
              <a:spcPts val="0"/>
            </a:spcBef>
            <a:spcAft>
              <a:spcPts val="0"/>
            </a:spcAft>
            <a:buClrTx/>
            <a:buSzTx/>
            <a:buFontTx/>
            <a:buNone/>
            <a:tabLst/>
            <a:defRPr/>
          </a:pPr>
          <a:r>
            <a:rPr kumimoji="1" lang="en-US" altLang="ja-JP" sz="1000" b="1" i="0" u="none" strike="noStrike" kern="0" cap="none" spc="0" normalizeH="0" baseline="0" noProof="0">
              <a:ln>
                <a:noFill/>
              </a:ln>
              <a:solidFill>
                <a:srgbClr val="C00000"/>
              </a:solidFill>
              <a:effectLst/>
              <a:uLnTx/>
              <a:uFillTx/>
              <a:latin typeface="ＭＳ 明朝" panose="02020609040205080304" pitchFamily="17" charset="-128"/>
              <a:ea typeface="ＭＳ 明朝" panose="02020609040205080304" pitchFamily="17" charset="-128"/>
            </a:rPr>
            <a:t>xcampus</a:t>
          </a:r>
          <a:r>
            <a:rPr kumimoji="1" lang="ja-JP" altLang="en-US" sz="1000" b="1" i="0" u="none" strike="noStrike" kern="0" cap="none" spc="0" normalizeH="0" baseline="0" noProof="0">
              <a:ln>
                <a:noFill/>
              </a:ln>
              <a:solidFill>
                <a:srgbClr val="C00000"/>
              </a:solidFill>
              <a:effectLst/>
              <a:uLnTx/>
              <a:uFillTx/>
              <a:latin typeface="ＭＳ 明朝" panose="02020609040205080304" pitchFamily="17" charset="-128"/>
              <a:ea typeface="ＭＳ 明朝" panose="02020609040205080304" pitchFamily="17" charset="-128"/>
            </a:rPr>
            <a:t>ビューア操作</a:t>
          </a:r>
          <a:endParaRPr kumimoji="1" lang="en-US" altLang="ja-JP" sz="1000" b="1" i="0" u="none" strike="noStrike" kern="0" cap="none" spc="0" normalizeH="0" baseline="0" noProof="0">
            <a:ln>
              <a:noFill/>
            </a:ln>
            <a:solidFill>
              <a:srgbClr val="C00000"/>
            </a:solidFill>
            <a:effectLst/>
            <a:uLnTx/>
            <a:uFillTx/>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① </a:t>
          </a:r>
          <a:r>
            <a:rPr kumimoji="1" lang="en-US" altLang="ja-JP"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rPr>
            <a:t>[</a:t>
          </a:r>
          <a:r>
            <a:rPr kumimoji="1" lang="ja-JP" altLang="en-US"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rPr>
            <a:t>表示］⇒［表示グラフ番号］⇒［１０番目のグラフ］</a:t>
          </a:r>
          <a:endParaRPr kumimoji="1" lang="en-US" altLang="ja-JP"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②</a:t>
          </a:r>
          <a:r>
            <a:rPr kumimoji="1" lang="ja-JP" altLang="en-US"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rPr>
            <a:t>［瞬時作図］⇒［扇形バブル散布図］</a:t>
          </a:r>
          <a:endParaRPr kumimoji="1" lang="en-US" altLang="ja-JP"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③ 扇形バブル散布図を左右に伸張したり圧縮するには，次の操作を何度か行う。</a:t>
          </a: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［横・縦軸］⇒［横軸伸張］⇒［</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110</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101</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　　　　　　⇒［横軸圧縮］⇒［</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90</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99</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p>
        <a:p>
          <a:pPr eaLnBrk="1" fontAlgn="auto" latinLnBrk="0" hangingPunct="1"/>
          <a:r>
            <a:rPr kumimoji="1" lang="ja-JP" altLang="en-US" sz="1000" b="0" i="0" baseline="0">
              <a:effectLst/>
              <a:latin typeface="+mn-lt"/>
              <a:ea typeface="+mn-ea"/>
              <a:cs typeface="+mn-cs"/>
            </a:rPr>
            <a:t>④</a:t>
          </a:r>
          <a:r>
            <a:rPr kumimoji="1" lang="ja-JP" altLang="ja-JP" sz="1000" b="0" i="0" baseline="0">
              <a:effectLst/>
              <a:latin typeface="+mn-lt"/>
              <a:ea typeface="+mn-ea"/>
              <a:cs typeface="+mn-cs"/>
            </a:rPr>
            <a:t> 扇形バブル散布図を</a:t>
          </a:r>
          <a:r>
            <a:rPr kumimoji="1" lang="ja-JP" altLang="en-US" sz="1000" b="0" i="0" baseline="0">
              <a:effectLst/>
              <a:latin typeface="+mn-lt"/>
              <a:ea typeface="+mn-ea"/>
              <a:cs typeface="+mn-cs"/>
            </a:rPr>
            <a:t>上下に</a:t>
          </a:r>
          <a:r>
            <a:rPr kumimoji="1" lang="ja-JP" altLang="ja-JP" sz="1000" b="0" i="0" baseline="0">
              <a:effectLst/>
              <a:latin typeface="+mn-lt"/>
              <a:ea typeface="+mn-ea"/>
              <a:cs typeface="+mn-cs"/>
            </a:rPr>
            <a:t>伸張したり圧縮するには，次の操作を何度か行う。</a:t>
          </a:r>
          <a:endParaRPr lang="ja-JP" altLang="ja-JP" sz="1000">
            <a:effectLst/>
          </a:endParaRPr>
        </a:p>
        <a:p>
          <a:pPr eaLnBrk="1" fontAlgn="auto" latinLnBrk="0" hangingPunct="1"/>
          <a:r>
            <a:rPr kumimoji="1" lang="ja-JP" altLang="ja-JP" sz="1000" b="0" i="0" baseline="0">
              <a:effectLst/>
              <a:latin typeface="+mn-lt"/>
              <a:ea typeface="+mn-ea"/>
              <a:cs typeface="+mn-cs"/>
            </a:rPr>
            <a:t>［横・縦軸］⇒［</a:t>
          </a:r>
          <a:r>
            <a:rPr kumimoji="1" lang="ja-JP" altLang="en-US" sz="1000" b="0" i="0" baseline="0">
              <a:effectLst/>
              <a:latin typeface="+mn-lt"/>
              <a:ea typeface="+mn-ea"/>
              <a:cs typeface="+mn-cs"/>
            </a:rPr>
            <a:t>３次元縦</a:t>
          </a:r>
          <a:r>
            <a:rPr kumimoji="1" lang="ja-JP" altLang="ja-JP" sz="1000" b="0" i="0" baseline="0">
              <a:effectLst/>
              <a:latin typeface="+mn-lt"/>
              <a:ea typeface="+mn-ea"/>
              <a:cs typeface="+mn-cs"/>
            </a:rPr>
            <a:t>軸伸張］⇒［</a:t>
          </a:r>
          <a:r>
            <a:rPr kumimoji="1" lang="en-US" altLang="ja-JP" sz="1000" b="0" i="0" baseline="0">
              <a:effectLst/>
              <a:latin typeface="+mn-lt"/>
              <a:ea typeface="+mn-ea"/>
              <a:cs typeface="+mn-cs"/>
            </a:rPr>
            <a:t>110</a:t>
          </a:r>
          <a:r>
            <a:rPr kumimoji="1" lang="ja-JP" altLang="ja-JP" sz="1000" b="0" i="0" baseline="0">
              <a:effectLst/>
              <a:latin typeface="+mn-lt"/>
              <a:ea typeface="+mn-ea"/>
              <a:cs typeface="+mn-cs"/>
            </a:rPr>
            <a:t>％］</a:t>
          </a:r>
          <a:r>
            <a:rPr kumimoji="1" lang="en-US" altLang="ja-JP" sz="1000" b="0" i="0" baseline="0">
              <a:effectLst/>
              <a:latin typeface="+mn-lt"/>
              <a:ea typeface="+mn-ea"/>
              <a:cs typeface="+mn-cs"/>
            </a:rPr>
            <a:t>/</a:t>
          </a:r>
          <a:r>
            <a:rPr kumimoji="1" lang="ja-JP" altLang="ja-JP" sz="1000" b="0" i="0" baseline="0">
              <a:effectLst/>
              <a:latin typeface="+mn-lt"/>
              <a:ea typeface="+mn-ea"/>
              <a:cs typeface="+mn-cs"/>
            </a:rPr>
            <a:t>［</a:t>
          </a:r>
          <a:r>
            <a:rPr kumimoji="1" lang="en-US" altLang="ja-JP" sz="1000" b="0" i="0" baseline="0">
              <a:effectLst/>
              <a:latin typeface="+mn-lt"/>
              <a:ea typeface="+mn-ea"/>
              <a:cs typeface="+mn-cs"/>
            </a:rPr>
            <a:t>101</a:t>
          </a:r>
          <a:r>
            <a:rPr kumimoji="1" lang="ja-JP" altLang="ja-JP" sz="1000" b="0" i="0" baseline="0">
              <a:effectLst/>
              <a:latin typeface="+mn-lt"/>
              <a:ea typeface="+mn-ea"/>
              <a:cs typeface="+mn-cs"/>
            </a:rPr>
            <a:t>％］</a:t>
          </a:r>
          <a:endParaRPr lang="ja-JP" altLang="ja-JP" sz="1000">
            <a:effectLst/>
          </a:endParaRPr>
        </a:p>
        <a:p>
          <a:pPr eaLnBrk="1" fontAlgn="auto" latinLnBrk="0" hangingPunct="1"/>
          <a:r>
            <a:rPr kumimoji="1" lang="ja-JP" altLang="ja-JP" sz="1000" b="0" i="0" baseline="0">
              <a:effectLst/>
              <a:latin typeface="+mn-lt"/>
              <a:ea typeface="+mn-ea"/>
              <a:cs typeface="+mn-cs"/>
            </a:rPr>
            <a:t>　　　　　</a:t>
          </a:r>
          <a:r>
            <a:rPr kumimoji="1" lang="ja-JP" altLang="en-US" sz="1000" b="0" i="0" baseline="0">
              <a:effectLst/>
              <a:latin typeface="+mn-lt"/>
              <a:ea typeface="+mn-ea"/>
              <a:cs typeface="+mn-cs"/>
            </a:rPr>
            <a:t>  </a:t>
          </a:r>
          <a:r>
            <a:rPr kumimoji="1" lang="ja-JP" altLang="ja-JP" sz="1000" b="0" i="0" baseline="0">
              <a:effectLst/>
              <a:latin typeface="+mn-lt"/>
              <a:ea typeface="+mn-ea"/>
              <a:cs typeface="+mn-cs"/>
            </a:rPr>
            <a:t>　⇒［</a:t>
          </a:r>
          <a:r>
            <a:rPr kumimoji="1" lang="ja-JP" altLang="en-US" sz="1000" b="0" i="0" baseline="0">
              <a:effectLst/>
              <a:latin typeface="+mn-lt"/>
              <a:ea typeface="+mn-ea"/>
              <a:cs typeface="+mn-cs"/>
            </a:rPr>
            <a:t>３次元縦</a:t>
          </a:r>
          <a:r>
            <a:rPr kumimoji="1" lang="ja-JP" altLang="ja-JP" sz="1000" b="0" i="0" baseline="0">
              <a:effectLst/>
              <a:latin typeface="+mn-lt"/>
              <a:ea typeface="+mn-ea"/>
              <a:cs typeface="+mn-cs"/>
            </a:rPr>
            <a:t>軸圧縮］⇒［</a:t>
          </a:r>
          <a:r>
            <a:rPr kumimoji="1" lang="en-US" altLang="ja-JP" sz="1000" b="0" i="0" baseline="0">
              <a:effectLst/>
              <a:latin typeface="+mn-lt"/>
              <a:ea typeface="+mn-ea"/>
              <a:cs typeface="+mn-cs"/>
            </a:rPr>
            <a:t>90</a:t>
          </a:r>
          <a:r>
            <a:rPr kumimoji="1" lang="ja-JP" altLang="ja-JP" sz="1000" b="0" i="0" baseline="0">
              <a:effectLst/>
              <a:latin typeface="+mn-lt"/>
              <a:ea typeface="+mn-ea"/>
              <a:cs typeface="+mn-cs"/>
            </a:rPr>
            <a:t>％］</a:t>
          </a:r>
          <a:r>
            <a:rPr kumimoji="1" lang="en-US" altLang="ja-JP" sz="1000" b="0" i="0" baseline="0">
              <a:effectLst/>
              <a:latin typeface="+mn-lt"/>
              <a:ea typeface="+mn-ea"/>
              <a:cs typeface="+mn-cs"/>
            </a:rPr>
            <a:t>/</a:t>
          </a:r>
          <a:r>
            <a:rPr kumimoji="1" lang="ja-JP" altLang="ja-JP" sz="1000" b="0" i="0" baseline="0">
              <a:effectLst/>
              <a:latin typeface="+mn-lt"/>
              <a:ea typeface="+mn-ea"/>
              <a:cs typeface="+mn-cs"/>
            </a:rPr>
            <a:t>［</a:t>
          </a:r>
          <a:r>
            <a:rPr kumimoji="1" lang="en-US" altLang="ja-JP" sz="1000" b="0" i="0" baseline="0">
              <a:effectLst/>
              <a:latin typeface="+mn-lt"/>
              <a:ea typeface="+mn-ea"/>
              <a:cs typeface="+mn-cs"/>
            </a:rPr>
            <a:t>99</a:t>
          </a:r>
          <a:r>
            <a:rPr kumimoji="1" lang="ja-JP" altLang="ja-JP" sz="1000" b="0" i="0" baseline="0">
              <a:effectLst/>
              <a:latin typeface="+mn-lt"/>
              <a:ea typeface="+mn-ea"/>
              <a:cs typeface="+mn-cs"/>
            </a:rPr>
            <a:t>％］</a:t>
          </a:r>
          <a:endParaRPr lang="ja-JP" altLang="ja-JP" sz="1000">
            <a:effectLst/>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endParaRPr>
        </a:p>
      </xdr:txBody>
    </xdr:sp>
    <xdr:clientData/>
  </xdr:twoCellAnchor>
  <xdr:twoCellAnchor editAs="oneCell">
    <xdr:from>
      <xdr:col>0</xdr:col>
      <xdr:colOff>171450</xdr:colOff>
      <xdr:row>104</xdr:row>
      <xdr:rowOff>161925</xdr:rowOff>
    </xdr:from>
    <xdr:to>
      <xdr:col>4</xdr:col>
      <xdr:colOff>390525</xdr:colOff>
      <xdr:row>122</xdr:row>
      <xdr:rowOff>0</xdr:rowOff>
    </xdr:to>
    <xdr:pic>
      <xdr:nvPicPr>
        <xdr:cNvPr id="99" name="図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18659475"/>
          <a:ext cx="3914775" cy="292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609600</xdr:colOff>
      <xdr:row>104</xdr:row>
      <xdr:rowOff>133350</xdr:rowOff>
    </xdr:from>
    <xdr:to>
      <xdr:col>19</xdr:col>
      <xdr:colOff>104775</xdr:colOff>
      <xdr:row>115</xdr:row>
      <xdr:rowOff>76200</xdr:rowOff>
    </xdr:to>
    <xdr:pic>
      <xdr:nvPicPr>
        <xdr:cNvPr id="100" name="図 5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05900" y="18630900"/>
          <a:ext cx="4962525"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666750</xdr:colOff>
      <xdr:row>104</xdr:row>
      <xdr:rowOff>104775</xdr:rowOff>
    </xdr:from>
    <xdr:to>
      <xdr:col>11</xdr:col>
      <xdr:colOff>333375</xdr:colOff>
      <xdr:row>120</xdr:row>
      <xdr:rowOff>114300</xdr:rowOff>
    </xdr:to>
    <xdr:pic>
      <xdr:nvPicPr>
        <xdr:cNvPr id="101" name="図 5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62450" y="18602325"/>
          <a:ext cx="4467225" cy="2752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0</xdr:colOff>
      <xdr:row>11</xdr:row>
      <xdr:rowOff>0</xdr:rowOff>
    </xdr:from>
    <xdr:to>
      <xdr:col>31</xdr:col>
      <xdr:colOff>504093</xdr:colOff>
      <xdr:row>20</xdr:row>
      <xdr:rowOff>68873</xdr:rowOff>
    </xdr:to>
    <xdr:sp macro="" textlink="">
      <xdr:nvSpPr>
        <xdr:cNvPr id="89" name="テキスト ボックス 88"/>
        <xdr:cNvSpPr txBox="1"/>
      </xdr:nvSpPr>
      <xdr:spPr>
        <a:xfrm>
          <a:off x="17468850" y="2019300"/>
          <a:ext cx="5304693" cy="1611923"/>
        </a:xfrm>
        <a:prstGeom prst="rect">
          <a:avLst/>
        </a:prstGeom>
        <a:solidFill>
          <a:schemeClr val="lt1"/>
        </a:solidFill>
        <a:ln w="190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コメント</a:t>
          </a:r>
          <a:endParaRPr lang="en-US" altLang="ja-JP" sz="1100" b="0" i="0" u="none" strike="noStrike">
            <a:solidFill>
              <a:schemeClr val="dk1"/>
            </a:solidFill>
            <a:effectLst/>
            <a:latin typeface="+mn-lt"/>
            <a:ea typeface="+mn-ea"/>
            <a:cs typeface="+mn-cs"/>
          </a:endParaRPr>
        </a:p>
        <a:p>
          <a:endParaRPr lang="en-US" altLang="ja-JP" sz="1100" b="0" i="0" u="none" strike="noStrike">
            <a:solidFill>
              <a:schemeClr val="dk1"/>
            </a:solidFill>
            <a:effectLst/>
            <a:latin typeface="+mn-lt"/>
            <a:ea typeface="+mn-ea"/>
            <a:cs typeface="+mn-cs"/>
          </a:endParaRPr>
        </a:p>
        <a:p>
          <a:r>
            <a:rPr lang="ja-JP" altLang="en-US"/>
            <a:t> </a:t>
          </a:r>
          <a:r>
            <a:rPr lang="ja-JP" altLang="en-US" sz="1100" b="0" i="0" u="none" strike="noStrike">
              <a:solidFill>
                <a:schemeClr val="dk1"/>
              </a:solidFill>
              <a:effectLst/>
              <a:latin typeface="+mn-lt"/>
              <a:ea typeface="+mn-ea"/>
              <a:cs typeface="+mn-cs"/>
            </a:rPr>
            <a:t>「商品一般」とは，何らかの商品に特定できない、あるいは複数種類に関する相談を指す。（出所：消費者白書</a:t>
          </a:r>
          <a:r>
            <a:rPr lang="en-US" altLang="ja-JP" sz="1100" b="0" i="0" u="none" strike="noStrike">
              <a:solidFill>
                <a:schemeClr val="dk1"/>
              </a:solidFill>
              <a:effectLst/>
              <a:latin typeface="+mn-lt"/>
              <a:ea typeface="+mn-ea"/>
              <a:cs typeface="+mn-cs"/>
            </a:rPr>
            <a:t>2014</a:t>
          </a:r>
          <a:r>
            <a:rPr lang="ja-JP" altLang="en-US" sz="1100" b="0" i="0" u="none" strike="noStrike">
              <a:solidFill>
                <a:schemeClr val="dk1"/>
              </a:solidFill>
              <a:effectLst/>
              <a:latin typeface="+mn-lt"/>
              <a:ea typeface="+mn-ea"/>
              <a:cs typeface="+mn-cs"/>
            </a:rPr>
            <a:t>年版ｐ</a:t>
          </a:r>
          <a:r>
            <a:rPr lang="en-US" altLang="ja-JP" sz="1100" b="0" i="0" u="none" strike="noStrike">
              <a:solidFill>
                <a:schemeClr val="dk1"/>
              </a:solidFill>
              <a:effectLst/>
              <a:latin typeface="+mn-lt"/>
              <a:ea typeface="+mn-ea"/>
              <a:cs typeface="+mn-cs"/>
            </a:rPr>
            <a:t>65</a:t>
          </a:r>
          <a:r>
            <a:rPr lang="ja-JP" altLang="en-US" sz="1100" b="0" i="0" u="none" strike="noStrike">
              <a:solidFill>
                <a:schemeClr val="dk1"/>
              </a:solidFill>
              <a:effectLst/>
              <a:latin typeface="+mn-lt"/>
              <a:ea typeface="+mn-ea"/>
              <a:cs typeface="+mn-cs"/>
            </a:rPr>
            <a:t>）</a:t>
          </a:r>
          <a:r>
            <a:rPr lang="en-US" altLang="ja-JP"/>
            <a:t> </a:t>
          </a:r>
        </a:p>
        <a:p>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「商品一般」は、「怪しい電話勧誘があった」、「怪しいパンフレットが送られてきた」等、相談の対象商品が具体的にどのようなものか不明なケースや架空請求等が含まれます（出所：消費者白書</a:t>
          </a:r>
          <a:r>
            <a:rPr lang="en-US" altLang="ja-JP" sz="1100" b="0" i="0" u="none" strike="noStrike">
              <a:solidFill>
                <a:schemeClr val="dk1"/>
              </a:solidFill>
              <a:effectLst/>
              <a:latin typeface="+mn-lt"/>
              <a:ea typeface="+mn-ea"/>
              <a:cs typeface="+mn-cs"/>
            </a:rPr>
            <a:t>2014</a:t>
          </a:r>
          <a:r>
            <a:rPr lang="ja-JP" altLang="en-US" sz="1100" b="0" i="0" u="none" strike="noStrike">
              <a:solidFill>
                <a:schemeClr val="dk1"/>
              </a:solidFill>
              <a:effectLst/>
              <a:latin typeface="+mn-lt"/>
              <a:ea typeface="+mn-ea"/>
              <a:cs typeface="+mn-cs"/>
            </a:rPr>
            <a:t>年版ｐ</a:t>
          </a:r>
          <a:r>
            <a:rPr lang="en-US" altLang="ja-JP" sz="1100" b="0" i="0" u="none" strike="noStrike">
              <a:solidFill>
                <a:schemeClr val="dk1"/>
              </a:solidFill>
              <a:effectLst/>
              <a:latin typeface="+mn-lt"/>
              <a:ea typeface="+mn-ea"/>
              <a:cs typeface="+mn-cs"/>
            </a:rPr>
            <a:t>124</a:t>
          </a:r>
          <a:r>
            <a:rPr lang="ja-JP" altLang="en-US" sz="1100" b="0" i="0" u="none" strike="noStrike">
              <a:solidFill>
                <a:schemeClr val="dk1"/>
              </a:solidFill>
              <a:effectLst/>
              <a:latin typeface="+mn-lt"/>
              <a:ea typeface="+mn-ea"/>
              <a:cs typeface="+mn-cs"/>
            </a:rPr>
            <a:t>）</a:t>
          </a:r>
          <a:r>
            <a:rPr lang="en-US" altLang="ja-JP"/>
            <a:t> </a:t>
          </a:r>
          <a:endParaRPr kumimoji="1" lang="ja-JP" altLang="en-US" sz="1100"/>
        </a:p>
      </xdr:txBody>
    </xdr:sp>
    <xdr:clientData/>
  </xdr:twoCellAnchor>
  <xdr:twoCellAnchor>
    <xdr:from>
      <xdr:col>10</xdr:col>
      <xdr:colOff>257175</xdr:colOff>
      <xdr:row>9</xdr:row>
      <xdr:rowOff>114299</xdr:rowOff>
    </xdr:from>
    <xdr:to>
      <xdr:col>12</xdr:col>
      <xdr:colOff>285751</xdr:colOff>
      <xdr:row>12</xdr:row>
      <xdr:rowOff>57150</xdr:rowOff>
    </xdr:to>
    <xdr:sp macro="" textlink="">
      <xdr:nvSpPr>
        <xdr:cNvPr id="103" name="線吹き出し 2 102"/>
        <xdr:cNvSpPr/>
      </xdr:nvSpPr>
      <xdr:spPr>
        <a:xfrm>
          <a:off x="8067675" y="1790699"/>
          <a:ext cx="1400176" cy="457201"/>
        </a:xfrm>
        <a:prstGeom prst="callout2">
          <a:avLst>
            <a:gd name="adj1" fmla="val 45838"/>
            <a:gd name="adj2" fmla="val 101240"/>
            <a:gd name="adj3" fmla="val 45838"/>
            <a:gd name="adj4" fmla="val 118382"/>
            <a:gd name="adj5" fmla="val 223123"/>
            <a:gd name="adj6" fmla="val 147490"/>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人口調整相談件数対全国比</a:t>
          </a:r>
          <a:r>
            <a:rPr kumimoji="1" lang="en-US" altLang="ja-JP" sz="1100">
              <a:solidFill>
                <a:sysClr val="windowText" lastClr="000000"/>
              </a:solidFill>
            </a:rPr>
            <a:t>100</a:t>
          </a:r>
          <a:r>
            <a:rPr kumimoji="1" lang="ja-JP" altLang="en-US" sz="1100">
              <a:solidFill>
                <a:sysClr val="windowText" lastClr="000000"/>
              </a:solidFill>
            </a:rPr>
            <a:t>％の線</a:t>
          </a:r>
        </a:p>
      </xdr:txBody>
    </xdr:sp>
    <xdr:clientData/>
  </xdr:twoCellAnchor>
  <xdr:twoCellAnchor>
    <xdr:from>
      <xdr:col>13</xdr:col>
      <xdr:colOff>142875</xdr:colOff>
      <xdr:row>26</xdr:row>
      <xdr:rowOff>28575</xdr:rowOff>
    </xdr:from>
    <xdr:to>
      <xdr:col>14</xdr:col>
      <xdr:colOff>590550</xdr:colOff>
      <xdr:row>27</xdr:row>
      <xdr:rowOff>161925</xdr:rowOff>
    </xdr:to>
    <xdr:sp macro="" textlink="T51">
      <xdr:nvSpPr>
        <xdr:cNvPr id="104" name="AutoShape 34"/>
        <xdr:cNvSpPr>
          <a:spLocks/>
        </xdr:cNvSpPr>
      </xdr:nvSpPr>
      <xdr:spPr bwMode="auto">
        <a:xfrm>
          <a:off x="10010775" y="4619625"/>
          <a:ext cx="1133475" cy="304800"/>
        </a:xfrm>
        <a:prstGeom prst="callout2">
          <a:avLst>
            <a:gd name="adj1" fmla="val -7560"/>
            <a:gd name="adj2" fmla="val 32026"/>
            <a:gd name="adj3" fmla="val -91449"/>
            <a:gd name="adj4" fmla="val 50026"/>
            <a:gd name="adj5" fmla="val -254309"/>
            <a:gd name="adj6" fmla="val 5037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D20834B-A546-4EF4-BF40-A93FDDD05BBA}" type="TxLink">
            <a:rPr lang="en-US" altLang="en-US" sz="1100" b="0" i="0" u="none" strike="noStrike" baseline="0">
              <a:solidFill>
                <a:srgbClr val="000000"/>
              </a:solidFill>
              <a:latin typeface="ＭＳ Ｐゴシック"/>
              <a:ea typeface="ＭＳ Ｐゴシック"/>
            </a:rPr>
            <a:pPr algn="l" rtl="0">
              <a:defRPr sz="1000"/>
            </a:pPr>
            <a:t>a 商品一般</a:t>
          </a:fld>
          <a:endParaRPr lang="en-US" altLang="ja-JP" sz="900" b="0" i="0" u="none" strike="noStrike" baseline="0">
            <a:solidFill>
              <a:srgbClr val="000000"/>
            </a:solidFill>
            <a:latin typeface="Times New Roman"/>
            <a:cs typeface="Times New Roman"/>
          </a:endParaRPr>
        </a:p>
      </xdr:txBody>
    </xdr:sp>
    <xdr:clientData/>
  </xdr:twoCellAnchor>
  <xdr:twoCellAnchor>
    <xdr:from>
      <xdr:col>7</xdr:col>
      <xdr:colOff>314325</xdr:colOff>
      <xdr:row>11</xdr:row>
      <xdr:rowOff>1</xdr:rowOff>
    </xdr:from>
    <xdr:to>
      <xdr:col>9</xdr:col>
      <xdr:colOff>514350</xdr:colOff>
      <xdr:row>12</xdr:row>
      <xdr:rowOff>1</xdr:rowOff>
    </xdr:to>
    <xdr:sp macro="" textlink="T54">
      <xdr:nvSpPr>
        <xdr:cNvPr id="105" name="AutoShape 34"/>
        <xdr:cNvSpPr>
          <a:spLocks/>
        </xdr:cNvSpPr>
      </xdr:nvSpPr>
      <xdr:spPr bwMode="auto">
        <a:xfrm>
          <a:off x="6067425" y="2019301"/>
          <a:ext cx="1571625" cy="171450"/>
        </a:xfrm>
        <a:prstGeom prst="callout2">
          <a:avLst>
            <a:gd name="adj1" fmla="val 63620"/>
            <a:gd name="adj2" fmla="val -4674"/>
            <a:gd name="adj3" fmla="val 62827"/>
            <a:gd name="adj4" fmla="val -31744"/>
            <a:gd name="adj5" fmla="val 852288"/>
            <a:gd name="adj6" fmla="val -33113"/>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D6A1CF9-8B3A-457B-90C3-2E4373C599FC}" type="TxLink">
            <a:rPr lang="en-US" altLang="en-US" sz="1100" b="0" i="0" u="none" strike="noStrike" baseline="0">
              <a:solidFill>
                <a:srgbClr val="000000"/>
              </a:solidFill>
              <a:latin typeface="ＭＳ Ｐゴシック"/>
              <a:ea typeface="ＭＳ Ｐゴシック"/>
            </a:rPr>
            <a:pPr algn="l" rtl="0">
              <a:defRPr sz="1000"/>
            </a:pPr>
            <a:t>d アダルト情報サイト</a:t>
          </a:fld>
          <a:endParaRPr lang="en-US" altLang="ja-JP" sz="900" b="0" i="0" u="none" strike="noStrike" baseline="0">
            <a:solidFill>
              <a:srgbClr val="000000"/>
            </a:solidFill>
            <a:latin typeface="Times New Roman"/>
            <a:cs typeface="Times New Roman"/>
          </a:endParaRPr>
        </a:p>
      </xdr:txBody>
    </xdr:sp>
    <xdr:clientData/>
  </xdr:twoCellAnchor>
  <xdr:twoCellAnchor>
    <xdr:from>
      <xdr:col>9</xdr:col>
      <xdr:colOff>190499</xdr:colOff>
      <xdr:row>14</xdr:row>
      <xdr:rowOff>19050</xdr:rowOff>
    </xdr:from>
    <xdr:to>
      <xdr:col>11</xdr:col>
      <xdr:colOff>504824</xdr:colOff>
      <xdr:row>15</xdr:row>
      <xdr:rowOff>76200</xdr:rowOff>
    </xdr:to>
    <xdr:sp macro="" textlink="T52">
      <xdr:nvSpPr>
        <xdr:cNvPr id="106" name="AutoShape 34"/>
        <xdr:cNvSpPr>
          <a:spLocks/>
        </xdr:cNvSpPr>
      </xdr:nvSpPr>
      <xdr:spPr bwMode="auto">
        <a:xfrm>
          <a:off x="7315199" y="2552700"/>
          <a:ext cx="1685925" cy="228600"/>
        </a:xfrm>
        <a:prstGeom prst="callout2">
          <a:avLst>
            <a:gd name="adj1" fmla="val 62232"/>
            <a:gd name="adj2" fmla="val -401"/>
            <a:gd name="adj3" fmla="val 68661"/>
            <a:gd name="adj4" fmla="val -20900"/>
            <a:gd name="adj5" fmla="val 217606"/>
            <a:gd name="adj6" fmla="val -21519"/>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532887C-2608-4E5E-A054-F490C5692819}" type="TxLink">
            <a:rPr lang="en-US" altLang="en-US" sz="1100" b="0" i="0" u="none" strike="noStrike" baseline="0">
              <a:solidFill>
                <a:srgbClr val="000000"/>
              </a:solidFill>
              <a:latin typeface="ＭＳ Ｐゴシック"/>
              <a:ea typeface="ＭＳ Ｐゴシック"/>
            </a:rPr>
            <a:pPr algn="l" rtl="0">
              <a:defRPr sz="1000"/>
            </a:pPr>
            <a:t>b 健康食品</a:t>
          </a:fld>
          <a:endParaRPr lang="en-US" altLang="ja-JP" sz="900" b="0" i="0" u="none" strike="noStrike" baseline="0">
            <a:solidFill>
              <a:srgbClr val="000000"/>
            </a:solidFill>
            <a:latin typeface="Times New Roman"/>
            <a:cs typeface="Times New Roman"/>
          </a:endParaRPr>
        </a:p>
      </xdr:txBody>
    </xdr:sp>
    <xdr:clientData/>
  </xdr:twoCellAnchor>
  <xdr:twoCellAnchor>
    <xdr:from>
      <xdr:col>5</xdr:col>
      <xdr:colOff>114300</xdr:colOff>
      <xdr:row>17</xdr:row>
      <xdr:rowOff>171449</xdr:rowOff>
    </xdr:from>
    <xdr:to>
      <xdr:col>7</xdr:col>
      <xdr:colOff>152400</xdr:colOff>
      <xdr:row>19</xdr:row>
      <xdr:rowOff>114300</xdr:rowOff>
    </xdr:to>
    <xdr:sp macro="" textlink="T55">
      <xdr:nvSpPr>
        <xdr:cNvPr id="107" name="AutoShape 34"/>
        <xdr:cNvSpPr>
          <a:spLocks/>
        </xdr:cNvSpPr>
      </xdr:nvSpPr>
      <xdr:spPr bwMode="auto">
        <a:xfrm>
          <a:off x="4495800" y="3219449"/>
          <a:ext cx="1409700" cy="285751"/>
        </a:xfrm>
        <a:prstGeom prst="callout2">
          <a:avLst>
            <a:gd name="adj1" fmla="val 54732"/>
            <a:gd name="adj2" fmla="val -202"/>
            <a:gd name="adj3" fmla="val 54769"/>
            <a:gd name="adj4" fmla="val -12698"/>
            <a:gd name="adj5" fmla="val 657457"/>
            <a:gd name="adj6" fmla="val -1409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B98B2F9-575E-4C3E-8E06-2AA3D6074B93}" type="TxLink">
            <a:rPr lang="en-US" altLang="en-US" sz="1100" b="0" i="0" u="none" strike="noStrike" baseline="0">
              <a:solidFill>
                <a:srgbClr val="000000"/>
              </a:solidFill>
              <a:latin typeface="ＭＳ Ｐゴシック"/>
              <a:ea typeface="ＭＳ Ｐゴシック"/>
            </a:rPr>
            <a:pPr algn="l" rtl="0">
              <a:defRPr sz="1000"/>
            </a:pPr>
            <a:t>e 相談その他</a:t>
          </a:fld>
          <a:endParaRPr lang="en-US" altLang="ja-JP" sz="900" b="0" i="0" u="none" strike="noStrike" baseline="0">
            <a:solidFill>
              <a:srgbClr val="000000"/>
            </a:solidFill>
            <a:latin typeface="Times New Roman"/>
            <a:cs typeface="Times New Roman"/>
          </a:endParaRPr>
        </a:p>
      </xdr:txBody>
    </xdr:sp>
    <xdr:clientData/>
  </xdr:twoCellAnchor>
  <xdr:twoCellAnchor>
    <xdr:from>
      <xdr:col>4</xdr:col>
      <xdr:colOff>409575</xdr:colOff>
      <xdr:row>12</xdr:row>
      <xdr:rowOff>104775</xdr:rowOff>
    </xdr:from>
    <xdr:to>
      <xdr:col>6</xdr:col>
      <xdr:colOff>228600</xdr:colOff>
      <xdr:row>13</xdr:row>
      <xdr:rowOff>133350</xdr:rowOff>
    </xdr:to>
    <xdr:sp macro="" textlink="T58">
      <xdr:nvSpPr>
        <xdr:cNvPr id="108" name="AutoShape 34"/>
        <xdr:cNvSpPr>
          <a:spLocks/>
        </xdr:cNvSpPr>
      </xdr:nvSpPr>
      <xdr:spPr bwMode="auto">
        <a:xfrm>
          <a:off x="4105275" y="2295525"/>
          <a:ext cx="1190625" cy="200025"/>
        </a:xfrm>
        <a:prstGeom prst="callout2">
          <a:avLst>
            <a:gd name="adj1" fmla="val 58065"/>
            <a:gd name="adj2" fmla="val -8310"/>
            <a:gd name="adj3" fmla="val 52801"/>
            <a:gd name="adj4" fmla="val -20542"/>
            <a:gd name="adj5" fmla="val 1552495"/>
            <a:gd name="adj6" fmla="val -2457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4D8BBF4-DF52-450E-8277-9E44AF6FF097}" type="TxLink">
            <a:rPr lang="en-US" altLang="en-US" sz="1100" b="0" i="0" u="none" strike="noStrike" baseline="0">
              <a:solidFill>
                <a:srgbClr val="000000"/>
              </a:solidFill>
              <a:latin typeface="ＭＳ Ｐゴシック"/>
              <a:ea typeface="ＭＳ Ｐゴシック"/>
            </a:rPr>
            <a:pPr algn="l" rtl="0">
              <a:defRPr sz="1000"/>
            </a:pPr>
            <a:t>h ファンド型投資商品</a:t>
          </a:fld>
          <a:endParaRPr lang="en-US" altLang="ja-JP" sz="900" b="0" i="0" u="none" strike="noStrike" baseline="0">
            <a:solidFill>
              <a:srgbClr val="000000"/>
            </a:solidFill>
            <a:latin typeface="Times New Roman"/>
            <a:cs typeface="Times New Roman"/>
          </a:endParaRPr>
        </a:p>
      </xdr:txBody>
    </xdr:sp>
    <xdr:clientData/>
  </xdr:twoCellAnchor>
  <xdr:twoCellAnchor>
    <xdr:from>
      <xdr:col>7</xdr:col>
      <xdr:colOff>523874</xdr:colOff>
      <xdr:row>12</xdr:row>
      <xdr:rowOff>171449</xdr:rowOff>
    </xdr:from>
    <xdr:to>
      <xdr:col>10</xdr:col>
      <xdr:colOff>447675</xdr:colOff>
      <xdr:row>14</xdr:row>
      <xdr:rowOff>47624</xdr:rowOff>
    </xdr:to>
    <xdr:sp macro="" textlink="T53">
      <xdr:nvSpPr>
        <xdr:cNvPr id="109" name="AutoShape 34"/>
        <xdr:cNvSpPr>
          <a:spLocks/>
        </xdr:cNvSpPr>
      </xdr:nvSpPr>
      <xdr:spPr bwMode="auto">
        <a:xfrm>
          <a:off x="6276974" y="2362199"/>
          <a:ext cx="1981201" cy="219075"/>
        </a:xfrm>
        <a:prstGeom prst="callout2">
          <a:avLst>
            <a:gd name="adj1" fmla="val 58065"/>
            <a:gd name="adj2" fmla="val -1064"/>
            <a:gd name="adj3" fmla="val 57563"/>
            <a:gd name="adj4" fmla="val -14999"/>
            <a:gd name="adj5" fmla="val 793987"/>
            <a:gd name="adj6" fmla="val -1708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6B8DB0F-031C-4141-8D7F-13FF100568BC}" type="TxLink">
            <a:rPr lang="en-US" altLang="en-US" sz="1100" b="0" i="0" u="none" strike="noStrike" baseline="0">
              <a:solidFill>
                <a:srgbClr val="000000"/>
              </a:solidFill>
              <a:latin typeface="ＭＳ Ｐゴシック"/>
              <a:ea typeface="ＭＳ Ｐゴシック"/>
            </a:rPr>
            <a:pPr algn="l" rtl="0">
              <a:defRPr sz="1000"/>
            </a:pPr>
            <a:t>c インターネット接続回線</a:t>
          </a:fld>
          <a:endParaRPr lang="en-US" altLang="ja-JP" sz="900" b="0" i="0" u="none" strike="noStrike" baseline="0">
            <a:solidFill>
              <a:srgbClr val="000000"/>
            </a:solidFill>
            <a:latin typeface="Times New Roman"/>
            <a:cs typeface="Times New Roman"/>
          </a:endParaRPr>
        </a:p>
      </xdr:txBody>
    </xdr:sp>
    <xdr:clientData/>
  </xdr:twoCellAnchor>
  <xdr:twoCellAnchor>
    <xdr:from>
      <xdr:col>5</xdr:col>
      <xdr:colOff>180975</xdr:colOff>
      <xdr:row>15</xdr:row>
      <xdr:rowOff>133350</xdr:rowOff>
    </xdr:from>
    <xdr:to>
      <xdr:col>8</xdr:col>
      <xdr:colOff>400050</xdr:colOff>
      <xdr:row>17</xdr:row>
      <xdr:rowOff>19050</xdr:rowOff>
    </xdr:to>
    <xdr:sp macro="" textlink="T56">
      <xdr:nvSpPr>
        <xdr:cNvPr id="110" name="AutoShape 34"/>
        <xdr:cNvSpPr>
          <a:spLocks/>
        </xdr:cNvSpPr>
      </xdr:nvSpPr>
      <xdr:spPr bwMode="auto">
        <a:xfrm>
          <a:off x="4562475" y="2838450"/>
          <a:ext cx="2276475" cy="228600"/>
        </a:xfrm>
        <a:prstGeom prst="callout2">
          <a:avLst>
            <a:gd name="adj1" fmla="val 58065"/>
            <a:gd name="adj2" fmla="val -3707"/>
            <a:gd name="adj3" fmla="val 58157"/>
            <a:gd name="adj4" fmla="val -14955"/>
            <a:gd name="adj5" fmla="val 1104283"/>
            <a:gd name="adj6" fmla="val -24614"/>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FD46A77-68A2-4278-9337-4DAD8B0FC9F6}" type="TxLink">
            <a:rPr lang="en-US" altLang="en-US" sz="1100" b="0" i="0" u="none" strike="noStrike" baseline="0">
              <a:solidFill>
                <a:srgbClr val="000000"/>
              </a:solidFill>
              <a:latin typeface="ＭＳ Ｐゴシック"/>
              <a:ea typeface="ＭＳ Ｐゴシック"/>
            </a:rPr>
            <a:pPr algn="l" rtl="0">
              <a:defRPr sz="1000"/>
            </a:pPr>
            <a:t>f 他の役務サービス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3</xdr:col>
      <xdr:colOff>123825</xdr:colOff>
      <xdr:row>38</xdr:row>
      <xdr:rowOff>47625</xdr:rowOff>
    </xdr:from>
    <xdr:to>
      <xdr:col>6</xdr:col>
      <xdr:colOff>228600</xdr:colOff>
      <xdr:row>39</xdr:row>
      <xdr:rowOff>104775</xdr:rowOff>
    </xdr:to>
    <xdr:sp macro="" textlink="T63">
      <xdr:nvSpPr>
        <xdr:cNvPr id="111" name="AutoShape 34"/>
        <xdr:cNvSpPr>
          <a:spLocks/>
        </xdr:cNvSpPr>
      </xdr:nvSpPr>
      <xdr:spPr bwMode="auto">
        <a:xfrm>
          <a:off x="3133725" y="6696075"/>
          <a:ext cx="2162175" cy="228600"/>
        </a:xfrm>
        <a:prstGeom prst="callout2">
          <a:avLst>
            <a:gd name="adj1" fmla="val 45565"/>
            <a:gd name="adj2" fmla="val -381"/>
            <a:gd name="adj3" fmla="val 37718"/>
            <a:gd name="adj4" fmla="val -6979"/>
            <a:gd name="adj5" fmla="val -116810"/>
            <a:gd name="adj6" fmla="val -10151"/>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1F68C7C-5A7C-4590-A4E3-85F9D0128B42}" type="TxLink">
            <a:rPr lang="en-US" altLang="en-US" sz="1100" b="0" i="0" u="none" strike="noStrike" baseline="0">
              <a:solidFill>
                <a:srgbClr val="000000"/>
              </a:solidFill>
              <a:latin typeface="ＭＳ Ｐゴシック"/>
              <a:ea typeface="ＭＳ Ｐゴシック"/>
            </a:rPr>
            <a:pPr algn="l" rtl="0">
              <a:defRPr sz="1000"/>
            </a:pPr>
            <a:t>m 生命保険</a:t>
          </a:fld>
          <a:endParaRPr lang="en-US" altLang="ja-JP" sz="900" b="0" i="0" u="none" strike="noStrike" baseline="0">
            <a:solidFill>
              <a:srgbClr val="000000"/>
            </a:solidFill>
            <a:latin typeface="Times New Roman"/>
            <a:cs typeface="Times New Roman"/>
          </a:endParaRPr>
        </a:p>
      </xdr:txBody>
    </xdr:sp>
    <xdr:clientData/>
  </xdr:twoCellAnchor>
  <xdr:twoCellAnchor>
    <xdr:from>
      <xdr:col>4</xdr:col>
      <xdr:colOff>19050</xdr:colOff>
      <xdr:row>10</xdr:row>
      <xdr:rowOff>0</xdr:rowOff>
    </xdr:from>
    <xdr:to>
      <xdr:col>7</xdr:col>
      <xdr:colOff>123825</xdr:colOff>
      <xdr:row>11</xdr:row>
      <xdr:rowOff>57150</xdr:rowOff>
    </xdr:to>
    <xdr:sp macro="" textlink="T59">
      <xdr:nvSpPr>
        <xdr:cNvPr id="112" name="AutoShape 34"/>
        <xdr:cNvSpPr>
          <a:spLocks/>
        </xdr:cNvSpPr>
      </xdr:nvSpPr>
      <xdr:spPr bwMode="auto">
        <a:xfrm>
          <a:off x="3714750" y="1847850"/>
          <a:ext cx="2162175" cy="228600"/>
        </a:xfrm>
        <a:prstGeom prst="callout2">
          <a:avLst>
            <a:gd name="adj1" fmla="val 53899"/>
            <a:gd name="adj2" fmla="val -2142"/>
            <a:gd name="adj3" fmla="val 50218"/>
            <a:gd name="adj4" fmla="val -7861"/>
            <a:gd name="adj5" fmla="val 1391524"/>
            <a:gd name="adj6" fmla="val -8391"/>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9448EEB-695C-4346-B571-D8E714EE212B}" type="TxLink">
            <a:rPr lang="en-US" altLang="en-US" sz="1100" b="0" i="0" u="none" strike="noStrike" baseline="0">
              <a:solidFill>
                <a:srgbClr val="000000"/>
              </a:solidFill>
              <a:latin typeface="ＭＳ Ｐゴシック"/>
              <a:ea typeface="ＭＳ Ｐゴシック"/>
            </a:rPr>
            <a:pPr algn="l" rtl="0">
              <a:defRPr sz="1000"/>
            </a:pPr>
            <a:t>i デジタルコンテンツその他</a:t>
          </a:fld>
          <a:endParaRPr lang="en-US" altLang="ja-JP" sz="900" b="0" i="0" u="none" strike="noStrike" baseline="0">
            <a:solidFill>
              <a:srgbClr val="000000"/>
            </a:solidFill>
            <a:latin typeface="Times New Roman"/>
            <a:cs typeface="Times New Roman"/>
          </a:endParaRPr>
        </a:p>
      </xdr:txBody>
    </xdr:sp>
    <xdr:clientData/>
  </xdr:twoCellAnchor>
  <xdr:twoCellAnchor>
    <xdr:from>
      <xdr:col>2</xdr:col>
      <xdr:colOff>495300</xdr:colOff>
      <xdr:row>40</xdr:row>
      <xdr:rowOff>66675</xdr:rowOff>
    </xdr:from>
    <xdr:to>
      <xdr:col>5</xdr:col>
      <xdr:colOff>600075</xdr:colOff>
      <xdr:row>41</xdr:row>
      <xdr:rowOff>123825</xdr:rowOff>
    </xdr:to>
    <xdr:sp macro="" textlink="T66">
      <xdr:nvSpPr>
        <xdr:cNvPr id="113" name="AutoShape 34"/>
        <xdr:cNvSpPr>
          <a:spLocks/>
        </xdr:cNvSpPr>
      </xdr:nvSpPr>
      <xdr:spPr bwMode="auto">
        <a:xfrm>
          <a:off x="2819400" y="7058025"/>
          <a:ext cx="2162175" cy="228600"/>
        </a:xfrm>
        <a:prstGeom prst="callout2">
          <a:avLst>
            <a:gd name="adj1" fmla="val 58066"/>
            <a:gd name="adj2" fmla="val -381"/>
            <a:gd name="adj3" fmla="val 54385"/>
            <a:gd name="adj4" fmla="val -6979"/>
            <a:gd name="adj5" fmla="val -191809"/>
            <a:gd name="adj6" fmla="val -12354"/>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C561782-6070-4C6C-890E-9615EBE386D0}" type="TxLink">
            <a:rPr lang="en-US" altLang="en-US" sz="1100" b="0" i="0" u="none" strike="noStrike" baseline="0">
              <a:solidFill>
                <a:srgbClr val="000000"/>
              </a:solidFill>
              <a:latin typeface="ＭＳ Ｐゴシック"/>
              <a:ea typeface="ＭＳ Ｐゴシック"/>
            </a:rPr>
            <a:pPr algn="l" rtl="0">
              <a:defRPr sz="1000"/>
            </a:pPr>
            <a:t>p ふとん類</a:t>
          </a:fld>
          <a:endParaRPr lang="en-US" altLang="ja-JP" sz="900" b="0" i="0" u="none" strike="noStrike" baseline="0">
            <a:solidFill>
              <a:srgbClr val="000000"/>
            </a:solidFill>
            <a:latin typeface="Times New Roman"/>
            <a:cs typeface="Times New Roman"/>
          </a:endParaRPr>
        </a:p>
      </xdr:txBody>
    </xdr:sp>
    <xdr:clientData/>
  </xdr:twoCellAnchor>
  <xdr:twoCellAnchor>
    <xdr:from>
      <xdr:col>3</xdr:col>
      <xdr:colOff>266700</xdr:colOff>
      <xdr:row>7</xdr:row>
      <xdr:rowOff>19050</xdr:rowOff>
    </xdr:from>
    <xdr:to>
      <xdr:col>6</xdr:col>
      <xdr:colOff>371475</xdr:colOff>
      <xdr:row>8</xdr:row>
      <xdr:rowOff>76200</xdr:rowOff>
    </xdr:to>
    <xdr:sp macro="" textlink="T65">
      <xdr:nvSpPr>
        <xdr:cNvPr id="114" name="AutoShape 34"/>
        <xdr:cNvSpPr>
          <a:spLocks/>
        </xdr:cNvSpPr>
      </xdr:nvSpPr>
      <xdr:spPr bwMode="auto">
        <a:xfrm>
          <a:off x="3276600" y="1352550"/>
          <a:ext cx="2162175" cy="228600"/>
        </a:xfrm>
        <a:prstGeom prst="callout2">
          <a:avLst>
            <a:gd name="adj1" fmla="val 58065"/>
            <a:gd name="adj2" fmla="val -8310"/>
            <a:gd name="adj3" fmla="val 54385"/>
            <a:gd name="adj4" fmla="val -15350"/>
            <a:gd name="adj5" fmla="val 1962358"/>
            <a:gd name="adj6" fmla="val -2336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81EAEE8-7A6C-41AC-A081-F41AB9D58E38}" type="TxLink">
            <a:rPr lang="en-US" altLang="en-US" sz="1100" b="0" i="0" u="none" strike="noStrike" baseline="0">
              <a:solidFill>
                <a:srgbClr val="000000"/>
              </a:solidFill>
              <a:latin typeface="ＭＳ Ｐゴシック"/>
              <a:ea typeface="ＭＳ Ｐゴシック"/>
            </a:rPr>
            <a:pPr algn="l" rtl="0">
              <a:defRPr sz="1000"/>
            </a:pPr>
            <a:t>o 移動通信サービス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4</xdr:col>
      <xdr:colOff>504825</xdr:colOff>
      <xdr:row>14</xdr:row>
      <xdr:rowOff>38100</xdr:rowOff>
    </xdr:from>
    <xdr:to>
      <xdr:col>7</xdr:col>
      <xdr:colOff>19050</xdr:colOff>
      <xdr:row>15</xdr:row>
      <xdr:rowOff>38100</xdr:rowOff>
    </xdr:to>
    <xdr:sp macro="" textlink="T57">
      <xdr:nvSpPr>
        <xdr:cNvPr id="115" name="AutoShape 34"/>
        <xdr:cNvSpPr>
          <a:spLocks/>
        </xdr:cNvSpPr>
      </xdr:nvSpPr>
      <xdr:spPr bwMode="auto">
        <a:xfrm>
          <a:off x="4200525" y="2571750"/>
          <a:ext cx="1571625" cy="171450"/>
        </a:xfrm>
        <a:prstGeom prst="callout2">
          <a:avLst>
            <a:gd name="adj1" fmla="val 35843"/>
            <a:gd name="adj2" fmla="val -1038"/>
            <a:gd name="adj3" fmla="val 29494"/>
            <a:gd name="adj4" fmla="val -17804"/>
            <a:gd name="adj5" fmla="val 996731"/>
            <a:gd name="adj6" fmla="val -2038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52AC8E2-5229-4F8D-8DC6-2B42557BB461}" type="TxLink">
            <a:rPr lang="en-US" altLang="en-US" sz="1100" b="0" i="0" u="none" strike="noStrike" baseline="0">
              <a:solidFill>
                <a:srgbClr val="000000"/>
              </a:solidFill>
              <a:latin typeface="ＭＳ Ｐゴシック"/>
              <a:ea typeface="ＭＳ Ｐゴシック"/>
            </a:rPr>
            <a:pPr algn="l" rtl="0">
              <a:defRPr sz="1000"/>
            </a:pPr>
            <a:t>g 新聞</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809625</xdr:colOff>
      <xdr:row>22</xdr:row>
      <xdr:rowOff>114300</xdr:rowOff>
    </xdr:from>
    <xdr:to>
      <xdr:col>3</xdr:col>
      <xdr:colOff>409575</xdr:colOff>
      <xdr:row>24</xdr:row>
      <xdr:rowOff>0</xdr:rowOff>
    </xdr:to>
    <xdr:sp macro="" textlink="T69">
      <xdr:nvSpPr>
        <xdr:cNvPr id="116" name="AutoShape 34"/>
        <xdr:cNvSpPr>
          <a:spLocks/>
        </xdr:cNvSpPr>
      </xdr:nvSpPr>
      <xdr:spPr bwMode="auto">
        <a:xfrm>
          <a:off x="1257300" y="4019550"/>
          <a:ext cx="2162175" cy="228600"/>
        </a:xfrm>
        <a:prstGeom prst="callout2">
          <a:avLst>
            <a:gd name="adj1" fmla="val 108065"/>
            <a:gd name="adj2" fmla="val 15479"/>
            <a:gd name="adj3" fmla="val 137718"/>
            <a:gd name="adj4" fmla="val 48527"/>
            <a:gd name="adj5" fmla="val 770691"/>
            <a:gd name="adj6" fmla="val 48439"/>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4273F89-60E1-4042-87F0-98FE8CB49EB3}" type="TxLink">
            <a:rPr lang="en-US" altLang="en-US" sz="1100" b="0" i="0" u="none" strike="noStrike" baseline="0">
              <a:solidFill>
                <a:srgbClr val="000000"/>
              </a:solidFill>
              <a:latin typeface="ＭＳ Ｐゴシック"/>
              <a:ea typeface="ＭＳ Ｐゴシック"/>
            </a:rPr>
            <a:pPr algn="l" rtl="0">
              <a:defRPr sz="1000"/>
            </a:pPr>
            <a:t>s その他金融関連サービス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533400</xdr:colOff>
      <xdr:row>30</xdr:row>
      <xdr:rowOff>19050</xdr:rowOff>
    </xdr:from>
    <xdr:to>
      <xdr:col>3</xdr:col>
      <xdr:colOff>133350</xdr:colOff>
      <xdr:row>31</xdr:row>
      <xdr:rowOff>76200</xdr:rowOff>
    </xdr:to>
    <xdr:sp macro="" textlink="T85">
      <xdr:nvSpPr>
        <xdr:cNvPr id="117" name="AutoShape 34"/>
        <xdr:cNvSpPr>
          <a:spLocks/>
        </xdr:cNvSpPr>
      </xdr:nvSpPr>
      <xdr:spPr bwMode="auto">
        <a:xfrm>
          <a:off x="981075" y="5295900"/>
          <a:ext cx="2162175" cy="228600"/>
        </a:xfrm>
        <a:prstGeom prst="callout2">
          <a:avLst>
            <a:gd name="adj1" fmla="val 99732"/>
            <a:gd name="adj2" fmla="val 19884"/>
            <a:gd name="adj3" fmla="val 133552"/>
            <a:gd name="adj4" fmla="val 34430"/>
            <a:gd name="adj5" fmla="val 433190"/>
            <a:gd name="adj6" fmla="val 43152"/>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186629C0-4400-4A47-AE32-D9BD3200D207}" type="TxLink">
            <a:rPr lang="en-US" altLang="en-US" sz="1100" b="0" i="0" u="none" strike="noStrike" baseline="0">
              <a:solidFill>
                <a:srgbClr val="000000"/>
              </a:solidFill>
              <a:latin typeface="ＭＳ Ｐゴシック"/>
              <a:ea typeface="ＭＳ Ｐゴシック"/>
            </a:rPr>
            <a:pPr algn="l" rtl="0">
              <a:defRPr sz="1000"/>
            </a:pPr>
            <a:t>I 公的年金</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666750</xdr:colOff>
      <xdr:row>8</xdr:row>
      <xdr:rowOff>161925</xdr:rowOff>
    </xdr:from>
    <xdr:to>
      <xdr:col>1</xdr:col>
      <xdr:colOff>1466850</xdr:colOff>
      <xdr:row>11</xdr:row>
      <xdr:rowOff>9525</xdr:rowOff>
    </xdr:to>
    <xdr:sp macro="" textlink="">
      <xdr:nvSpPr>
        <xdr:cNvPr id="118" name="Oval 19"/>
        <xdr:cNvSpPr>
          <a:spLocks noChangeArrowheads="1"/>
        </xdr:cNvSpPr>
      </xdr:nvSpPr>
      <xdr:spPr bwMode="auto">
        <a:xfrm>
          <a:off x="1114425" y="1666875"/>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南関東</a:t>
          </a:r>
          <a:endParaRPr lang="ja-JP" altLang="en-US" sz="1050" b="0" i="0" u="none" strike="noStrike" baseline="0">
            <a:solidFill>
              <a:srgbClr val="800000"/>
            </a:solidFill>
            <a:latin typeface="Times New Roman"/>
            <a:cs typeface="Times New Roman"/>
          </a:endParaRPr>
        </a:p>
      </xdr:txBody>
    </xdr:sp>
    <xdr:clientData/>
  </xdr:twoCellAnchor>
  <xdr:twoCellAnchor>
    <xdr:from>
      <xdr:col>1</xdr:col>
      <xdr:colOff>685800</xdr:colOff>
      <xdr:row>11</xdr:row>
      <xdr:rowOff>161925</xdr:rowOff>
    </xdr:from>
    <xdr:to>
      <xdr:col>1</xdr:col>
      <xdr:colOff>1485900</xdr:colOff>
      <xdr:row>14</xdr:row>
      <xdr:rowOff>9525</xdr:rowOff>
    </xdr:to>
    <xdr:sp macro="" textlink="">
      <xdr:nvSpPr>
        <xdr:cNvPr id="119" name="Oval 19"/>
        <xdr:cNvSpPr>
          <a:spLocks noChangeArrowheads="1"/>
        </xdr:cNvSpPr>
      </xdr:nvSpPr>
      <xdr:spPr bwMode="auto">
        <a:xfrm>
          <a:off x="1133475" y="2181225"/>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東　海</a:t>
          </a:r>
          <a:endParaRPr lang="ja-JP" altLang="en-US" sz="1050" b="0" i="0" u="none" strike="noStrike" baseline="0">
            <a:solidFill>
              <a:srgbClr val="800000"/>
            </a:solidFill>
            <a:latin typeface="Times New Roman"/>
            <a:cs typeface="Times New Roman"/>
          </a:endParaRPr>
        </a:p>
      </xdr:txBody>
    </xdr:sp>
    <xdr:clientData/>
  </xdr:twoCellAnchor>
  <xdr:twoCellAnchor>
    <xdr:from>
      <xdr:col>1</xdr:col>
      <xdr:colOff>1638300</xdr:colOff>
      <xdr:row>6</xdr:row>
      <xdr:rowOff>38100</xdr:rowOff>
    </xdr:from>
    <xdr:to>
      <xdr:col>2</xdr:col>
      <xdr:colOff>57150</xdr:colOff>
      <xdr:row>8</xdr:row>
      <xdr:rowOff>0</xdr:rowOff>
    </xdr:to>
    <xdr:sp macro="" textlink="">
      <xdr:nvSpPr>
        <xdr:cNvPr id="120" name="円/楕円 119"/>
        <xdr:cNvSpPr/>
      </xdr:nvSpPr>
      <xdr:spPr>
        <a:xfrm>
          <a:off x="2085975" y="1200150"/>
          <a:ext cx="295275" cy="304800"/>
        </a:xfrm>
        <a:prstGeom prst="ellipse">
          <a:avLst/>
        </a:prstGeom>
        <a:solidFill>
          <a:srgbClr val="62EDF4"/>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1628775</xdr:colOff>
      <xdr:row>9</xdr:row>
      <xdr:rowOff>57150</xdr:rowOff>
    </xdr:from>
    <xdr:to>
      <xdr:col>2</xdr:col>
      <xdr:colOff>76200</xdr:colOff>
      <xdr:row>11</xdr:row>
      <xdr:rowOff>57150</xdr:rowOff>
    </xdr:to>
    <xdr:sp macro="" textlink="">
      <xdr:nvSpPr>
        <xdr:cNvPr id="121" name="フローチャート : 判断 120"/>
        <xdr:cNvSpPr/>
      </xdr:nvSpPr>
      <xdr:spPr>
        <a:xfrm>
          <a:off x="2076450" y="1733550"/>
          <a:ext cx="323850" cy="342900"/>
        </a:xfrm>
        <a:prstGeom prst="flowChartDecision">
          <a:avLst/>
        </a:prstGeom>
        <a:solidFill>
          <a:schemeClr val="tx2">
            <a:lumMod val="40000"/>
            <a:lumOff val="6000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657225</xdr:colOff>
      <xdr:row>15</xdr:row>
      <xdr:rowOff>0</xdr:rowOff>
    </xdr:from>
    <xdr:to>
      <xdr:col>1</xdr:col>
      <xdr:colOff>1457325</xdr:colOff>
      <xdr:row>17</xdr:row>
      <xdr:rowOff>19050</xdr:rowOff>
    </xdr:to>
    <xdr:sp macro="" textlink="">
      <xdr:nvSpPr>
        <xdr:cNvPr id="122" name="Oval 19"/>
        <xdr:cNvSpPr>
          <a:spLocks noChangeArrowheads="1"/>
        </xdr:cNvSpPr>
      </xdr:nvSpPr>
      <xdr:spPr bwMode="auto">
        <a:xfrm>
          <a:off x="1104900" y="2705100"/>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近　畿</a:t>
          </a:r>
          <a:endParaRPr lang="ja-JP" altLang="en-US" sz="1050" b="0" i="0" u="none" strike="noStrike" baseline="0">
            <a:solidFill>
              <a:srgbClr val="800000"/>
            </a:solidFill>
            <a:latin typeface="Times New Roman"/>
            <a:cs typeface="Times New Roman"/>
          </a:endParaRPr>
        </a:p>
      </xdr:txBody>
    </xdr:sp>
    <xdr:clientData/>
  </xdr:twoCellAnchor>
  <xdr:twoCellAnchor>
    <xdr:from>
      <xdr:col>3</xdr:col>
      <xdr:colOff>323850</xdr:colOff>
      <xdr:row>41</xdr:row>
      <xdr:rowOff>38100</xdr:rowOff>
    </xdr:from>
    <xdr:to>
      <xdr:col>6</xdr:col>
      <xdr:colOff>428625</xdr:colOff>
      <xdr:row>42</xdr:row>
      <xdr:rowOff>85725</xdr:rowOff>
    </xdr:to>
    <xdr:sp macro="" textlink="T67">
      <xdr:nvSpPr>
        <xdr:cNvPr id="124" name="AutoShape 34"/>
        <xdr:cNvSpPr>
          <a:spLocks/>
        </xdr:cNvSpPr>
      </xdr:nvSpPr>
      <xdr:spPr bwMode="auto">
        <a:xfrm>
          <a:off x="3333750" y="7200900"/>
          <a:ext cx="2162175" cy="228600"/>
        </a:xfrm>
        <a:prstGeom prst="callout2">
          <a:avLst>
            <a:gd name="adj1" fmla="val 62232"/>
            <a:gd name="adj2" fmla="val -1702"/>
            <a:gd name="adj3" fmla="val 46052"/>
            <a:gd name="adj4" fmla="val -32530"/>
            <a:gd name="adj5" fmla="val -258477"/>
            <a:gd name="adj6" fmla="val -38346"/>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1E6A7E65-3C87-4BD7-8534-ED360242F6FF}" type="TxLink">
            <a:rPr lang="en-US" altLang="en-US" sz="1100" b="0" i="0" u="none" strike="noStrike" baseline="0">
              <a:solidFill>
                <a:srgbClr val="000000"/>
              </a:solidFill>
              <a:latin typeface="ＭＳ Ｐゴシック"/>
              <a:ea typeface="ＭＳ Ｐゴシック"/>
            </a:rPr>
            <a:pPr algn="l" rtl="0">
              <a:defRPr sz="1000"/>
            </a:pPr>
            <a:t>q 賃貸アパート・マンション</a:t>
          </a:fld>
          <a:endParaRPr lang="en-US" altLang="ja-JP" sz="900" b="0" i="0" u="none" strike="noStrike" baseline="0">
            <a:solidFill>
              <a:srgbClr val="000000"/>
            </a:solidFill>
            <a:latin typeface="Times New Roman"/>
            <a:cs typeface="Times New Roman"/>
          </a:endParaRPr>
        </a:p>
      </xdr:txBody>
    </xdr:sp>
    <xdr:clientData/>
  </xdr:twoCellAnchor>
  <xdr:twoCellAnchor>
    <xdr:from>
      <xdr:col>3</xdr:col>
      <xdr:colOff>457200</xdr:colOff>
      <xdr:row>8</xdr:row>
      <xdr:rowOff>142875</xdr:rowOff>
    </xdr:from>
    <xdr:to>
      <xdr:col>6</xdr:col>
      <xdr:colOff>561975</xdr:colOff>
      <xdr:row>10</xdr:row>
      <xdr:rowOff>28575</xdr:rowOff>
    </xdr:to>
    <xdr:sp macro="" textlink="T60">
      <xdr:nvSpPr>
        <xdr:cNvPr id="125" name="AutoShape 34"/>
        <xdr:cNvSpPr>
          <a:spLocks/>
        </xdr:cNvSpPr>
      </xdr:nvSpPr>
      <xdr:spPr bwMode="auto">
        <a:xfrm>
          <a:off x="3467100" y="1647825"/>
          <a:ext cx="2162175" cy="228600"/>
        </a:xfrm>
        <a:prstGeom prst="callout2">
          <a:avLst>
            <a:gd name="adj1" fmla="val 53899"/>
            <a:gd name="adj2" fmla="val -2142"/>
            <a:gd name="adj3" fmla="val 50218"/>
            <a:gd name="adj4" fmla="val -7861"/>
            <a:gd name="adj5" fmla="val 1629024"/>
            <a:gd name="adj6" fmla="val -707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BEAC4DE-75C2-4227-A0A8-5EFF070CDD6B}" type="TxLink">
            <a:rPr lang="en-US" altLang="en-US" sz="1100" b="0" i="0" u="none" strike="noStrike" baseline="0">
              <a:solidFill>
                <a:srgbClr val="000000"/>
              </a:solidFill>
              <a:latin typeface="ＭＳ Ｐゴシック"/>
              <a:ea typeface="ＭＳ Ｐゴシック"/>
            </a:rPr>
            <a:pPr algn="l" rtl="0">
              <a:defRPr sz="1000"/>
            </a:pPr>
            <a:t>j フリーローン・サラ金</a:t>
          </a:fld>
          <a:endParaRPr lang="en-US" altLang="ja-JP" sz="900" b="0" i="0" u="none" strike="noStrike" baseline="0">
            <a:solidFill>
              <a:srgbClr val="000000"/>
            </a:solidFill>
            <a:latin typeface="Times New Roman"/>
            <a:cs typeface="Times New Roman"/>
          </a:endParaRPr>
        </a:p>
      </xdr:txBody>
    </xdr:sp>
    <xdr:clientData/>
  </xdr:twoCellAnchor>
  <xdr:twoCellAnchor>
    <xdr:from>
      <xdr:col>3</xdr:col>
      <xdr:colOff>304800</xdr:colOff>
      <xdr:row>8</xdr:row>
      <xdr:rowOff>9525</xdr:rowOff>
    </xdr:from>
    <xdr:to>
      <xdr:col>6</xdr:col>
      <xdr:colOff>409575</xdr:colOff>
      <xdr:row>9</xdr:row>
      <xdr:rowOff>66675</xdr:rowOff>
    </xdr:to>
    <xdr:sp macro="" textlink="T61">
      <xdr:nvSpPr>
        <xdr:cNvPr id="126" name="AutoShape 34"/>
        <xdr:cNvSpPr>
          <a:spLocks/>
        </xdr:cNvSpPr>
      </xdr:nvSpPr>
      <xdr:spPr bwMode="auto">
        <a:xfrm>
          <a:off x="3314700" y="1514475"/>
          <a:ext cx="2162175" cy="228600"/>
        </a:xfrm>
        <a:prstGeom prst="callout2">
          <a:avLst>
            <a:gd name="adj1" fmla="val 53899"/>
            <a:gd name="adj2" fmla="val -2142"/>
            <a:gd name="adj3" fmla="val 46051"/>
            <a:gd name="adj4" fmla="val -11826"/>
            <a:gd name="adj5" fmla="val 1716524"/>
            <a:gd name="adj6" fmla="val -11474"/>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6AF8603-FB74-46BC-9DAD-F6F55D2930C9}" type="TxLink">
            <a:rPr lang="en-US" altLang="en-US" sz="1100" b="0" i="0" u="none" strike="noStrike" baseline="0">
              <a:solidFill>
                <a:srgbClr val="000000"/>
              </a:solidFill>
              <a:latin typeface="ＭＳ Ｐゴシック"/>
              <a:ea typeface="ＭＳ Ｐゴシック"/>
            </a:rPr>
            <a:pPr algn="l" rtl="0">
              <a:defRPr sz="1000"/>
            </a:pPr>
            <a:t>k 放送サービス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3</xdr:col>
      <xdr:colOff>352425</xdr:colOff>
      <xdr:row>37</xdr:row>
      <xdr:rowOff>9525</xdr:rowOff>
    </xdr:from>
    <xdr:to>
      <xdr:col>6</xdr:col>
      <xdr:colOff>457200</xdr:colOff>
      <xdr:row>38</xdr:row>
      <xdr:rowOff>66675</xdr:rowOff>
    </xdr:to>
    <xdr:sp macro="" textlink="T62">
      <xdr:nvSpPr>
        <xdr:cNvPr id="127" name="AutoShape 34"/>
        <xdr:cNvSpPr>
          <a:spLocks/>
        </xdr:cNvSpPr>
      </xdr:nvSpPr>
      <xdr:spPr bwMode="auto">
        <a:xfrm>
          <a:off x="3362325" y="6486525"/>
          <a:ext cx="2162175" cy="228600"/>
        </a:xfrm>
        <a:prstGeom prst="callout2">
          <a:avLst>
            <a:gd name="adj1" fmla="val 53899"/>
            <a:gd name="adj2" fmla="val -2142"/>
            <a:gd name="adj3" fmla="val 54385"/>
            <a:gd name="adj4" fmla="val -12707"/>
            <a:gd name="adj5" fmla="val -8476"/>
            <a:gd name="adj6" fmla="val -18082"/>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CC3ACF2-AE0D-4BA4-933A-916C29F68BB8}" type="TxLink">
            <a:rPr lang="en-US" altLang="en-US" sz="1100" b="0" i="0" u="none" strike="noStrike" baseline="0">
              <a:solidFill>
                <a:srgbClr val="000000"/>
              </a:solidFill>
              <a:latin typeface="ＭＳ Ｐゴシック"/>
              <a:ea typeface="ＭＳ Ｐゴシック"/>
            </a:rPr>
            <a:pPr algn="l" rtl="0">
              <a:defRPr sz="1000"/>
            </a:pPr>
            <a:t>l 修理サービス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2</xdr:col>
      <xdr:colOff>676275</xdr:colOff>
      <xdr:row>4</xdr:row>
      <xdr:rowOff>142875</xdr:rowOff>
    </xdr:from>
    <xdr:to>
      <xdr:col>6</xdr:col>
      <xdr:colOff>95250</xdr:colOff>
      <xdr:row>6</xdr:row>
      <xdr:rowOff>28575</xdr:rowOff>
    </xdr:to>
    <xdr:sp macro="" textlink="T68">
      <xdr:nvSpPr>
        <xdr:cNvPr id="128" name="AutoShape 34"/>
        <xdr:cNvSpPr>
          <a:spLocks/>
        </xdr:cNvSpPr>
      </xdr:nvSpPr>
      <xdr:spPr bwMode="auto">
        <a:xfrm>
          <a:off x="3000375" y="962025"/>
          <a:ext cx="2162175" cy="228600"/>
        </a:xfrm>
        <a:prstGeom prst="callout2">
          <a:avLst>
            <a:gd name="adj1" fmla="val 58065"/>
            <a:gd name="adj2" fmla="val -8310"/>
            <a:gd name="adj3" fmla="val 54385"/>
            <a:gd name="adj4" fmla="val -17552"/>
            <a:gd name="adj5" fmla="val 1887357"/>
            <a:gd name="adj6" fmla="val -22486"/>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18395F7-A73B-4669-8269-07638738CD9A}" type="TxLink">
            <a:rPr lang="en-US" altLang="en-US" sz="1100" b="0" i="0" u="none" strike="noStrike" baseline="0">
              <a:solidFill>
                <a:srgbClr val="000000"/>
              </a:solidFill>
              <a:latin typeface="ＭＳ Ｐゴシック"/>
              <a:ea typeface="ＭＳ Ｐゴシック"/>
            </a:rPr>
            <a:pPr algn="l" rtl="0">
              <a:defRPr sz="1000"/>
            </a:pPr>
            <a:t>r 他の行政サービス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685800</xdr:colOff>
      <xdr:row>18</xdr:row>
      <xdr:rowOff>19050</xdr:rowOff>
    </xdr:from>
    <xdr:to>
      <xdr:col>1</xdr:col>
      <xdr:colOff>1485900</xdr:colOff>
      <xdr:row>20</xdr:row>
      <xdr:rowOff>38100</xdr:rowOff>
    </xdr:to>
    <xdr:sp macro="" textlink="">
      <xdr:nvSpPr>
        <xdr:cNvPr id="130" name="Oval 19"/>
        <xdr:cNvSpPr>
          <a:spLocks noChangeArrowheads="1"/>
        </xdr:cNvSpPr>
      </xdr:nvSpPr>
      <xdr:spPr bwMode="auto">
        <a:xfrm>
          <a:off x="1133475" y="3238500"/>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950" b="0" i="0" u="none" strike="noStrike" baseline="0">
              <a:solidFill>
                <a:srgbClr val="800000"/>
              </a:solidFill>
              <a:latin typeface="Times New Roman"/>
              <a:cs typeface="Times New Roman"/>
            </a:rPr>
            <a:t>九州北部</a:t>
          </a:r>
          <a:endParaRPr lang="ja-JP" altLang="en-US" sz="1050" b="0" i="0" u="none" strike="noStrike" baseline="0">
            <a:solidFill>
              <a:srgbClr val="800000"/>
            </a:solidFill>
            <a:latin typeface="Times New Roman"/>
            <a:cs typeface="Times New Roman"/>
          </a:endParaRPr>
        </a:p>
      </xdr:txBody>
    </xdr:sp>
    <xdr:clientData/>
  </xdr:twoCellAnchor>
  <xdr:twoCellAnchor>
    <xdr:from>
      <xdr:col>1</xdr:col>
      <xdr:colOff>1638300</xdr:colOff>
      <xdr:row>12</xdr:row>
      <xdr:rowOff>38100</xdr:rowOff>
    </xdr:from>
    <xdr:to>
      <xdr:col>2</xdr:col>
      <xdr:colOff>57150</xdr:colOff>
      <xdr:row>14</xdr:row>
      <xdr:rowOff>0</xdr:rowOff>
    </xdr:to>
    <xdr:sp macro="" textlink="">
      <xdr:nvSpPr>
        <xdr:cNvPr id="131" name="円/楕円 130"/>
        <xdr:cNvSpPr/>
      </xdr:nvSpPr>
      <xdr:spPr>
        <a:xfrm>
          <a:off x="2085975" y="2228850"/>
          <a:ext cx="295275" cy="304800"/>
        </a:xfrm>
        <a:prstGeom prst="ellipse">
          <a:avLst/>
        </a:prstGeom>
        <a:solidFill>
          <a:srgbClr val="7557F3"/>
        </a:solidFill>
        <a:ln w="3175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828675</xdr:colOff>
      <xdr:row>24</xdr:row>
      <xdr:rowOff>76200</xdr:rowOff>
    </xdr:from>
    <xdr:to>
      <xdr:col>3</xdr:col>
      <xdr:colOff>428625</xdr:colOff>
      <xdr:row>25</xdr:row>
      <xdr:rowOff>133350</xdr:rowOff>
    </xdr:to>
    <xdr:sp macro="" textlink="T80">
      <xdr:nvSpPr>
        <xdr:cNvPr id="134" name="AutoShape 34"/>
        <xdr:cNvSpPr>
          <a:spLocks/>
        </xdr:cNvSpPr>
      </xdr:nvSpPr>
      <xdr:spPr bwMode="auto">
        <a:xfrm>
          <a:off x="1276350" y="4324350"/>
          <a:ext cx="2162175" cy="228600"/>
        </a:xfrm>
        <a:prstGeom prst="callout2">
          <a:avLst>
            <a:gd name="adj1" fmla="val 103899"/>
            <a:gd name="adj2" fmla="val 10633"/>
            <a:gd name="adj3" fmla="val 179385"/>
            <a:gd name="adj4" fmla="val 32668"/>
            <a:gd name="adj5" fmla="val 729023"/>
            <a:gd name="adj6" fmla="val 33901"/>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D9BA4E7-23C3-4D08-A9E8-61478B6CF9D3}" type="TxLink">
            <a:rPr lang="en-US" altLang="en-US" sz="1100" b="0" i="0" u="none" strike="noStrike" baseline="0">
              <a:solidFill>
                <a:srgbClr val="000000"/>
              </a:solidFill>
              <a:latin typeface="ＭＳ Ｐゴシック"/>
              <a:ea typeface="ＭＳ Ｐゴシック"/>
            </a:rPr>
            <a:pPr algn="l" rtl="0">
              <a:defRPr sz="1000"/>
            </a:pPr>
            <a:t>D 浄水器</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1609725</xdr:colOff>
      <xdr:row>18</xdr:row>
      <xdr:rowOff>0</xdr:rowOff>
    </xdr:from>
    <xdr:to>
      <xdr:col>2</xdr:col>
      <xdr:colOff>57150</xdr:colOff>
      <xdr:row>20</xdr:row>
      <xdr:rowOff>0</xdr:rowOff>
    </xdr:to>
    <xdr:sp macro="" textlink="">
      <xdr:nvSpPr>
        <xdr:cNvPr id="137" name="フローチャート : 判断 136"/>
        <xdr:cNvSpPr/>
      </xdr:nvSpPr>
      <xdr:spPr>
        <a:xfrm>
          <a:off x="2057400" y="3219450"/>
          <a:ext cx="323850" cy="342900"/>
        </a:xfrm>
        <a:prstGeom prst="flowChartDecision">
          <a:avLst/>
        </a:prstGeom>
        <a:solidFill>
          <a:srgbClr val="FE3CB9"/>
        </a:solidFill>
        <a:ln w="3175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200025</xdr:colOff>
      <xdr:row>26</xdr:row>
      <xdr:rowOff>161924</xdr:rowOff>
    </xdr:from>
    <xdr:to>
      <xdr:col>10</xdr:col>
      <xdr:colOff>247650</xdr:colOff>
      <xdr:row>52</xdr:row>
      <xdr:rowOff>95250</xdr:rowOff>
    </xdr:to>
    <xdr:sp macro="" textlink="">
      <xdr:nvSpPr>
        <xdr:cNvPr id="138" name="円弧 137"/>
        <xdr:cNvSpPr/>
      </xdr:nvSpPr>
      <xdr:spPr>
        <a:xfrm>
          <a:off x="6638925" y="4752974"/>
          <a:ext cx="1419225" cy="4457701"/>
        </a:xfrm>
        <a:prstGeom prst="arc">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11</xdr:col>
      <xdr:colOff>114296</xdr:colOff>
      <xdr:row>31</xdr:row>
      <xdr:rowOff>38103</xdr:rowOff>
    </xdr:from>
    <xdr:to>
      <xdr:col>15</xdr:col>
      <xdr:colOff>323850</xdr:colOff>
      <xdr:row>32</xdr:row>
      <xdr:rowOff>85725</xdr:rowOff>
    </xdr:to>
    <xdr:sp macro="" textlink="">
      <xdr:nvSpPr>
        <xdr:cNvPr id="139" name="線吹き出し 2 138"/>
        <xdr:cNvSpPr/>
      </xdr:nvSpPr>
      <xdr:spPr>
        <a:xfrm flipH="1">
          <a:off x="8610596" y="5486403"/>
          <a:ext cx="2952754" cy="219072"/>
        </a:xfrm>
        <a:prstGeom prst="callout2">
          <a:avLst>
            <a:gd name="adj1" fmla="val 54002"/>
            <a:gd name="adj2" fmla="val 99997"/>
            <a:gd name="adj3" fmla="val 56043"/>
            <a:gd name="adj4" fmla="val 112824"/>
            <a:gd name="adj5" fmla="val 108497"/>
            <a:gd name="adj6" fmla="val 122424"/>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傾き：人口調整相談件数対全国比に比例</a:t>
          </a:r>
        </a:p>
      </xdr:txBody>
    </xdr:sp>
    <xdr:clientData/>
  </xdr:twoCellAnchor>
  <xdr:twoCellAnchor>
    <xdr:from>
      <xdr:col>1</xdr:col>
      <xdr:colOff>676275</xdr:colOff>
      <xdr:row>6</xdr:row>
      <xdr:rowOff>9525</xdr:rowOff>
    </xdr:from>
    <xdr:to>
      <xdr:col>1</xdr:col>
      <xdr:colOff>1552575</xdr:colOff>
      <xdr:row>8</xdr:row>
      <xdr:rowOff>47625</xdr:rowOff>
    </xdr:to>
    <xdr:sp macro="" textlink="">
      <xdr:nvSpPr>
        <xdr:cNvPr id="96" name="Oval 19"/>
        <xdr:cNvSpPr>
          <a:spLocks noChangeArrowheads="1"/>
        </xdr:cNvSpPr>
      </xdr:nvSpPr>
      <xdr:spPr bwMode="auto">
        <a:xfrm>
          <a:off x="1123950" y="1171575"/>
          <a:ext cx="876300" cy="38100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東北南部</a:t>
          </a:r>
          <a:endParaRPr lang="ja-JP" altLang="en-US" sz="1050" b="0" i="0" u="none" strike="noStrike" baseline="0">
            <a:solidFill>
              <a:srgbClr val="800000"/>
            </a:solidFill>
            <a:latin typeface="Times New Roman"/>
            <a:cs typeface="Times New Roman"/>
          </a:endParaRPr>
        </a:p>
      </xdr:txBody>
    </xdr:sp>
    <xdr:clientData/>
  </xdr:twoCellAnchor>
  <xdr:twoCellAnchor>
    <xdr:from>
      <xdr:col>1</xdr:col>
      <xdr:colOff>1619250</xdr:colOff>
      <xdr:row>15</xdr:row>
      <xdr:rowOff>47625</xdr:rowOff>
    </xdr:from>
    <xdr:to>
      <xdr:col>2</xdr:col>
      <xdr:colOff>9525</xdr:colOff>
      <xdr:row>16</xdr:row>
      <xdr:rowOff>161925</xdr:rowOff>
    </xdr:to>
    <xdr:sp macro="" textlink="">
      <xdr:nvSpPr>
        <xdr:cNvPr id="102" name="正方形/長方形 101"/>
        <xdr:cNvSpPr/>
      </xdr:nvSpPr>
      <xdr:spPr>
        <a:xfrm>
          <a:off x="2066925" y="2752725"/>
          <a:ext cx="266700" cy="285750"/>
        </a:xfrm>
        <a:prstGeom prst="rect">
          <a:avLst/>
        </a:prstGeom>
        <a:solidFill>
          <a:srgbClr val="D282F2"/>
        </a:solidFill>
        <a:ln w="31750" cmpd="dbl">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523875</xdr:colOff>
      <xdr:row>46</xdr:row>
      <xdr:rowOff>57150</xdr:rowOff>
    </xdr:from>
    <xdr:to>
      <xdr:col>17</xdr:col>
      <xdr:colOff>405179</xdr:colOff>
      <xdr:row>67</xdr:row>
      <xdr:rowOff>38100</xdr:rowOff>
    </xdr:to>
    <xdr:sp macro="" textlink="">
      <xdr:nvSpPr>
        <xdr:cNvPr id="92" name="円形吹き出し 91"/>
        <xdr:cNvSpPr/>
      </xdr:nvSpPr>
      <xdr:spPr>
        <a:xfrm>
          <a:off x="8334375" y="8096250"/>
          <a:ext cx="4634279" cy="3771900"/>
        </a:xfrm>
        <a:prstGeom prst="wedgeEllipseCallout">
          <a:avLst>
            <a:gd name="adj1" fmla="val 118531"/>
            <a:gd name="adj2" fmla="val -91466"/>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50">
              <a:solidFill>
                <a:schemeClr val="tx1"/>
              </a:solidFill>
              <a:latin typeface="+mn-ea"/>
              <a:ea typeface="+mn-ea"/>
            </a:rPr>
            <a:t>XCAMPUS </a:t>
          </a:r>
          <a:r>
            <a:rPr kumimoji="1" lang="ja-JP" altLang="en-US" sz="1050">
              <a:solidFill>
                <a:schemeClr val="tx1"/>
              </a:solidFill>
              <a:latin typeface="+mn-ea"/>
              <a:ea typeface="+mn-ea"/>
            </a:rPr>
            <a:t>ビューア上の操作は右赤枠内を参照</a:t>
          </a:r>
          <a:endParaRPr kumimoji="1" lang="en-US" altLang="ja-JP" sz="1050">
            <a:solidFill>
              <a:schemeClr val="tx1"/>
            </a:solidFill>
            <a:latin typeface="+mn-ea"/>
            <a:ea typeface="+mn-ea"/>
          </a:endParaRPr>
        </a:p>
        <a:p>
          <a:pPr algn="l"/>
          <a:endParaRPr kumimoji="1" lang="en-US" altLang="ja-JP" sz="1050">
            <a:solidFill>
              <a:schemeClr val="tx1"/>
            </a:solidFill>
            <a:latin typeface="+mn-ea"/>
            <a:ea typeface="+mn-ea"/>
          </a:endParaRPr>
        </a:p>
        <a:p>
          <a:pPr algn="l"/>
          <a:r>
            <a:rPr kumimoji="1" lang="ja-JP" altLang="en-US" sz="1050">
              <a:solidFill>
                <a:schemeClr val="tx1"/>
              </a:solidFill>
              <a:latin typeface="+mn-ea"/>
              <a:ea typeface="+mn-ea"/>
            </a:rPr>
            <a:t>本シートのグラフを更新するには</a:t>
          </a:r>
          <a:endParaRPr kumimoji="1" lang="en-US" altLang="ja-JP" sz="1050">
            <a:solidFill>
              <a:schemeClr val="tx1"/>
            </a:solidFill>
            <a:latin typeface="+mn-ea"/>
            <a:ea typeface="+mn-ea"/>
          </a:endParaRPr>
        </a:p>
        <a:p>
          <a:pPr algn="l"/>
          <a:r>
            <a:rPr kumimoji="1" lang="ja-JP" altLang="en-US" sz="1050">
              <a:solidFill>
                <a:schemeClr val="tx1"/>
              </a:solidFill>
              <a:latin typeface="+mn-ea"/>
              <a:ea typeface="+mn-ea"/>
            </a:rPr>
            <a:t>①このシート上の元のグラフを削除</a:t>
          </a:r>
          <a:endParaRPr kumimoji="1" lang="en-US" altLang="ja-JP" sz="1050">
            <a:solidFill>
              <a:schemeClr val="tx1"/>
            </a:solidFill>
            <a:latin typeface="+mn-ea"/>
            <a:ea typeface="+mn-ea"/>
          </a:endParaRPr>
        </a:p>
        <a:p>
          <a:pPr algn="l"/>
          <a:r>
            <a:rPr kumimoji="1" lang="ja-JP" altLang="en-US" sz="1050">
              <a:solidFill>
                <a:schemeClr val="tx1"/>
              </a:solidFill>
              <a:latin typeface="+mn-ea"/>
              <a:ea typeface="+mn-ea"/>
            </a:rPr>
            <a:t>②</a:t>
          </a:r>
          <a:r>
            <a:rPr kumimoji="1" lang="en-US" altLang="ja-JP" sz="1050" b="0" i="0" u="none" strike="noStrike" kern="0" cap="none" spc="0" normalizeH="0" baseline="0" noProof="0">
              <a:ln>
                <a:noFill/>
              </a:ln>
              <a:solidFill>
                <a:prstClr val="black"/>
              </a:solidFill>
              <a:effectLst/>
              <a:uLnTx/>
              <a:uFillTx/>
              <a:latin typeface="+mn-ea"/>
              <a:ea typeface="+mn-ea"/>
              <a:cs typeface="+mn-cs"/>
            </a:rPr>
            <a:t>XCAMPUS </a:t>
          </a:r>
          <a:r>
            <a:rPr kumimoji="1" lang="ja-JP" altLang="en-US" sz="1050" b="0" i="0" u="none" strike="noStrike" kern="0" cap="none" spc="0" normalizeH="0" baseline="0" noProof="0">
              <a:ln>
                <a:noFill/>
              </a:ln>
              <a:solidFill>
                <a:prstClr val="black"/>
              </a:solidFill>
              <a:effectLst/>
              <a:uLnTx/>
              <a:uFillTx/>
              <a:latin typeface="+mn-ea"/>
              <a:ea typeface="+mn-ea"/>
              <a:cs typeface="+mn-cs"/>
            </a:rPr>
            <a:t>ビューア上</a:t>
          </a:r>
          <a:r>
            <a:rPr kumimoji="1" lang="ja-JP" altLang="en-US" sz="1050">
              <a:solidFill>
                <a:schemeClr val="tx1"/>
              </a:solidFill>
              <a:latin typeface="+mn-ea"/>
              <a:ea typeface="+mn-ea"/>
            </a:rPr>
            <a:t>のグラフを［コピー］して，このシートに［貼り付け］</a:t>
          </a:r>
          <a:endParaRPr kumimoji="1" lang="en-US" altLang="ja-JP" sz="1050">
            <a:solidFill>
              <a:schemeClr val="tx1"/>
            </a:solidFill>
            <a:latin typeface="+mn-ea"/>
            <a:ea typeface="+mn-ea"/>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chemeClr val="tx1"/>
              </a:solidFill>
              <a:latin typeface="+mn-ea"/>
              <a:ea typeface="+mn-ea"/>
            </a:rPr>
            <a:t>③貼り付けた新しいグラフを右クリックして</a:t>
          </a:r>
          <a:endParaRPr kumimoji="1" lang="en-US" altLang="ja-JP" sz="1050">
            <a:solidFill>
              <a:schemeClr val="tx1"/>
            </a:solidFill>
            <a:latin typeface="+mn-ea"/>
            <a:ea typeface="+mn-ea"/>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chemeClr val="tx1"/>
              </a:solidFill>
              <a:latin typeface="+mn-ea"/>
              <a:ea typeface="+mn-ea"/>
            </a:rPr>
            <a:t>［最背面に移動］⇒</a:t>
          </a:r>
          <a:r>
            <a:rPr kumimoji="1" lang="ja-JP" altLang="ja-JP" sz="1050">
              <a:solidFill>
                <a:schemeClr val="tx1"/>
              </a:solidFill>
              <a:effectLst/>
              <a:latin typeface="+mn-ea"/>
              <a:ea typeface="+mn-ea"/>
              <a:cs typeface="+mn-cs"/>
            </a:rPr>
            <a:t>［最背面に移動］</a:t>
          </a:r>
          <a:endParaRPr kumimoji="1" lang="en-US" altLang="ja-JP" sz="1050">
            <a:solidFill>
              <a:schemeClr val="tx1"/>
            </a:solidFill>
            <a:latin typeface="+mn-ea"/>
            <a:ea typeface="+mn-ea"/>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prstClr val="black"/>
              </a:solidFill>
              <a:effectLst/>
              <a:uLnTx/>
              <a:uFillTx/>
              <a:latin typeface="+mn-ea"/>
              <a:ea typeface="+mn-ea"/>
              <a:cs typeface="+mn-cs"/>
            </a:rPr>
            <a:t>⑤商品サービス名や地域名の吹き出しの位置調整</a:t>
          </a:r>
          <a:endParaRPr kumimoji="1" lang="en-US" altLang="ja-JP" sz="1050" b="0" i="0" u="none" strike="noStrike" kern="0" cap="none" spc="0" normalizeH="0" baseline="0" noProof="0">
            <a:ln>
              <a:noFill/>
            </a:ln>
            <a:solidFill>
              <a:prstClr val="black"/>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prstClr val="black"/>
              </a:solidFill>
              <a:effectLst/>
              <a:uLnTx/>
              <a:uFillTx/>
              <a:latin typeface="+mn-ea"/>
              <a:ea typeface="+mn-ea"/>
              <a:cs typeface="+mn-cs"/>
            </a:rPr>
            <a:t>⑥地域名吹き出し内の文字を必要であれば修正</a:t>
          </a:r>
          <a:endParaRPr kumimoji="1" lang="en-US" altLang="ja-JP" sz="1050" b="0" i="0" u="none" strike="noStrike" kern="0" cap="none" spc="0" normalizeH="0" baseline="0" noProof="0">
            <a:ln>
              <a:noFill/>
            </a:ln>
            <a:solidFill>
              <a:prstClr val="black"/>
            </a:solidFill>
            <a:effectLst/>
            <a:uLnTx/>
            <a:uFillTx/>
            <a:latin typeface="+mn-ea"/>
            <a:ea typeface="+mn-ea"/>
            <a:cs typeface="+mn-cs"/>
          </a:endParaRPr>
        </a:p>
        <a:p>
          <a:pPr eaLnBrk="1" fontAlgn="auto" latinLnBrk="0" hangingPunct="1"/>
          <a:r>
            <a:rPr kumimoji="1" lang="ja-JP" altLang="ja-JP" sz="1100" b="0" i="0" baseline="0">
              <a:solidFill>
                <a:sysClr val="windowText" lastClr="000000"/>
              </a:solidFill>
              <a:effectLst/>
              <a:latin typeface="+mn-lt"/>
              <a:ea typeface="+mn-ea"/>
              <a:cs typeface="+mn-cs"/>
            </a:rPr>
            <a:t>⑦印字と商品・サービス名の対応表に変更があれば，</a:t>
          </a:r>
          <a:r>
            <a:rPr kumimoji="1" lang="en-US" altLang="ja-JP" sz="1100" b="0" i="0" baseline="0">
              <a:solidFill>
                <a:sysClr val="windowText" lastClr="000000"/>
              </a:solidFill>
              <a:effectLst/>
              <a:latin typeface="+mn-lt"/>
              <a:ea typeface="+mn-ea"/>
              <a:cs typeface="+mn-cs"/>
            </a:rPr>
            <a:t>A49</a:t>
          </a:r>
          <a:r>
            <a:rPr kumimoji="1" lang="ja-JP" altLang="ja-JP" sz="1100" b="0" i="0" baseline="0">
              <a:solidFill>
                <a:sysClr val="windowText" lastClr="000000"/>
              </a:solidFill>
              <a:effectLst/>
              <a:latin typeface="+mn-lt"/>
              <a:ea typeface="+mn-ea"/>
              <a:cs typeface="+mn-cs"/>
            </a:rPr>
            <a:t>：</a:t>
          </a:r>
          <a:r>
            <a:rPr kumimoji="1" lang="en-US" altLang="ja-JP" sz="1100" b="0" i="0" baseline="0">
              <a:solidFill>
                <a:sysClr val="windowText" lastClr="000000"/>
              </a:solidFill>
              <a:effectLst/>
              <a:latin typeface="+mn-lt"/>
              <a:ea typeface="+mn-ea"/>
              <a:cs typeface="+mn-cs"/>
            </a:rPr>
            <a:t>B100</a:t>
          </a:r>
          <a:r>
            <a:rPr kumimoji="1" lang="ja-JP" altLang="ja-JP" sz="1100" b="0" i="0" baseline="0">
              <a:solidFill>
                <a:sysClr val="windowText" lastClr="000000"/>
              </a:solidFill>
              <a:effectLst/>
              <a:latin typeface="+mn-lt"/>
              <a:ea typeface="+mn-ea"/>
              <a:cs typeface="+mn-cs"/>
            </a:rPr>
            <a:t>の範囲を選択し［図としてコピー］し</a:t>
          </a:r>
          <a:endParaRPr lang="ja-JP" altLang="ja-JP" sz="1050">
            <a:solidFill>
              <a:sysClr val="windowText" lastClr="000000"/>
            </a:solidFill>
            <a:effectLst/>
          </a:endParaRPr>
        </a:p>
        <a:p>
          <a:pPr eaLnBrk="1" fontAlgn="auto" latinLnBrk="0" hangingPunct="1"/>
          <a:r>
            <a:rPr kumimoji="1" lang="en-US" altLang="ja-JP" sz="1100" b="0" i="0" baseline="0">
              <a:solidFill>
                <a:sysClr val="windowText" lastClr="000000"/>
              </a:solidFill>
              <a:effectLst/>
              <a:latin typeface="+mn-lt"/>
              <a:ea typeface="+mn-ea"/>
              <a:cs typeface="+mn-cs"/>
            </a:rPr>
            <a:t>[</a:t>
          </a:r>
          <a:r>
            <a:rPr kumimoji="1" lang="ja-JP" altLang="ja-JP" sz="1100" b="0" i="0" baseline="0">
              <a:solidFill>
                <a:sysClr val="windowText" lastClr="000000"/>
              </a:solidFill>
              <a:effectLst/>
              <a:latin typeface="+mn-lt"/>
              <a:ea typeface="+mn-ea"/>
              <a:cs typeface="+mn-cs"/>
            </a:rPr>
            <a:t>貼り付け］で新対応表を作成し，その大きさを調節し，旧の対応表と差し替える。</a:t>
          </a:r>
          <a:endParaRPr kumimoji="1" lang="en-US" altLang="ja-JP" sz="1050" b="0" i="0" u="none" strike="noStrike" kern="0" cap="none" spc="0" normalizeH="0" baseline="0" noProof="0">
            <a:ln>
              <a:noFill/>
            </a:ln>
            <a:solidFill>
              <a:sysClr val="windowText" lastClr="000000"/>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prstClr val="black"/>
            </a:solidFill>
            <a:effectLst/>
            <a:uLnTx/>
            <a:uFillTx/>
            <a:latin typeface="+mn-lt"/>
            <a:ea typeface="+mn-ea"/>
            <a:cs typeface="+mn-cs"/>
          </a:endParaRPr>
        </a:p>
        <a:p>
          <a:pPr algn="l"/>
          <a:endParaRPr kumimoji="1" lang="en-US" altLang="ja-JP" sz="1400">
            <a:solidFill>
              <a:schemeClr val="tx1"/>
            </a:solidFill>
          </a:endParaRPr>
        </a:p>
        <a:p>
          <a:pPr algn="l"/>
          <a:endParaRPr kumimoji="1" lang="ja-JP" altLang="en-US" sz="1400"/>
        </a:p>
      </xdr:txBody>
    </xdr:sp>
    <xdr:clientData/>
  </xdr:twoCellAnchor>
  <xdr:twoCellAnchor>
    <xdr:from>
      <xdr:col>3</xdr:col>
      <xdr:colOff>247650</xdr:colOff>
      <xdr:row>6</xdr:row>
      <xdr:rowOff>28575</xdr:rowOff>
    </xdr:from>
    <xdr:to>
      <xdr:col>6</xdr:col>
      <xdr:colOff>352425</xdr:colOff>
      <xdr:row>7</xdr:row>
      <xdr:rowOff>85725</xdr:rowOff>
    </xdr:to>
    <xdr:sp macro="" textlink="T64">
      <xdr:nvSpPr>
        <xdr:cNvPr id="95" name="AutoShape 34"/>
        <xdr:cNvSpPr>
          <a:spLocks/>
        </xdr:cNvSpPr>
      </xdr:nvSpPr>
      <xdr:spPr bwMode="auto">
        <a:xfrm>
          <a:off x="3257550" y="1190625"/>
          <a:ext cx="2162175" cy="228600"/>
        </a:xfrm>
        <a:prstGeom prst="callout2">
          <a:avLst>
            <a:gd name="adj1" fmla="val 58065"/>
            <a:gd name="adj2" fmla="val -8310"/>
            <a:gd name="adj3" fmla="val 58551"/>
            <a:gd name="adj4" fmla="val -19314"/>
            <a:gd name="adj5" fmla="val 1883190"/>
            <a:gd name="adj6" fmla="val -24248"/>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EBDD598-A192-43B0-B912-3B40BB5BF920}" type="TxLink">
            <a:rPr lang="en-US" altLang="en-US" sz="1100" b="0" i="0" u="none" strike="noStrike" baseline="0">
              <a:solidFill>
                <a:srgbClr val="000000"/>
              </a:solidFill>
              <a:latin typeface="ＭＳ Ｐゴシック"/>
              <a:ea typeface="ＭＳ Ｐゴシック"/>
            </a:rPr>
            <a:pPr algn="l" rtl="0">
              <a:defRPr sz="1000"/>
            </a:pPr>
            <a:t>n 社会保険</a:t>
          </a:fld>
          <a:endParaRPr lang="en-US" altLang="ja-JP" sz="900" b="0" i="0" u="none" strike="noStrike" baseline="0">
            <a:solidFill>
              <a:srgbClr val="000000"/>
            </a:solidFill>
            <a:latin typeface="Times New Roman"/>
            <a:cs typeface="Times New Roman"/>
          </a:endParaRPr>
        </a:p>
      </xdr:txBody>
    </xdr:sp>
    <xdr:clientData/>
  </xdr:twoCellAnchor>
  <xdr:twoCellAnchor editAs="oneCell">
    <xdr:from>
      <xdr:col>15</xdr:col>
      <xdr:colOff>385932</xdr:colOff>
      <xdr:row>2</xdr:row>
      <xdr:rowOff>66675</xdr:rowOff>
    </xdr:from>
    <xdr:to>
      <xdr:col>17</xdr:col>
      <xdr:colOff>654673</xdr:colOff>
      <xdr:row>39</xdr:row>
      <xdr:rowOff>152400</xdr:rowOff>
    </xdr:to>
    <xdr:pic>
      <xdr:nvPicPr>
        <xdr:cNvPr id="98" name="図 9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625432" y="542925"/>
          <a:ext cx="1592716" cy="6429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19047</xdr:colOff>
      <xdr:row>4</xdr:row>
      <xdr:rowOff>76199</xdr:rowOff>
    </xdr:from>
    <xdr:to>
      <xdr:col>13</xdr:col>
      <xdr:colOff>200024</xdr:colOff>
      <xdr:row>9</xdr:row>
      <xdr:rowOff>152400</xdr:rowOff>
    </xdr:to>
    <xdr:sp macro="" textlink="">
      <xdr:nvSpPr>
        <xdr:cNvPr id="2" name="テキスト ボックス 1"/>
        <xdr:cNvSpPr txBox="1"/>
      </xdr:nvSpPr>
      <xdr:spPr>
        <a:xfrm>
          <a:off x="5486397" y="761999"/>
          <a:ext cx="4981577" cy="942976"/>
        </a:xfrm>
        <a:prstGeom prst="rect">
          <a:avLst/>
        </a:prstGeom>
        <a:solidFill>
          <a:schemeClr val="accent1">
            <a:lumMod val="20000"/>
            <a:lumOff val="8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異なる年代</a:t>
          </a:r>
          <a:r>
            <a:rPr kumimoji="1" lang="ja-JP" altLang="en-US" sz="1100">
              <a:solidFill>
                <a:schemeClr val="dk1"/>
              </a:solidFill>
              <a:effectLst/>
              <a:latin typeface="+mn-lt"/>
              <a:ea typeface="+mn-ea"/>
              <a:cs typeface="+mn-cs"/>
            </a:rPr>
            <a:t>の地域別人口が必要な場合は，下記の表の必要部分を［コピー］し，</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データ加工</a:t>
          </a:r>
          <a:r>
            <a:rPr kumimoji="1" lang="ja-JP" altLang="en-US" sz="1100">
              <a:solidFill>
                <a:schemeClr val="dk1"/>
              </a:solidFill>
              <a:effectLst/>
              <a:latin typeface="+mn-lt"/>
              <a:ea typeface="+mn-ea"/>
              <a:cs typeface="+mn-cs"/>
            </a:rPr>
            <a:t>］シートの</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chemeClr val="dk1"/>
              </a:solidFill>
              <a:effectLst/>
              <a:latin typeface="+mn-lt"/>
              <a:ea typeface="+mn-ea"/>
              <a:cs typeface="+mn-cs"/>
            </a:rPr>
            <a:t>60</a:t>
          </a:r>
          <a:r>
            <a:rPr kumimoji="1" lang="ja-JP" altLang="en-US" sz="1100" b="1">
              <a:solidFill>
                <a:schemeClr val="dk1"/>
              </a:solidFill>
              <a:effectLst/>
              <a:latin typeface="+mn-lt"/>
              <a:ea typeface="+mn-ea"/>
              <a:cs typeface="+mn-cs"/>
            </a:rPr>
            <a:t>行目の年代別の地域別人口</a:t>
          </a:r>
          <a:r>
            <a:rPr kumimoji="1" lang="ja-JP" altLang="en-US" sz="1100">
              <a:solidFill>
                <a:schemeClr val="dk1"/>
              </a:solidFill>
              <a:effectLst/>
              <a:latin typeface="+mn-lt"/>
              <a:ea typeface="+mn-ea"/>
              <a:cs typeface="+mn-cs"/>
            </a:rPr>
            <a:t>に［値を貼り付け］て，利用されたい。</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ja-JP" altLang="ja-JP">
            <a:effectLst/>
          </a:endParaRPr>
        </a:p>
      </xdr:txBody>
    </xdr:sp>
    <xdr:clientData/>
  </xdr:twoCellAnchor>
</xdr:wsDr>
</file>

<file path=xl/drawings/drawing4.xml><?xml version="1.0" encoding="utf-8"?>
<xdr:wsDr xmlns:xdr="http://schemas.openxmlformats.org/drawingml/2006/spreadsheetDrawing" xmlns:a="http://schemas.openxmlformats.org/drawingml/2006/main">
  <xdr:absoluteAnchor>
    <xdr:pos x="0" y="0"/>
    <xdr:ext cx="9295379" cy="6072187"/>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0.06219</cdr:x>
      <cdr:y>0.02657</cdr:y>
    </cdr:from>
    <cdr:to>
      <cdr:x>0.14324</cdr:x>
      <cdr:y>0.0685</cdr:y>
    </cdr:to>
    <cdr:sp macro="" textlink="データ加工!$C$2">
      <cdr:nvSpPr>
        <cdr:cNvPr id="2" name="テキスト ボックス 1"/>
        <cdr:cNvSpPr txBox="1"/>
      </cdr:nvSpPr>
      <cdr:spPr>
        <a:xfrm xmlns:a="http://schemas.openxmlformats.org/drawingml/2006/main">
          <a:off x="578078" y="161358"/>
          <a:ext cx="753390" cy="2546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89E364E-79C9-41DC-B866-CDAD5550C017}" type="TxLink">
            <a:rPr lang="en-US" altLang="en-US" sz="1100" b="1" i="0" u="none" strike="noStrike">
              <a:solidFill>
                <a:srgbClr val="000000"/>
              </a:solidFill>
              <a:latin typeface="ＭＳ Ｐゴシック"/>
              <a:ea typeface="ＭＳ Ｐゴシック"/>
            </a:rPr>
            <a:pPr/>
            <a:t>2015年度</a:t>
          </a:fld>
          <a:endParaRPr lang="en-US" altLang="en-US" sz="1100" b="1" i="0" u="none" strike="noStrike">
            <a:solidFill>
              <a:srgbClr val="000000"/>
            </a:solidFill>
            <a:latin typeface="ＭＳ Ｐゴシック"/>
            <a:ea typeface="ＭＳ Ｐゴシック"/>
          </a:endParaRPr>
        </a:p>
      </cdr:txBody>
    </cdr:sp>
  </cdr:relSizeAnchor>
  <cdr:relSizeAnchor xmlns:cdr="http://schemas.openxmlformats.org/drawingml/2006/chartDrawing">
    <cdr:from>
      <cdr:x>0.0384</cdr:x>
      <cdr:y>0.098</cdr:y>
    </cdr:from>
    <cdr:to>
      <cdr:x>0.19488</cdr:x>
      <cdr:y>0.13993</cdr:y>
    </cdr:to>
    <cdr:sp macro="" textlink="データ加工!$G$2">
      <cdr:nvSpPr>
        <cdr:cNvPr id="3" name="テキスト ボックス 1"/>
        <cdr:cNvSpPr txBox="1"/>
      </cdr:nvSpPr>
      <cdr:spPr>
        <a:xfrm xmlns:a="http://schemas.openxmlformats.org/drawingml/2006/main">
          <a:off x="356960" y="595085"/>
          <a:ext cx="1454491" cy="2546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7839AA4-ADE0-42C9-8F88-BC01CED83DC6}" type="TxLink">
            <a:rPr lang="en-US" altLang="en-US" sz="1100" b="1" i="0" u="none" strike="noStrike">
              <a:solidFill>
                <a:srgbClr val="000000"/>
              </a:solidFill>
              <a:latin typeface="ＭＳ Ｐゴシック"/>
              <a:ea typeface="ＭＳ Ｐゴシック"/>
            </a:rPr>
            <a:pPr/>
            <a:t>2015年7月29日現在</a:t>
          </a:fld>
          <a:endParaRPr lang="en-US" altLang="en-US" sz="1100" b="1" i="0" u="none" strike="noStrike">
            <a:solidFill>
              <a:srgbClr val="000000"/>
            </a:solidFill>
            <a:latin typeface="ＭＳ Ｐゴシック"/>
            <a:ea typeface="ＭＳ Ｐゴシック"/>
          </a:endParaRPr>
        </a:p>
      </cdr:txBody>
    </cdr:sp>
  </cdr:relSizeAnchor>
  <cdr:relSizeAnchor xmlns:cdr="http://schemas.openxmlformats.org/drawingml/2006/chartDrawing">
    <cdr:from>
      <cdr:x>0.00821</cdr:x>
      <cdr:y>0.79408</cdr:y>
    </cdr:from>
    <cdr:to>
      <cdr:x>0.23788</cdr:x>
      <cdr:y>0.94398</cdr:y>
    </cdr:to>
    <cdr:sp macro="" textlink="">
      <cdr:nvSpPr>
        <cdr:cNvPr id="5" name="テキスト ボックス 1"/>
        <cdr:cNvSpPr txBox="1"/>
      </cdr:nvSpPr>
      <cdr:spPr>
        <a:xfrm xmlns:a="http://schemas.openxmlformats.org/drawingml/2006/main">
          <a:off x="76314" y="4821804"/>
          <a:ext cx="2134847" cy="9102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r>
            <a:rPr lang="ja-JP" altLang="en-US" sz="1050" b="0" i="0" u="none" strike="noStrike">
              <a:solidFill>
                <a:srgbClr val="000000"/>
              </a:solidFill>
              <a:latin typeface="ＭＳ 明朝"/>
              <a:ea typeface="ＭＳ 明朝"/>
            </a:rPr>
            <a:t>，</a:t>
          </a:r>
          <a:r>
            <a:rPr lang="ja-JP" altLang="en-US" sz="1100"/>
            <a:t>総務省「</a:t>
          </a:r>
          <a:r>
            <a:rPr lang="en-US" altLang="ja-JP" sz="1100"/>
            <a:t>2010</a:t>
          </a:r>
          <a:r>
            <a:rPr lang="ja-JP" altLang="en-US" sz="1100"/>
            <a:t>年国勢調査の人口等基本集計結果」</a:t>
          </a:r>
        </a:p>
      </cdr:txBody>
    </cdr:sp>
  </cdr:relSizeAnchor>
</c:userShapes>
</file>

<file path=xl/drawings/drawing6.xml><?xml version="1.0" encoding="utf-8"?>
<xdr:wsDr xmlns:xdr="http://schemas.openxmlformats.org/drawingml/2006/spreadsheetDrawing" xmlns:a="http://schemas.openxmlformats.org/drawingml/2006/main">
  <xdr:absoluteAnchor>
    <xdr:pos x="0" y="0"/>
    <xdr:ext cx="9295379" cy="6072187"/>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0.02925</cdr:x>
      <cdr:y>0.00837</cdr:y>
    </cdr:from>
    <cdr:to>
      <cdr:x>0.1103</cdr:x>
      <cdr:y>0.0503</cdr:y>
    </cdr:to>
    <cdr:sp macro="" textlink="データ加工!$C$2">
      <cdr:nvSpPr>
        <cdr:cNvPr id="6" name="テキスト ボックス 1"/>
        <cdr:cNvSpPr txBox="1"/>
      </cdr:nvSpPr>
      <cdr:spPr>
        <a:xfrm xmlns:a="http://schemas.openxmlformats.org/drawingml/2006/main">
          <a:off x="271918" y="50800"/>
          <a:ext cx="753390" cy="2546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37D6EE1-57CF-46A4-9306-EE9552792F8D}" type="TxLink">
            <a:rPr lang="en-US" altLang="en-US" sz="1100" b="1" i="0" u="none" strike="noStrike">
              <a:solidFill>
                <a:srgbClr val="000000"/>
              </a:solidFill>
              <a:latin typeface="ＭＳ Ｐゴシック"/>
              <a:ea typeface="ＭＳ Ｐゴシック"/>
            </a:rPr>
            <a:pPr/>
            <a:t>2015年度</a:t>
          </a:fld>
          <a:endParaRPr lang="en-US" altLang="en-US" sz="1100" b="1" i="0" u="none" strike="noStrike">
            <a:solidFill>
              <a:srgbClr val="000000"/>
            </a:solidFill>
            <a:latin typeface="ＭＳ Ｐゴシック"/>
            <a:ea typeface="ＭＳ Ｐゴシック"/>
          </a:endParaRPr>
        </a:p>
      </cdr:txBody>
    </cdr:sp>
  </cdr:relSizeAnchor>
  <cdr:relSizeAnchor xmlns:cdr="http://schemas.openxmlformats.org/drawingml/2006/chartDrawing">
    <cdr:from>
      <cdr:x>0.00547</cdr:x>
      <cdr:y>0.07979</cdr:y>
    </cdr:from>
    <cdr:to>
      <cdr:x>0.16194</cdr:x>
      <cdr:y>0.12172</cdr:y>
    </cdr:to>
    <cdr:sp macro="" textlink="データ加工!$G$2">
      <cdr:nvSpPr>
        <cdr:cNvPr id="7" name="テキスト ボックス 1"/>
        <cdr:cNvSpPr txBox="1"/>
      </cdr:nvSpPr>
      <cdr:spPr>
        <a:xfrm xmlns:a="http://schemas.openxmlformats.org/drawingml/2006/main">
          <a:off x="50800" y="484527"/>
          <a:ext cx="1454491" cy="2546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B115AEC-6E62-47BC-B2AA-BE27AF948A97}" type="TxLink">
            <a:rPr lang="en-US" altLang="en-US" sz="1100" b="1" i="0" u="none" strike="noStrike">
              <a:solidFill>
                <a:srgbClr val="000000"/>
              </a:solidFill>
              <a:latin typeface="ＭＳ Ｐゴシック"/>
              <a:ea typeface="ＭＳ Ｐゴシック"/>
            </a:rPr>
            <a:pPr/>
            <a:t>2015年7月29日現在</a:t>
          </a:fld>
          <a:endParaRPr lang="en-US" altLang="en-US" sz="1100" b="1" i="0" u="none" strike="noStrike">
            <a:solidFill>
              <a:srgbClr val="000000"/>
            </a:solidFill>
            <a:latin typeface="ＭＳ Ｐゴシック"/>
            <a:ea typeface="ＭＳ Ｐゴシック"/>
          </a:endParaRPr>
        </a:p>
      </cdr:txBody>
    </cdr:sp>
  </cdr:relSizeAnchor>
  <cdr:relSizeAnchor xmlns:cdr="http://schemas.openxmlformats.org/drawingml/2006/chartDrawing">
    <cdr:from>
      <cdr:x>1.0758E-7</cdr:x>
      <cdr:y>0.56579</cdr:y>
    </cdr:from>
    <cdr:to>
      <cdr:x>0.16285</cdr:x>
      <cdr:y>0.77591</cdr:y>
    </cdr:to>
    <cdr:sp macro="" textlink="">
      <cdr:nvSpPr>
        <cdr:cNvPr id="8" name="テキスト ボックス 1"/>
        <cdr:cNvSpPr txBox="1"/>
      </cdr:nvSpPr>
      <cdr:spPr>
        <a:xfrm xmlns:a="http://schemas.openxmlformats.org/drawingml/2006/main">
          <a:off x="1" y="3435576"/>
          <a:ext cx="1513794" cy="12758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r>
            <a:rPr lang="ja-JP" altLang="en-US" sz="1050" b="0" i="0" u="none" strike="noStrike">
              <a:solidFill>
                <a:srgbClr val="000000"/>
              </a:solidFill>
              <a:latin typeface="ＭＳ 明朝"/>
              <a:ea typeface="ＭＳ 明朝"/>
            </a:rPr>
            <a:t>，</a:t>
          </a:r>
          <a:r>
            <a:rPr lang="ja-JP" altLang="en-US" sz="1100"/>
            <a:t>総務省「</a:t>
          </a:r>
          <a:r>
            <a:rPr lang="en-US" altLang="ja-JP" sz="1100"/>
            <a:t>2010</a:t>
          </a:r>
          <a:r>
            <a:rPr lang="ja-JP" altLang="en-US" sz="1100"/>
            <a:t>年国勢調査の人口等基本集計結果」</a:t>
          </a:r>
        </a:p>
      </cdr:txBody>
    </cdr:sp>
  </cdr:relSizeAnchor>
</c:userShapes>
</file>

<file path=xl/drawings/drawing8.xml><?xml version="1.0" encoding="utf-8"?>
<xdr:wsDr xmlns:xdr="http://schemas.openxmlformats.org/drawingml/2006/spreadsheetDrawing" xmlns:a="http://schemas.openxmlformats.org/drawingml/2006/main">
  <xdr:oneCellAnchor>
    <xdr:from>
      <xdr:col>3</xdr:col>
      <xdr:colOff>552450</xdr:colOff>
      <xdr:row>12</xdr:row>
      <xdr:rowOff>57150</xdr:rowOff>
    </xdr:from>
    <xdr:ext cx="8553450" cy="6667501"/>
    <xdr:pic>
      <xdr:nvPicPr>
        <xdr:cNvPr id="3" name="図 2" descr="japan-map-transparent.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508"/>
        <a:stretch>
          <a:fillRect/>
        </a:stretch>
      </xdr:blipFill>
      <xdr:spPr bwMode="auto">
        <a:xfrm>
          <a:off x="3267075" y="2219325"/>
          <a:ext cx="8553450" cy="6667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104775</xdr:colOff>
      <xdr:row>12</xdr:row>
      <xdr:rowOff>104774</xdr:rowOff>
    </xdr:from>
    <xdr:to>
      <xdr:col>15</xdr:col>
      <xdr:colOff>600074</xdr:colOff>
      <xdr:row>56</xdr:row>
      <xdr:rowOff>123825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0.05116</cdr:x>
      <cdr:y>0.02687</cdr:y>
    </cdr:from>
    <cdr:to>
      <cdr:x>0.13122</cdr:x>
      <cdr:y>0.06053</cdr:y>
    </cdr:to>
    <cdr:sp macro="" textlink="データ加工!$C$2">
      <cdr:nvSpPr>
        <cdr:cNvPr id="3" name="テキスト ボックス 1"/>
        <cdr:cNvSpPr txBox="1"/>
      </cdr:nvSpPr>
      <cdr:spPr>
        <a:xfrm xmlns:a="http://schemas.openxmlformats.org/drawingml/2006/main">
          <a:off x="481468" y="203200"/>
          <a:ext cx="753390" cy="2546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BF4E012-63E9-4EDB-922E-11076ACBE419}" type="TxLink">
            <a:rPr lang="en-US" altLang="en-US" sz="1100" b="1" i="0" u="none" strike="noStrike">
              <a:solidFill>
                <a:srgbClr val="000000"/>
              </a:solidFill>
              <a:latin typeface="ＭＳ Ｐゴシック"/>
              <a:ea typeface="ＭＳ Ｐゴシック"/>
            </a:rPr>
            <a:pPr/>
            <a:t>2015年度</a:t>
          </a:fld>
          <a:endParaRPr lang="en-US" altLang="en-US" sz="1100" b="1" i="0" u="none" strike="noStrike">
            <a:solidFill>
              <a:srgbClr val="000000"/>
            </a:solidFill>
            <a:latin typeface="ＭＳ Ｐゴシック"/>
            <a:ea typeface="ＭＳ Ｐゴシック"/>
          </a:endParaRPr>
        </a:p>
      </cdr:txBody>
    </cdr:sp>
  </cdr:relSizeAnchor>
  <cdr:relSizeAnchor xmlns:cdr="http://schemas.openxmlformats.org/drawingml/2006/chartDrawing">
    <cdr:from>
      <cdr:x>0.0054</cdr:x>
      <cdr:y>0.06407</cdr:y>
    </cdr:from>
    <cdr:to>
      <cdr:x>0.15996</cdr:x>
      <cdr:y>0.09773</cdr:y>
    </cdr:to>
    <cdr:sp macro="" textlink="データ加工!$G$2">
      <cdr:nvSpPr>
        <cdr:cNvPr id="4" name="テキスト ボックス 1"/>
        <cdr:cNvSpPr txBox="1"/>
      </cdr:nvSpPr>
      <cdr:spPr>
        <a:xfrm xmlns:a="http://schemas.openxmlformats.org/drawingml/2006/main">
          <a:off x="50800" y="484527"/>
          <a:ext cx="1454491" cy="2546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F193972-E82C-4D36-94D2-3AC22A4F53A6}" type="TxLink">
            <a:rPr lang="en-US" altLang="en-US" sz="1100" b="1" i="0" u="none" strike="noStrike">
              <a:solidFill>
                <a:srgbClr val="000000"/>
              </a:solidFill>
              <a:latin typeface="ＭＳ Ｐゴシック"/>
              <a:ea typeface="ＭＳ Ｐゴシック"/>
            </a:rPr>
            <a:pPr/>
            <a:t>2015年7月29日現在</a:t>
          </a:fld>
          <a:endParaRPr lang="en-US" altLang="en-US" sz="1100" b="1" i="0" u="none" strike="noStrike">
            <a:solidFill>
              <a:srgbClr val="000000"/>
            </a:solidFill>
            <a:latin typeface="ＭＳ Ｐゴシック"/>
            <a:ea typeface="ＭＳ Ｐゴシック"/>
          </a:endParaRPr>
        </a:p>
      </cdr:txBody>
    </cdr:sp>
  </cdr:relSizeAnchor>
  <cdr:relSizeAnchor xmlns:cdr="http://schemas.openxmlformats.org/drawingml/2006/chartDrawing">
    <cdr:from>
      <cdr:x>0.76754</cdr:x>
      <cdr:y>0.74979</cdr:y>
    </cdr:from>
    <cdr:to>
      <cdr:x>0.95749</cdr:x>
      <cdr:y>0.81612</cdr:y>
    </cdr:to>
    <cdr:sp macro="" textlink="">
      <cdr:nvSpPr>
        <cdr:cNvPr id="5" name="テキスト ボックス 1"/>
        <cdr:cNvSpPr txBox="1"/>
      </cdr:nvSpPr>
      <cdr:spPr>
        <a:xfrm xmlns:a="http://schemas.openxmlformats.org/drawingml/2006/main">
          <a:off x="7223125" y="5670550"/>
          <a:ext cx="1787525" cy="5016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b="1" i="0" u="none" strike="noStrike">
              <a:solidFill>
                <a:srgbClr val="000000"/>
              </a:solidFill>
              <a:latin typeface="ＭＳ Ｐゴシック"/>
              <a:ea typeface="+mn-ea"/>
            </a:rPr>
            <a:t>バブルの面積：各地域の人口調整相談件数に比例</a:t>
          </a:r>
          <a:endParaRPr lang="en-US" altLang="en-US" sz="1100" b="1" i="0" u="none" strike="noStrike">
            <a:solidFill>
              <a:srgbClr val="000000"/>
            </a:solidFill>
            <a:latin typeface="ＭＳ Ｐゴシック"/>
            <a:ea typeface="ＭＳ Ｐゴシック"/>
          </a:endParaRPr>
        </a:p>
      </cdr:txBody>
    </cdr:sp>
  </cdr:relSizeAnchor>
  <cdr:relSizeAnchor xmlns:cdr="http://schemas.openxmlformats.org/drawingml/2006/chartDrawing">
    <cdr:from>
      <cdr:x>0.63596</cdr:x>
      <cdr:y>0.83795</cdr:y>
    </cdr:from>
    <cdr:to>
      <cdr:x>0.96673</cdr:x>
      <cdr:y>0.94836</cdr:y>
    </cdr:to>
    <cdr:sp macro="" textlink="">
      <cdr:nvSpPr>
        <cdr:cNvPr id="6" name="テキスト ボックス 1"/>
        <cdr:cNvSpPr txBox="1"/>
      </cdr:nvSpPr>
      <cdr:spPr>
        <a:xfrm xmlns:a="http://schemas.openxmlformats.org/drawingml/2006/main">
          <a:off x="5984875" y="6337300"/>
          <a:ext cx="3112761" cy="8349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r>
            <a:rPr lang="ja-JP" altLang="en-US" sz="1050" b="0" i="0" u="none" strike="noStrike">
              <a:solidFill>
                <a:srgbClr val="000000"/>
              </a:solidFill>
              <a:latin typeface="ＭＳ 明朝"/>
              <a:ea typeface="ＭＳ 明朝"/>
            </a:rPr>
            <a:t>，</a:t>
          </a:r>
          <a:r>
            <a:rPr lang="ja-JP" altLang="en-US" sz="1100"/>
            <a:t>総務省「</a:t>
          </a:r>
          <a:r>
            <a:rPr lang="en-US" altLang="ja-JP" sz="1100"/>
            <a:t>2010</a:t>
          </a:r>
          <a:r>
            <a:rPr lang="ja-JP" altLang="en-US" sz="1100"/>
            <a:t>年国勢調査の人口等基本集計結果」，地図出所：国土地理院「</a:t>
          </a:r>
          <a:r>
            <a:rPr lang="en-US" altLang="ja-JP" sz="1100"/>
            <a:t>500</a:t>
          </a:r>
          <a:r>
            <a:rPr lang="ja-JP" altLang="en-US" sz="1100"/>
            <a:t>万分の</a:t>
          </a:r>
          <a:r>
            <a:rPr lang="en-US" altLang="ja-JP" sz="1100"/>
            <a:t>1 </a:t>
          </a:r>
          <a:r>
            <a:rPr lang="ja-JP" altLang="en-US" sz="1100"/>
            <a:t> 日本とその周辺」</a:t>
          </a: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xcampus.jp/xcasehm/piows1/skylineRATIO5-per-capita-age-70over-rank50-items-5region-2015part-zvalue.htm" TargetMode="External"/><Relationship Id="rId1" Type="http://schemas.openxmlformats.org/officeDocument/2006/relationships/hyperlink" Target="http://datafile.kokusen.go.jp/index.html"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xcampus.jp/xcasehm/piows1/skylineRATIO5-per-capita-age-70over-rank50-items-5region-2015part-zvalue.ht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xcampus.jp/xcasehm/book2012/population-age-region-2010.xls"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www.gsi.go.jp/LAW/2930-qa.html"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www.gsi.go.jp/LAW/2930-qa.html"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hyperlink" Target="http://xcampus.jp/xcasehm/piows1/skylineRATIO5-per-capita-age-70over-rank50-items-5region-2015part-zvalue.htm" TargetMode="External"/><Relationship Id="rId1" Type="http://schemas.openxmlformats.org/officeDocument/2006/relationships/hyperlink" Target="http://watchizu.gsi.go.jp/"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hyperlink" Target="http://xcampus.jp/xcasehm/piows1/skylineRATIO5-per-capita-age-70over-rank50-items-5region-2015part-zvalue.htm" TargetMode="External"/><Relationship Id="rId1" Type="http://schemas.openxmlformats.org/officeDocument/2006/relationships/hyperlink" Target="http://watchizu.gsi.go.jp/"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hyperlink" Target="http://xcampus.jp/xcasehm/piows1/skylineRATIO5-per-capita-age-70over-rank50-items-5region-2015part-zvalue.htm" TargetMode="External"/><Relationship Id="rId1" Type="http://schemas.openxmlformats.org/officeDocument/2006/relationships/hyperlink" Target="http://watchizu.gsi.go.jp/"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hyperlink" Target="http://xcmpus.jp/xcasehm/prg_blank_case.htm" TargetMode="External"/><Relationship Id="rId1" Type="http://schemas.openxmlformats.org/officeDocument/2006/relationships/hyperlink" Target="http://xcampus.jp/xcasehm/piows1/skylineRATIO5-per-capita-age-70over-rank50-items-5region-2015part-zvalue.ht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E3CB9"/>
  </sheetPr>
  <dimension ref="A1:T113"/>
  <sheetViews>
    <sheetView showGridLines="0" tabSelected="1" zoomScale="90" zoomScaleNormal="90" workbookViewId="0"/>
  </sheetViews>
  <sheetFormatPr defaultRowHeight="13.5" x14ac:dyDescent="0.15"/>
  <cols>
    <col min="11" max="11" width="5.625" customWidth="1"/>
    <col min="12" max="13" width="2.75" customWidth="1"/>
    <col min="14" max="14" width="25.5" customWidth="1"/>
    <col min="15" max="15" width="10.125" customWidth="1"/>
    <col min="16" max="16" width="6.125" customWidth="1"/>
    <col min="17" max="17" width="14.875" customWidth="1"/>
  </cols>
  <sheetData>
    <row r="1" spans="1:20" x14ac:dyDescent="0.15">
      <c r="A1" s="42"/>
      <c r="N1" s="42" t="s">
        <v>245</v>
      </c>
      <c r="O1" s="4"/>
      <c r="P1" s="4"/>
      <c r="Q1" s="4"/>
      <c r="R1" s="6"/>
      <c r="S1" s="6"/>
      <c r="T1" s="6"/>
    </row>
    <row r="2" spans="1:20" x14ac:dyDescent="0.15">
      <c r="A2" s="67" t="s">
        <v>221</v>
      </c>
      <c r="F2" s="7" t="s">
        <v>222</v>
      </c>
      <c r="N2" s="78" t="s">
        <v>246</v>
      </c>
      <c r="O2" s="4"/>
      <c r="P2" s="4"/>
      <c r="Q2" s="4"/>
      <c r="R2" s="6"/>
      <c r="S2" s="6"/>
    </row>
    <row r="3" spans="1:20" x14ac:dyDescent="0.15">
      <c r="A3" s="66"/>
      <c r="N3" s="80" t="s">
        <v>359</v>
      </c>
    </row>
    <row r="4" spans="1:20" x14ac:dyDescent="0.15">
      <c r="A4" s="66"/>
    </row>
    <row r="16" spans="1:20" x14ac:dyDescent="0.15">
      <c r="K16" t="s">
        <v>356</v>
      </c>
    </row>
    <row r="42" spans="15:17" ht="14.25" thickBot="1" x14ac:dyDescent="0.2"/>
    <row r="43" spans="15:17" ht="14.25" thickBot="1" x14ac:dyDescent="0.2">
      <c r="O43" t="s">
        <v>228</v>
      </c>
      <c r="Q43" s="72" t="s">
        <v>229</v>
      </c>
    </row>
    <row r="45" spans="15:17" ht="14.25" thickBot="1" x14ac:dyDescent="0.2"/>
    <row r="46" spans="15:17" ht="14.25" thickBot="1" x14ac:dyDescent="0.2">
      <c r="O46" t="s">
        <v>230</v>
      </c>
      <c r="P46" s="71" t="s">
        <v>231</v>
      </c>
      <c r="Q46" s="72" t="s">
        <v>232</v>
      </c>
    </row>
    <row r="58" spans="17:17" ht="14.25" thickBot="1" x14ac:dyDescent="0.2"/>
    <row r="59" spans="17:17" ht="14.25" thickBot="1" x14ac:dyDescent="0.2">
      <c r="Q59" s="73" t="s">
        <v>233</v>
      </c>
    </row>
    <row r="62" spans="17:17" ht="14.25" thickBot="1" x14ac:dyDescent="0.2"/>
    <row r="63" spans="17:17" ht="14.25" thickBot="1" x14ac:dyDescent="0.2">
      <c r="Q63" s="73" t="s">
        <v>234</v>
      </c>
    </row>
    <row r="71" spans="15:19" ht="14.25" thickBot="1" x14ac:dyDescent="0.2">
      <c r="R71" t="s">
        <v>237</v>
      </c>
      <c r="S71" s="75" t="s">
        <v>239</v>
      </c>
    </row>
    <row r="72" spans="15:19" ht="14.25" thickBot="1" x14ac:dyDescent="0.2">
      <c r="O72" s="76" t="s">
        <v>235</v>
      </c>
      <c r="Q72" s="74" t="s">
        <v>236</v>
      </c>
      <c r="R72" s="77" t="s">
        <v>238</v>
      </c>
      <c r="S72" s="77">
        <v>50</v>
      </c>
    </row>
    <row r="73" spans="15:19" ht="14.25" thickBot="1" x14ac:dyDescent="0.2"/>
    <row r="74" spans="15:19" ht="14.25" thickBot="1" x14ac:dyDescent="0.2">
      <c r="O74" t="s">
        <v>240</v>
      </c>
      <c r="Q74" s="74" t="s">
        <v>241</v>
      </c>
    </row>
    <row r="75" spans="15:19" ht="14.25" thickBot="1" x14ac:dyDescent="0.2"/>
    <row r="76" spans="15:19" ht="14.25" thickBot="1" x14ac:dyDescent="0.2">
      <c r="Q76" s="73" t="s">
        <v>242</v>
      </c>
    </row>
    <row r="108" spans="15:15" x14ac:dyDescent="0.15">
      <c r="O108" t="s">
        <v>250</v>
      </c>
    </row>
    <row r="109" spans="15:15" x14ac:dyDescent="0.15">
      <c r="O109" t="s">
        <v>247</v>
      </c>
    </row>
    <row r="110" spans="15:15" x14ac:dyDescent="0.15">
      <c r="O110" t="s">
        <v>248</v>
      </c>
    </row>
    <row r="112" spans="15:15" x14ac:dyDescent="0.15">
      <c r="O112" t="s">
        <v>243</v>
      </c>
    </row>
    <row r="113" spans="15:15" x14ac:dyDescent="0.15">
      <c r="O113" t="s">
        <v>249</v>
      </c>
    </row>
  </sheetData>
  <phoneticPr fontId="16"/>
  <hyperlinks>
    <hyperlink ref="A2" r:id="rId1" display="http://datafile.kokusen.go.jp/index.html"/>
    <hyperlink ref="N3" r:id="rId2"/>
  </hyperlinks>
  <pageMargins left="0.70866141732283472" right="0.70866141732283472" top="0.74803149606299213" bottom="0.74803149606299213" header="0.31496062992125984" footer="0.31496062992125984"/>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T101"/>
  <sheetViews>
    <sheetView showGridLines="0" topLeftCell="B13" zoomScaleNormal="100" workbookViewId="0">
      <selection activeCell="B46" sqref="B46"/>
    </sheetView>
  </sheetViews>
  <sheetFormatPr defaultRowHeight="13.5" x14ac:dyDescent="0.15"/>
  <cols>
    <col min="1" max="1" width="5.875" customWidth="1"/>
    <col min="2" max="2" width="24.625" customWidth="1"/>
    <col min="17" max="17" width="8.375" customWidth="1"/>
    <col min="18" max="18" width="10.875" customWidth="1"/>
    <col min="19" max="19" width="8.625" customWidth="1"/>
    <col min="20" max="20" width="12.875" customWidth="1"/>
    <col min="21" max="21" width="7.25" customWidth="1"/>
  </cols>
  <sheetData>
    <row r="1" spans="2:20" ht="23.25" customHeight="1" x14ac:dyDescent="0.15">
      <c r="B1" s="98" t="s">
        <v>352</v>
      </c>
      <c r="O1" s="184" t="str">
        <f>データ加工!C2</f>
        <v>2015年度</v>
      </c>
      <c r="Q1" s="184" t="str">
        <f>データ加工!G2</f>
        <v>2015年7月29日現在</v>
      </c>
      <c r="T1" s="42" t="s">
        <v>245</v>
      </c>
    </row>
    <row r="2" spans="2:20" ht="14.25" x14ac:dyDescent="0.15">
      <c r="B2" s="18" t="s">
        <v>190</v>
      </c>
      <c r="I2" s="18"/>
      <c r="K2" s="18" t="s">
        <v>192</v>
      </c>
      <c r="N2" s="18"/>
      <c r="T2" s="78" t="s">
        <v>244</v>
      </c>
    </row>
    <row r="44" spans="2:17" ht="14.25" x14ac:dyDescent="0.15">
      <c r="L44" s="18" t="s">
        <v>189</v>
      </c>
    </row>
    <row r="45" spans="2:17" x14ac:dyDescent="0.15">
      <c r="B45" t="str">
        <f>素データ!G1</f>
        <v>データ出所：国民生活センター「消費生活相談データベース(PIO-NET)」</v>
      </c>
    </row>
    <row r="46" spans="2:17" x14ac:dyDescent="0.15">
      <c r="B46" t="s">
        <v>360</v>
      </c>
    </row>
    <row r="48" spans="2:17" ht="14.25" thickBot="1" x14ac:dyDescent="0.2">
      <c r="B48" s="58" t="str">
        <f>データ加工!B130</f>
        <v>人口調整相談件数対全国比%</v>
      </c>
      <c r="C48" s="4"/>
      <c r="D48" s="4"/>
      <c r="E48" s="4"/>
      <c r="F48" s="4"/>
      <c r="G48" s="4"/>
      <c r="H48" s="4"/>
      <c r="I48" s="4"/>
      <c r="J48" s="4"/>
      <c r="K48" s="4"/>
      <c r="L48" s="4"/>
      <c r="M48" s="4"/>
      <c r="N48" s="4"/>
      <c r="O48" s="4"/>
      <c r="P48" s="4"/>
      <c r="Q48" s="4"/>
    </row>
    <row r="49" spans="1:20" ht="14.25" thickBot="1" x14ac:dyDescent="0.2">
      <c r="A49" s="49"/>
      <c r="B49" s="51" t="str">
        <f>データ加工!B131</f>
        <v>商品・サービス（小分類）</v>
      </c>
      <c r="C49" s="233" t="s">
        <v>93</v>
      </c>
      <c r="D49" s="233"/>
      <c r="E49" s="233"/>
      <c r="F49" s="233"/>
      <c r="G49" s="233"/>
      <c r="H49" s="233"/>
      <c r="I49" s="233"/>
      <c r="J49" s="233"/>
      <c r="K49" s="233"/>
      <c r="L49" s="233"/>
      <c r="M49" s="233"/>
      <c r="N49" s="233"/>
      <c r="O49" s="233"/>
      <c r="P49" s="233"/>
      <c r="Q49" s="234"/>
    </row>
    <row r="50" spans="1:20" ht="14.25" thickBot="1" x14ac:dyDescent="0.2">
      <c r="A50" s="50" t="s">
        <v>120</v>
      </c>
      <c r="B50" s="52"/>
      <c r="C50" s="56" t="s">
        <v>94</v>
      </c>
      <c r="D50" s="57" t="s">
        <v>95</v>
      </c>
      <c r="E50" s="57" t="s">
        <v>96</v>
      </c>
      <c r="F50" s="57" t="s">
        <v>97</v>
      </c>
      <c r="G50" s="57" t="s">
        <v>98</v>
      </c>
      <c r="H50" s="57" t="s">
        <v>99</v>
      </c>
      <c r="I50" s="57" t="s">
        <v>100</v>
      </c>
      <c r="J50" s="57" t="s">
        <v>101</v>
      </c>
      <c r="K50" s="57" t="s">
        <v>102</v>
      </c>
      <c r="L50" s="57" t="s">
        <v>103</v>
      </c>
      <c r="M50" s="57" t="s">
        <v>104</v>
      </c>
      <c r="N50" s="57" t="s">
        <v>105</v>
      </c>
      <c r="O50" s="57" t="s">
        <v>106</v>
      </c>
      <c r="P50" s="57" t="s">
        <v>107</v>
      </c>
      <c r="Q50" s="57" t="s">
        <v>1</v>
      </c>
      <c r="S50" s="40" t="s">
        <v>195</v>
      </c>
      <c r="T50" s="41" t="s">
        <v>196</v>
      </c>
    </row>
    <row r="51" spans="1:20" ht="14.25" thickBot="1" x14ac:dyDescent="0.2">
      <c r="A51" s="53" t="s">
        <v>121</v>
      </c>
      <c r="B51" s="55" t="str">
        <f>データ加工!B133</f>
        <v>商品一般</v>
      </c>
      <c r="C51" s="60">
        <f>データ加工!C133</f>
        <v>58.583026636521765</v>
      </c>
      <c r="D51" s="60">
        <f>データ加工!D133</f>
        <v>88.332934027120871</v>
      </c>
      <c r="E51" s="60">
        <f>データ加工!E133</f>
        <v>164.52398985571082</v>
      </c>
      <c r="F51" s="60">
        <f>データ加工!F133</f>
        <v>77.82001400169888</v>
      </c>
      <c r="G51" s="60">
        <f>データ加工!G133</f>
        <v>106.55152818662654</v>
      </c>
      <c r="H51" s="60">
        <f>データ加工!H133</f>
        <v>126.1677125721844</v>
      </c>
      <c r="I51" s="60">
        <f>データ加工!I133</f>
        <v>85.268623992598663</v>
      </c>
      <c r="J51" s="60">
        <f>データ加工!J133</f>
        <v>100.12939685110868</v>
      </c>
      <c r="K51" s="60">
        <f>データ加工!K133</f>
        <v>188.75901435464047</v>
      </c>
      <c r="L51" s="60">
        <f>データ加工!L133</f>
        <v>159.82053220780668</v>
      </c>
      <c r="M51" s="60">
        <f>データ加工!M133</f>
        <v>89.82668062295339</v>
      </c>
      <c r="N51" s="60">
        <f>データ加工!N133</f>
        <v>135.06536419800054</v>
      </c>
      <c r="O51" s="60">
        <f>データ加工!O133</f>
        <v>55.508567221017557</v>
      </c>
      <c r="P51" s="60"/>
      <c r="Q51" s="60">
        <f>データ加工!Q133</f>
        <v>100</v>
      </c>
      <c r="S51" t="s">
        <v>197</v>
      </c>
      <c r="T51" t="str">
        <f>CONCATENATE(A51,S51,B51)</f>
        <v>a 商品一般</v>
      </c>
    </row>
    <row r="52" spans="1:20" ht="14.25" thickBot="1" x14ac:dyDescent="0.2">
      <c r="A52" s="53" t="s">
        <v>122</v>
      </c>
      <c r="B52" s="55" t="str">
        <f>データ加工!B134</f>
        <v>健康食品</v>
      </c>
      <c r="C52" s="60">
        <f>データ加工!C134</f>
        <v>107.9806370046317</v>
      </c>
      <c r="D52" s="60">
        <f>データ加工!D134</f>
        <v>68.003415836698537</v>
      </c>
      <c r="E52" s="60">
        <f>データ加工!E134</f>
        <v>86.163416162923966</v>
      </c>
      <c r="F52" s="60">
        <f>データ加工!F134</f>
        <v>72.34595159292688</v>
      </c>
      <c r="G52" s="60">
        <f>データ加工!G134</f>
        <v>89.395726885786459</v>
      </c>
      <c r="H52" s="60">
        <f>データ加工!H134</f>
        <v>136.74922875360608</v>
      </c>
      <c r="I52" s="60">
        <f>データ加工!I134</f>
        <v>104.49452303162852</v>
      </c>
      <c r="J52" s="60">
        <f>データ加工!J134</f>
        <v>106.76866911884409</v>
      </c>
      <c r="K52" s="60">
        <f>データ加工!K134</f>
        <v>111.59007471637025</v>
      </c>
      <c r="L52" s="60">
        <f>データ加工!L134</f>
        <v>140.27728690649175</v>
      </c>
      <c r="M52" s="60">
        <f>データ加工!M134</f>
        <v>108.14954879105277</v>
      </c>
      <c r="N52" s="60">
        <f>データ加工!N134</f>
        <v>136.14263600360505</v>
      </c>
      <c r="O52" s="60">
        <f>データ加工!O134</f>
        <v>72.047793478764433</v>
      </c>
      <c r="P52" s="60"/>
      <c r="Q52" s="60">
        <f>データ加工!Q134</f>
        <v>100</v>
      </c>
      <c r="S52" t="s">
        <v>197</v>
      </c>
      <c r="T52" t="str">
        <f t="shared" ref="T52:T101" si="0">CONCATENATE(A52,S52,B52)</f>
        <v>b 健康食品</v>
      </c>
    </row>
    <row r="53" spans="1:20" ht="14.25" thickBot="1" x14ac:dyDescent="0.2">
      <c r="A53" s="53" t="s">
        <v>123</v>
      </c>
      <c r="B53" s="55" t="str">
        <f>データ加工!B135</f>
        <v>インターネット接続回線</v>
      </c>
      <c r="C53" s="60">
        <f>データ加工!C135</f>
        <v>75.541614084794219</v>
      </c>
      <c r="D53" s="60">
        <f>データ加工!D135</f>
        <v>66.917495791856638</v>
      </c>
      <c r="E53" s="60">
        <f>データ加工!E135</f>
        <v>135.56763813077373</v>
      </c>
      <c r="F53" s="60">
        <f>データ加工!F135</f>
        <v>72.159867435699027</v>
      </c>
      <c r="G53" s="60">
        <f>データ加工!G135</f>
        <v>93.051269602058767</v>
      </c>
      <c r="H53" s="60">
        <f>データ加工!H135</f>
        <v>131.58279467878845</v>
      </c>
      <c r="I53" s="60">
        <f>データ加工!I135</f>
        <v>114.87579978595697</v>
      </c>
      <c r="J53" s="60">
        <f>データ加工!J135</f>
        <v>119.98303499928078</v>
      </c>
      <c r="K53" s="60">
        <f>データ加工!K135</f>
        <v>118.53396141961565</v>
      </c>
      <c r="L53" s="60">
        <f>データ加工!L135</f>
        <v>149.5403580466199</v>
      </c>
      <c r="M53" s="60">
        <f>データ加工!M135</f>
        <v>113.65681568476744</v>
      </c>
      <c r="N53" s="60">
        <f>データ加工!N135</f>
        <v>112.50346849310145</v>
      </c>
      <c r="O53" s="60">
        <f>データ加工!O135</f>
        <v>42.494789806330331</v>
      </c>
      <c r="P53" s="60"/>
      <c r="Q53" s="60">
        <f>データ加工!Q135</f>
        <v>100</v>
      </c>
      <c r="S53" t="s">
        <v>198</v>
      </c>
      <c r="T53" t="str">
        <f t="shared" si="0"/>
        <v>c インターネット接続回線</v>
      </c>
    </row>
    <row r="54" spans="1:20" ht="14.25" thickBot="1" x14ac:dyDescent="0.2">
      <c r="A54" s="53" t="s">
        <v>124</v>
      </c>
      <c r="B54" s="55" t="str">
        <f>データ加工!B136</f>
        <v>アダルト情報サイト</v>
      </c>
      <c r="C54" s="60">
        <f>データ加工!C136</f>
        <v>34.049418995836056</v>
      </c>
      <c r="D54" s="60">
        <f>データ加工!D136</f>
        <v>54.814012030503335</v>
      </c>
      <c r="E54" s="60">
        <f>データ加工!E136</f>
        <v>96.292749602592835</v>
      </c>
      <c r="F54" s="60">
        <f>データ加工!F136</f>
        <v>158.7946129623019</v>
      </c>
      <c r="G54" s="60">
        <f>データ加工!G136</f>
        <v>81.744180170053298</v>
      </c>
      <c r="H54" s="60">
        <f>データ加工!H136</f>
        <v>110.38664452162949</v>
      </c>
      <c r="I54" s="60">
        <f>データ加工!I136</f>
        <v>110.09095736389969</v>
      </c>
      <c r="J54" s="60">
        <f>データ加工!J136</f>
        <v>107.0880805055285</v>
      </c>
      <c r="K54" s="60">
        <f>データ加工!K136</f>
        <v>62.641624396585392</v>
      </c>
      <c r="L54" s="60">
        <f>データ加工!L136</f>
        <v>91.869550197782885</v>
      </c>
      <c r="M54" s="60">
        <f>データ加工!M136</f>
        <v>59.875763233036814</v>
      </c>
      <c r="N54" s="60">
        <f>データ加工!N136</f>
        <v>66.792517512346819</v>
      </c>
      <c r="O54" s="60">
        <f>データ加工!O136</f>
        <v>32.488104433279418</v>
      </c>
      <c r="P54" s="60"/>
      <c r="Q54" s="60">
        <f>データ加工!Q136</f>
        <v>100</v>
      </c>
      <c r="S54" t="s">
        <v>198</v>
      </c>
      <c r="T54" t="str">
        <f t="shared" si="0"/>
        <v>d アダルト情報サイト</v>
      </c>
    </row>
    <row r="55" spans="1:20" ht="14.25" thickBot="1" x14ac:dyDescent="0.2">
      <c r="A55" s="53" t="s">
        <v>125</v>
      </c>
      <c r="B55" s="55" t="str">
        <f>データ加工!B137</f>
        <v>相談その他</v>
      </c>
      <c r="C55" s="60">
        <f>データ加工!C137</f>
        <v>56.598426743048257</v>
      </c>
      <c r="D55" s="60">
        <f>データ加工!D137</f>
        <v>121.36117681320873</v>
      </c>
      <c r="E55" s="60">
        <f>データ加工!E137</f>
        <v>162.85525634547295</v>
      </c>
      <c r="F55" s="60">
        <f>データ加工!F137</f>
        <v>85.085435088094101</v>
      </c>
      <c r="G55" s="60">
        <f>データ加工!G137</f>
        <v>104.87406158780934</v>
      </c>
      <c r="H55" s="60">
        <f>データ加工!H137</f>
        <v>171.1736133105766</v>
      </c>
      <c r="I55" s="60">
        <f>データ加工!I137</f>
        <v>68.864105701028365</v>
      </c>
      <c r="J55" s="60">
        <f>データ加工!J137</f>
        <v>85.355561413951193</v>
      </c>
      <c r="K55" s="60">
        <f>データ加工!K137</f>
        <v>106.51540412738032</v>
      </c>
      <c r="L55" s="60">
        <f>データ加工!L137</f>
        <v>185.14296414017397</v>
      </c>
      <c r="M55" s="60">
        <f>データ加工!M137</f>
        <v>111.74526448284936</v>
      </c>
      <c r="N55" s="60">
        <f>データ加工!N137</f>
        <v>99.10899877091849</v>
      </c>
      <c r="O55" s="60">
        <f>データ加工!O137</f>
        <v>120.56907514287562</v>
      </c>
      <c r="P55" s="60"/>
      <c r="Q55" s="60">
        <f>データ加工!Q137</f>
        <v>100</v>
      </c>
      <c r="S55" t="s">
        <v>198</v>
      </c>
      <c r="T55" t="str">
        <f t="shared" si="0"/>
        <v>e 相談その他</v>
      </c>
    </row>
    <row r="56" spans="1:20" ht="14.25" thickBot="1" x14ac:dyDescent="0.2">
      <c r="A56" s="53" t="s">
        <v>126</v>
      </c>
      <c r="B56" s="55" t="str">
        <f>データ加工!B138</f>
        <v>他の役務サービス</v>
      </c>
      <c r="C56" s="60">
        <f>データ加工!C138</f>
        <v>53.988972244623291</v>
      </c>
      <c r="D56" s="60">
        <f>データ加工!D138</f>
        <v>14.769604378655973</v>
      </c>
      <c r="E56" s="60">
        <f>データ加工!E138</f>
        <v>172.41553183847594</v>
      </c>
      <c r="F56" s="60">
        <f>データ加工!F138</f>
        <v>124.00048135592606</v>
      </c>
      <c r="G56" s="60">
        <f>データ加工!G138</f>
        <v>89.294281919468432</v>
      </c>
      <c r="H56" s="60">
        <f>データ加工!H138</f>
        <v>77.445648453972737</v>
      </c>
      <c r="I56" s="60">
        <f>データ加工!I138</f>
        <v>64.939989612964581</v>
      </c>
      <c r="J56" s="60">
        <f>データ加工!J138</f>
        <v>95.676516413105773</v>
      </c>
      <c r="K56" s="60">
        <f>データ加工!K138</f>
        <v>121.52700057980286</v>
      </c>
      <c r="L56" s="60">
        <f>データ加工!L138</f>
        <v>198.03358456757272</v>
      </c>
      <c r="M56" s="60">
        <f>データ加工!M138</f>
        <v>84.995949226631666</v>
      </c>
      <c r="N56" s="60">
        <f>データ加工!N138</f>
        <v>115.11420358804101</v>
      </c>
      <c r="O56" s="60">
        <f>データ加工!O138</f>
        <v>32.514490429014749</v>
      </c>
      <c r="P56" s="60"/>
      <c r="Q56" s="60">
        <f>データ加工!Q138</f>
        <v>100</v>
      </c>
      <c r="S56" t="s">
        <v>199</v>
      </c>
      <c r="T56" t="str">
        <f t="shared" si="0"/>
        <v>f 他の役務サービス</v>
      </c>
    </row>
    <row r="57" spans="1:20" ht="14.25" thickBot="1" x14ac:dyDescent="0.2">
      <c r="A57" s="53" t="s">
        <v>127</v>
      </c>
      <c r="B57" s="55" t="str">
        <f>データ加工!B139</f>
        <v>新聞</v>
      </c>
      <c r="C57" s="60">
        <f>データ加工!C139</f>
        <v>64.208086986773083</v>
      </c>
      <c r="D57" s="60">
        <f>データ加工!D139</f>
        <v>50.390217842696735</v>
      </c>
      <c r="E57" s="60">
        <f>データ加工!E139</f>
        <v>121.83589394129363</v>
      </c>
      <c r="F57" s="60">
        <f>データ加工!F139</f>
        <v>94.683906516741587</v>
      </c>
      <c r="G57" s="60">
        <f>データ加工!G139</f>
        <v>46.938649392295531</v>
      </c>
      <c r="H57" s="60">
        <f>データ加工!H139</f>
        <v>57.865765423393668</v>
      </c>
      <c r="I57" s="60">
        <f>データ加工!I139</f>
        <v>49.437969731345873</v>
      </c>
      <c r="J57" s="60">
        <f>データ加工!J139</f>
        <v>142.77473069787379</v>
      </c>
      <c r="K57" s="60">
        <f>データ加工!K139</f>
        <v>40.950114532940226</v>
      </c>
      <c r="L57" s="60">
        <f>データ加工!L139</f>
        <v>130.12351958745865</v>
      </c>
      <c r="M57" s="60">
        <f>データ加工!M139</f>
        <v>47.734163862909703</v>
      </c>
      <c r="N57" s="60">
        <f>データ加工!N139</f>
        <v>195.66253096899254</v>
      </c>
      <c r="O57" s="60">
        <f>データ加工!O139</f>
        <v>80.907200531447572</v>
      </c>
      <c r="P57" s="60"/>
      <c r="Q57" s="60">
        <f>データ加工!Q139</f>
        <v>100</v>
      </c>
      <c r="S57" t="s">
        <v>199</v>
      </c>
      <c r="T57" t="str">
        <f t="shared" si="0"/>
        <v>g 新聞</v>
      </c>
    </row>
    <row r="58" spans="1:20" ht="14.25" thickBot="1" x14ac:dyDescent="0.2">
      <c r="A58" s="53" t="s">
        <v>128</v>
      </c>
      <c r="B58" s="55" t="str">
        <f>データ加工!B140</f>
        <v>ファンド型投資商品</v>
      </c>
      <c r="C58" s="60">
        <f>データ加工!C140</f>
        <v>63.215096855307898</v>
      </c>
      <c r="D58" s="60">
        <f>データ加工!D140</f>
        <v>58.924851849873541</v>
      </c>
      <c r="E58" s="60">
        <f>データ加工!E140</f>
        <v>127.53483106290582</v>
      </c>
      <c r="F58" s="60">
        <f>データ加工!F140</f>
        <v>100.33828455414118</v>
      </c>
      <c r="G58" s="60">
        <f>データ加工!G140</f>
        <v>102.96736567955858</v>
      </c>
      <c r="H58" s="60">
        <f>データ加工!H140</f>
        <v>83.20287941273871</v>
      </c>
      <c r="I58" s="60">
        <f>データ加工!I140</f>
        <v>103.17990864660003</v>
      </c>
      <c r="J58" s="60">
        <f>データ加工!J140</f>
        <v>96.747097977142047</v>
      </c>
      <c r="K58" s="60">
        <f>データ加工!K140</f>
        <v>76.46292180657754</v>
      </c>
      <c r="L58" s="60">
        <f>データ加工!L140</f>
        <v>215.78400706601241</v>
      </c>
      <c r="M58" s="60">
        <f>データ加工!M140</f>
        <v>58.339795094558035</v>
      </c>
      <c r="N58" s="60">
        <f>データ加工!N140</f>
        <v>113.27450036874021</v>
      </c>
      <c r="O58" s="60">
        <f>データ加工!O140</f>
        <v>36.051186743275551</v>
      </c>
      <c r="P58" s="60"/>
      <c r="Q58" s="60">
        <f>データ加工!Q140</f>
        <v>100</v>
      </c>
      <c r="S58" t="s">
        <v>199</v>
      </c>
      <c r="T58" t="str">
        <f t="shared" si="0"/>
        <v>h ファンド型投資商品</v>
      </c>
    </row>
    <row r="59" spans="1:20" ht="14.25" thickBot="1" x14ac:dyDescent="0.2">
      <c r="A59" s="53" t="s">
        <v>129</v>
      </c>
      <c r="B59" s="55" t="str">
        <f>データ加工!B141</f>
        <v>デジタルコンテンツその他</v>
      </c>
      <c r="C59" s="60">
        <f>データ加工!C141</f>
        <v>42.970027444994294</v>
      </c>
      <c r="D59" s="60">
        <f>データ加工!D141</f>
        <v>89.510828561029641</v>
      </c>
      <c r="E59" s="60">
        <f>データ加工!E141</f>
        <v>84.933676064844136</v>
      </c>
      <c r="F59" s="60">
        <f>データ加工!F141</f>
        <v>121.42894021673678</v>
      </c>
      <c r="G59" s="60">
        <f>データ加工!G141</f>
        <v>70.477409960325403</v>
      </c>
      <c r="H59" s="60">
        <f>データ加工!H141</f>
        <v>75.932452365539177</v>
      </c>
      <c r="I59" s="60">
        <f>データ加工!I141</f>
        <v>84.973458693347325</v>
      </c>
      <c r="J59" s="60">
        <f>データ加工!J141</f>
        <v>161.81726611973659</v>
      </c>
      <c r="K59" s="60">
        <f>データ加工!K141</f>
        <v>76.125212913799132</v>
      </c>
      <c r="L59" s="60">
        <f>データ加工!L141</f>
        <v>98.619255229745534</v>
      </c>
      <c r="M59" s="60">
        <f>データ加工!M141</f>
        <v>77.200830401359738</v>
      </c>
      <c r="N59" s="60">
        <f>データ加工!N141</f>
        <v>94.187347903697201</v>
      </c>
      <c r="O59" s="60">
        <f>データ加工!O141</f>
        <v>14.10041355415853</v>
      </c>
      <c r="P59" s="60"/>
      <c r="Q59" s="60">
        <f>データ加工!Q141</f>
        <v>100</v>
      </c>
      <c r="S59" t="s">
        <v>199</v>
      </c>
      <c r="T59" t="str">
        <f t="shared" si="0"/>
        <v>i デジタルコンテンツその他</v>
      </c>
    </row>
    <row r="60" spans="1:20" ht="14.25" thickBot="1" x14ac:dyDescent="0.2">
      <c r="A60" s="53" t="s">
        <v>130</v>
      </c>
      <c r="B60" s="55" t="str">
        <f>データ加工!B142</f>
        <v>フリーローン・サラ金</v>
      </c>
      <c r="C60" s="60">
        <f>データ加工!C142</f>
        <v>80.344137792648425</v>
      </c>
      <c r="D60" s="60">
        <f>データ加工!D142</f>
        <v>142.49427781024323</v>
      </c>
      <c r="E60" s="60">
        <f>データ加工!E142</f>
        <v>111.97209498351121</v>
      </c>
      <c r="F60" s="60">
        <f>データ加工!F142</f>
        <v>98.048053133076323</v>
      </c>
      <c r="G60" s="60">
        <f>データ加工!G142</f>
        <v>96.487317839447769</v>
      </c>
      <c r="H60" s="60">
        <f>データ加工!H142</f>
        <v>95.292597264281738</v>
      </c>
      <c r="I60" s="60">
        <f>データ加工!I142</f>
        <v>75.286542857832345</v>
      </c>
      <c r="J60" s="60">
        <f>データ加工!J142</f>
        <v>71.061620274987519</v>
      </c>
      <c r="K60" s="60">
        <f>データ加工!K142</f>
        <v>95.534505074730831</v>
      </c>
      <c r="L60" s="60">
        <f>データ加工!L142</f>
        <v>152.8471685045792</v>
      </c>
      <c r="M60" s="60">
        <f>データ加工!M142</f>
        <v>88.076697963675997</v>
      </c>
      <c r="N60" s="60">
        <f>データ加工!N142</f>
        <v>145.45905015916557</v>
      </c>
      <c r="O60" s="60">
        <f>データ加工!O142</f>
        <v>109.39055245064513</v>
      </c>
      <c r="P60" s="60"/>
      <c r="Q60" s="60">
        <f>データ加工!Q142</f>
        <v>100</v>
      </c>
      <c r="S60" t="s">
        <v>199</v>
      </c>
      <c r="T60" t="str">
        <f t="shared" si="0"/>
        <v>j フリーローン・サラ金</v>
      </c>
    </row>
    <row r="61" spans="1:20" ht="14.25" thickBot="1" x14ac:dyDescent="0.2">
      <c r="A61" s="53" t="s">
        <v>131</v>
      </c>
      <c r="B61" s="55" t="str">
        <f>データ加工!B143</f>
        <v>放送サービス</v>
      </c>
      <c r="C61" s="60">
        <f>データ加工!C143</f>
        <v>68.474817928474778</v>
      </c>
      <c r="D61" s="60">
        <f>データ加工!D143</f>
        <v>63.690345591571926</v>
      </c>
      <c r="E61" s="60">
        <f>データ加工!E143</f>
        <v>36.092246000888601</v>
      </c>
      <c r="F61" s="60">
        <f>データ加工!F143</f>
        <v>136.81472070180882</v>
      </c>
      <c r="G61" s="60">
        <f>データ加工!G143</f>
        <v>41.073065314389815</v>
      </c>
      <c r="H61" s="60">
        <f>データ加工!H143</f>
        <v>43.560733318346742</v>
      </c>
      <c r="I61" s="60">
        <f>データ加工!I143</f>
        <v>82.974220420177829</v>
      </c>
      <c r="J61" s="60">
        <f>データ加工!J143</f>
        <v>162.08571872712417</v>
      </c>
      <c r="K61" s="60">
        <f>データ加工!K143</f>
        <v>29.114210461483953</v>
      </c>
      <c r="L61" s="60">
        <f>データ加工!L143</f>
        <v>90.141480665747181</v>
      </c>
      <c r="M61" s="60">
        <f>データ加工!M143</f>
        <v>101.81235208437384</v>
      </c>
      <c r="N61" s="60">
        <f>データ加工!N143</f>
        <v>80.537222424656278</v>
      </c>
      <c r="O61" s="60">
        <f>データ加工!O143</f>
        <v>53.927259063904366</v>
      </c>
      <c r="P61" s="60"/>
      <c r="Q61" s="60">
        <f>データ加工!Q143</f>
        <v>100</v>
      </c>
      <c r="S61" t="s">
        <v>199</v>
      </c>
      <c r="T61" t="str">
        <f t="shared" si="0"/>
        <v>k 放送サービス</v>
      </c>
    </row>
    <row r="62" spans="1:20" ht="14.25" thickBot="1" x14ac:dyDescent="0.2">
      <c r="A62" s="53" t="s">
        <v>132</v>
      </c>
      <c r="B62" s="55" t="str">
        <f>データ加工!B144</f>
        <v>修理サービス</v>
      </c>
      <c r="C62" s="60">
        <f>データ加工!C144</f>
        <v>71.810533010240789</v>
      </c>
      <c r="D62" s="60">
        <f>データ加工!D144</f>
        <v>77.925152195371638</v>
      </c>
      <c r="E62" s="60">
        <f>データ加工!E144</f>
        <v>111.02801882095636</v>
      </c>
      <c r="F62" s="60">
        <f>データ加工!F144</f>
        <v>117.75614812761823</v>
      </c>
      <c r="G62" s="60">
        <f>データ加工!G144</f>
        <v>61.918757546430861</v>
      </c>
      <c r="H62" s="60">
        <f>データ加工!H144</f>
        <v>121.82072466114111</v>
      </c>
      <c r="I62" s="60">
        <f>データ加工!I144</f>
        <v>106.35321441618044</v>
      </c>
      <c r="J62" s="60">
        <f>データ加工!J144</f>
        <v>102.16068266979011</v>
      </c>
      <c r="K62" s="60">
        <f>データ加工!K144</f>
        <v>20.354996037573354</v>
      </c>
      <c r="L62" s="60">
        <f>データ加工!L144</f>
        <v>111.94658992300879</v>
      </c>
      <c r="M62" s="60">
        <f>データ加工!M144</f>
        <v>67.622322257212673</v>
      </c>
      <c r="N62" s="60">
        <f>データ加工!N144</f>
        <v>119.78041814664711</v>
      </c>
      <c r="O62" s="60">
        <f>データ加工!O144</f>
        <v>49.01372440855539</v>
      </c>
      <c r="P62" s="60"/>
      <c r="Q62" s="60">
        <f>データ加工!Q144</f>
        <v>100</v>
      </c>
      <c r="S62" t="s">
        <v>199</v>
      </c>
      <c r="T62" t="str">
        <f t="shared" si="0"/>
        <v>l 修理サービス</v>
      </c>
    </row>
    <row r="63" spans="1:20" ht="14.25" thickBot="1" x14ac:dyDescent="0.2">
      <c r="A63" s="53" t="s">
        <v>133</v>
      </c>
      <c r="B63" s="55" t="str">
        <f>データ加工!B145</f>
        <v>生命保険</v>
      </c>
      <c r="C63" s="60">
        <f>データ加工!C145</f>
        <v>79.502597594858344</v>
      </c>
      <c r="D63" s="60">
        <f>データ加工!D145</f>
        <v>98.21164597014986</v>
      </c>
      <c r="E63" s="60">
        <f>データ加工!E145</f>
        <v>68.095389224522975</v>
      </c>
      <c r="F63" s="60">
        <f>データ加工!F145</f>
        <v>112.7286786748587</v>
      </c>
      <c r="G63" s="60">
        <f>データ加工!G145</f>
        <v>81.032052575571541</v>
      </c>
      <c r="H63" s="60">
        <f>データ加工!H145</f>
        <v>94.830248094715515</v>
      </c>
      <c r="I63" s="60">
        <f>データ加工!I145</f>
        <v>89.06165103425964</v>
      </c>
      <c r="J63" s="60">
        <f>データ加工!J145</f>
        <v>110.48999524512423</v>
      </c>
      <c r="K63" s="60">
        <f>データ加工!K145</f>
        <v>84.507539729026448</v>
      </c>
      <c r="L63" s="60">
        <f>データ加工!L145</f>
        <v>142.01214567480315</v>
      </c>
      <c r="M63" s="60">
        <f>データ加工!M145</f>
        <v>55.410514652661327</v>
      </c>
      <c r="N63" s="60">
        <f>データ加工!N145</f>
        <v>117.947132432432</v>
      </c>
      <c r="O63" s="60">
        <f>データ加工!O145</f>
        <v>46.959130083736952</v>
      </c>
      <c r="P63" s="60"/>
      <c r="Q63" s="60">
        <f>データ加工!Q145</f>
        <v>100</v>
      </c>
      <c r="S63" t="s">
        <v>199</v>
      </c>
      <c r="T63" t="str">
        <f t="shared" si="0"/>
        <v>m 生命保険</v>
      </c>
    </row>
    <row r="64" spans="1:20" ht="14.25" thickBot="1" x14ac:dyDescent="0.2">
      <c r="A64" s="53" t="s">
        <v>134</v>
      </c>
      <c r="B64" s="55" t="str">
        <f>データ加工!B146</f>
        <v>社会保険</v>
      </c>
      <c r="C64" s="60">
        <f>データ加工!C146</f>
        <v>104.78331050803217</v>
      </c>
      <c r="D64" s="60">
        <f>データ加工!D146</f>
        <v>53.161031592319063</v>
      </c>
      <c r="E64" s="60">
        <f>データ加工!E146</f>
        <v>147.61475949205649</v>
      </c>
      <c r="F64" s="60">
        <f>データ加工!F146</f>
        <v>45.04162969380971</v>
      </c>
      <c r="G64" s="60">
        <f>データ加工!G146</f>
        <v>41.782222641607163</v>
      </c>
      <c r="H64" s="60">
        <f>データ加工!H146</f>
        <v>169.67652360583813</v>
      </c>
      <c r="I64" s="60">
        <f>データ加工!I146</f>
        <v>34.628444171048905</v>
      </c>
      <c r="J64" s="60">
        <f>データ加工!J146</f>
        <v>103.51707407977713</v>
      </c>
      <c r="K64" s="60">
        <f>データ加工!K146</f>
        <v>461.71970818023817</v>
      </c>
      <c r="L64" s="60">
        <f>データ加工!L146</f>
        <v>127.70873408664333</v>
      </c>
      <c r="M64" s="60">
        <f>データ加工!M146</f>
        <v>233.69690401704011</v>
      </c>
      <c r="N64" s="60">
        <f>データ加工!N146</f>
        <v>187.00154009895957</v>
      </c>
      <c r="O64" s="60">
        <f>データ加工!O146</f>
        <v>112.52995631267065</v>
      </c>
      <c r="P64" s="60"/>
      <c r="Q64" s="60">
        <f>データ加工!Q146</f>
        <v>100</v>
      </c>
      <c r="S64" t="s">
        <v>200</v>
      </c>
      <c r="T64" t="str">
        <f t="shared" si="0"/>
        <v>n 社会保険</v>
      </c>
    </row>
    <row r="65" spans="1:20" ht="14.25" thickBot="1" x14ac:dyDescent="0.2">
      <c r="A65" s="53" t="s">
        <v>135</v>
      </c>
      <c r="B65" s="55" t="str">
        <f>データ加工!B147</f>
        <v>移動通信サービス</v>
      </c>
      <c r="C65" s="60">
        <f>データ加工!C147</f>
        <v>58.28444139985497</v>
      </c>
      <c r="D65" s="60">
        <f>データ加工!D147</f>
        <v>27.105995515358732</v>
      </c>
      <c r="E65" s="60">
        <f>データ加工!E147</f>
        <v>58.369942049762166</v>
      </c>
      <c r="F65" s="60">
        <f>データ加工!F147</f>
        <v>132.22869722652288</v>
      </c>
      <c r="G65" s="60">
        <f>データ加工!G147</f>
        <v>42.60823033798161</v>
      </c>
      <c r="H65" s="60">
        <f>データ加工!H147</f>
        <v>98.874811119805884</v>
      </c>
      <c r="I65" s="60">
        <f>データ加工!I147</f>
        <v>86.811189564173347</v>
      </c>
      <c r="J65" s="60">
        <f>データ加工!J147</f>
        <v>150.50643344438669</v>
      </c>
      <c r="K65" s="60">
        <f>データ加工!K147</f>
        <v>49.562906332015508</v>
      </c>
      <c r="L65" s="60">
        <f>データ加工!L147</f>
        <v>78.74580921767128</v>
      </c>
      <c r="M65" s="60">
        <f>データ加工!M147</f>
        <v>73.661600148908605</v>
      </c>
      <c r="N65" s="60">
        <f>データ加工!N147</f>
        <v>117.78433083372302</v>
      </c>
      <c r="O65" s="60">
        <f>データ加工!O147</f>
        <v>32.131288349443281</v>
      </c>
      <c r="P65" s="60"/>
      <c r="Q65" s="60">
        <f>データ加工!Q147</f>
        <v>100</v>
      </c>
      <c r="S65" t="s">
        <v>200</v>
      </c>
      <c r="T65" t="str">
        <f t="shared" si="0"/>
        <v>o 移動通信サービス</v>
      </c>
    </row>
    <row r="66" spans="1:20" ht="14.25" thickBot="1" x14ac:dyDescent="0.2">
      <c r="A66" s="53" t="s">
        <v>136</v>
      </c>
      <c r="B66" s="55" t="str">
        <f>データ加工!B148</f>
        <v>ふとん類</v>
      </c>
      <c r="C66" s="60">
        <f>データ加工!C148</f>
        <v>99.11687481737485</v>
      </c>
      <c r="D66" s="60">
        <f>データ加工!D148</f>
        <v>130.52606202389404</v>
      </c>
      <c r="E66" s="60">
        <f>データ加工!E148</f>
        <v>115.14850353628265</v>
      </c>
      <c r="F66" s="60">
        <f>データ加工!F148</f>
        <v>94.921272161789489</v>
      </c>
      <c r="G66" s="60">
        <f>データ加工!G148</f>
        <v>150.14917744647221</v>
      </c>
      <c r="H66" s="60">
        <f>データ加工!H148</f>
        <v>115.8132704004073</v>
      </c>
      <c r="I66" s="60">
        <f>データ加工!I148</f>
        <v>145.53499567456626</v>
      </c>
      <c r="J66" s="60">
        <f>データ加工!J148</f>
        <v>64.204389424240276</v>
      </c>
      <c r="K66" s="60">
        <f>データ加工!K148</f>
        <v>38.702423855317427</v>
      </c>
      <c r="L66" s="60">
        <f>データ加工!L148</f>
        <v>94.600949060152658</v>
      </c>
      <c r="M66" s="60">
        <f>データ加工!M148</f>
        <v>18.045642736509944</v>
      </c>
      <c r="N66" s="60">
        <f>データ加工!N148</f>
        <v>116.79341471219449</v>
      </c>
      <c r="O66" s="60">
        <f>データ加工!O148</f>
        <v>62.128889087345506</v>
      </c>
      <c r="P66" s="60"/>
      <c r="Q66" s="60">
        <f>データ加工!Q148</f>
        <v>100</v>
      </c>
      <c r="S66" t="s">
        <v>200</v>
      </c>
      <c r="T66" t="str">
        <f t="shared" si="0"/>
        <v>p ふとん類</v>
      </c>
    </row>
    <row r="67" spans="1:20" ht="14.25" thickBot="1" x14ac:dyDescent="0.2">
      <c r="A67" s="53" t="s">
        <v>137</v>
      </c>
      <c r="B67" s="55" t="str">
        <f>データ加工!B149</f>
        <v>賃貸アパート・マンション</v>
      </c>
      <c r="C67" s="60">
        <f>データ加工!C149</f>
        <v>102.64177954916435</v>
      </c>
      <c r="D67" s="60">
        <f>データ加工!D149</f>
        <v>72.364223675609324</v>
      </c>
      <c r="E67" s="60">
        <f>データ加工!E149</f>
        <v>55.252327211236874</v>
      </c>
      <c r="F67" s="60">
        <f>データ加工!F149</f>
        <v>150.9817164598868</v>
      </c>
      <c r="G67" s="60">
        <f>データ加工!G149</f>
        <v>55.263238921271018</v>
      </c>
      <c r="H67" s="60">
        <f>データ加工!H149</f>
        <v>48.624892644450831</v>
      </c>
      <c r="I67" s="60">
        <f>データ加工!I149</f>
        <v>66.157428832960733</v>
      </c>
      <c r="J67" s="60">
        <f>データ加工!J149</f>
        <v>102.21314613894823</v>
      </c>
      <c r="K67" s="60">
        <f>データ加工!K149</f>
        <v>27.8561890217902</v>
      </c>
      <c r="L67" s="60">
        <f>データ加工!L149</f>
        <v>95.325055089995814</v>
      </c>
      <c r="M67" s="60">
        <f>データ加工!M149</f>
        <v>14.611957938035136</v>
      </c>
      <c r="N67" s="60">
        <f>データ加工!N149</f>
        <v>121.89051003327607</v>
      </c>
      <c r="O67" s="60">
        <f>データ加工!O149</f>
        <v>67.076189514671171</v>
      </c>
      <c r="P67" s="60"/>
      <c r="Q67" s="60">
        <f>データ加工!Q149</f>
        <v>100</v>
      </c>
      <c r="S67" t="s">
        <v>200</v>
      </c>
      <c r="T67" t="str">
        <f t="shared" si="0"/>
        <v>q 賃貸アパート・マンション</v>
      </c>
    </row>
    <row r="68" spans="1:20" ht="14.25" thickBot="1" x14ac:dyDescent="0.2">
      <c r="A68" s="53" t="s">
        <v>138</v>
      </c>
      <c r="B68" s="55" t="str">
        <f>データ加工!B150</f>
        <v>他の行政サービス</v>
      </c>
      <c r="C68" s="60">
        <f>データ加工!C150</f>
        <v>94.343082479231882</v>
      </c>
      <c r="D68" s="60">
        <f>データ加工!D150</f>
        <v>70.51431119066892</v>
      </c>
      <c r="E68" s="60">
        <f>データ加工!E150</f>
        <v>145.62934814961716</v>
      </c>
      <c r="F68" s="60">
        <f>データ加工!F150</f>
        <v>95.752135205648386</v>
      </c>
      <c r="G68" s="60">
        <f>データ加工!G150</f>
        <v>45.473750883788718</v>
      </c>
      <c r="H68" s="60">
        <f>データ加工!H150</f>
        <v>100.02835058287027</v>
      </c>
      <c r="I68" s="60">
        <f>データ加工!I150</f>
        <v>66.346450058197746</v>
      </c>
      <c r="J68" s="60">
        <f>データ加工!J150</f>
        <v>66.463720642074719</v>
      </c>
      <c r="K68" s="60">
        <f>データ加工!K150</f>
        <v>71.630200341746232</v>
      </c>
      <c r="L68" s="60">
        <f>データ加工!L150</f>
        <v>129.56425855089228</v>
      </c>
      <c r="M68" s="60">
        <f>データ加工!M150</f>
        <v>60.117769802201693</v>
      </c>
      <c r="N68" s="60">
        <f>データ加工!N150</f>
        <v>255.06940227653044</v>
      </c>
      <c r="O68" s="60">
        <f>データ加工!O150</f>
        <v>58.378397907274234</v>
      </c>
      <c r="P68" s="60"/>
      <c r="Q68" s="60">
        <f>データ加工!Q150</f>
        <v>100</v>
      </c>
      <c r="S68" t="s">
        <v>200</v>
      </c>
      <c r="T68" t="str">
        <f t="shared" si="0"/>
        <v>r 他の行政サービス</v>
      </c>
    </row>
    <row r="69" spans="1:20" ht="14.25" thickBot="1" x14ac:dyDescent="0.2">
      <c r="A69" s="53" t="s">
        <v>139</v>
      </c>
      <c r="B69" s="55" t="str">
        <f>データ加工!B151</f>
        <v>その他金融関連サービス</v>
      </c>
      <c r="C69" s="60">
        <f>データ加工!C151</f>
        <v>72.610121865650896</v>
      </c>
      <c r="D69" s="60">
        <f>データ加工!D151</f>
        <v>69.865559566126336</v>
      </c>
      <c r="E69" s="60">
        <f>データ加工!E151</f>
        <v>106.89741649944713</v>
      </c>
      <c r="F69" s="60">
        <f>データ加工!F151</f>
        <v>102.24562957515847</v>
      </c>
      <c r="G69" s="60">
        <f>データ加工!G151</f>
        <v>38.01547645539663</v>
      </c>
      <c r="H69" s="60">
        <f>データ加工!H151</f>
        <v>71.67636586352171</v>
      </c>
      <c r="I69" s="60">
        <f>データ加工!I151</f>
        <v>85.330441647608581</v>
      </c>
      <c r="J69" s="60">
        <f>データ加工!J151</f>
        <v>92.941450695200032</v>
      </c>
      <c r="K69" s="60">
        <f>データ加工!K151</f>
        <v>159.68515999752344</v>
      </c>
      <c r="L69" s="60">
        <f>データ加工!L151</f>
        <v>124.90271094594539</v>
      </c>
      <c r="M69" s="60">
        <f>データ加工!M151</f>
        <v>61.426065217217761</v>
      </c>
      <c r="N69" s="60">
        <f>データ加工!N151</f>
        <v>192.75459526457013</v>
      </c>
      <c r="O69" s="60">
        <f>データ加工!O151</f>
        <v>94.649400197086209</v>
      </c>
      <c r="P69" s="60"/>
      <c r="Q69" s="60">
        <f>データ加工!Q151</f>
        <v>100</v>
      </c>
      <c r="S69" t="s">
        <v>201</v>
      </c>
      <c r="T69" t="str">
        <f t="shared" si="0"/>
        <v>s その他金融関連サービス</v>
      </c>
    </row>
    <row r="70" spans="1:20" ht="14.25" thickBot="1" x14ac:dyDescent="0.2">
      <c r="A70" s="53" t="s">
        <v>140</v>
      </c>
      <c r="B70" s="55" t="str">
        <f>データ加工!B152</f>
        <v>株</v>
      </c>
      <c r="C70" s="60">
        <f>データ加工!C152</f>
        <v>38.538840882039175</v>
      </c>
      <c r="D70" s="60">
        <f>データ加工!D152</f>
        <v>62.730596375141211</v>
      </c>
      <c r="E70" s="60">
        <f>データ加工!E152</f>
        <v>97.504106843359182</v>
      </c>
      <c r="F70" s="60">
        <f>データ加工!F152</f>
        <v>107.67973682296102</v>
      </c>
      <c r="G70" s="60">
        <f>データ加工!G152</f>
        <v>138.69989376319</v>
      </c>
      <c r="H70" s="60">
        <f>データ加工!H152</f>
        <v>98.067010375363054</v>
      </c>
      <c r="I70" s="60">
        <f>データ加工!I152</f>
        <v>147.88131150897101</v>
      </c>
      <c r="J70" s="60">
        <f>データ加工!J152</f>
        <v>107.81102635345457</v>
      </c>
      <c r="K70" s="60">
        <f>データ加工!K152</f>
        <v>81.929967711147654</v>
      </c>
      <c r="L70" s="60">
        <f>データ加工!L152</f>
        <v>108.14186921974314</v>
      </c>
      <c r="M70" s="60">
        <f>データ加工!M152</f>
        <v>51.571616251888706</v>
      </c>
      <c r="N70" s="60">
        <f>データ加工!N152</f>
        <v>111.25908623727025</v>
      </c>
      <c r="O70" s="60">
        <f>データ加工!O152</f>
        <v>12.140486789985731</v>
      </c>
      <c r="P70" s="60"/>
      <c r="Q70" s="60">
        <f>データ加工!Q152</f>
        <v>100</v>
      </c>
      <c r="S70" t="s">
        <v>201</v>
      </c>
      <c r="T70" t="str">
        <f t="shared" si="0"/>
        <v>t 株</v>
      </c>
    </row>
    <row r="71" spans="1:20" ht="14.25" thickBot="1" x14ac:dyDescent="0.2">
      <c r="A71" s="53" t="s">
        <v>141</v>
      </c>
      <c r="B71" s="55" t="str">
        <f>データ加工!B153</f>
        <v>デジタルコンテンツその他</v>
      </c>
      <c r="C71" s="60">
        <f>データ加工!C153</f>
        <v>39.309617699679961</v>
      </c>
      <c r="D71" s="60">
        <f>データ加工!D153</f>
        <v>50.274092237791749</v>
      </c>
      <c r="E71" s="60">
        <f>データ加工!E153</f>
        <v>62.158868112641471</v>
      </c>
      <c r="F71" s="60">
        <f>データ加工!F153</f>
        <v>163.34187770375314</v>
      </c>
      <c r="G71" s="60">
        <f>データ加工!G153</f>
        <v>70.736945819226904</v>
      </c>
      <c r="H71" s="60">
        <f>データ加工!H153</f>
        <v>116.69974234668202</v>
      </c>
      <c r="I71" s="60">
        <f>データ加工!I153</f>
        <v>73.434746004586401</v>
      </c>
      <c r="J71" s="60">
        <f>データ加工!J153</f>
        <v>143.80332284376169</v>
      </c>
      <c r="K71" s="60">
        <f>データ加工!K153</f>
        <v>133.70970730459297</v>
      </c>
      <c r="L71" s="60">
        <f>データ加工!L153</f>
        <v>98.048628092567128</v>
      </c>
      <c r="M71" s="60">
        <f>データ加工!M153</f>
        <v>11.689566350428109</v>
      </c>
      <c r="N71" s="60">
        <f>データ加工!N153</f>
        <v>65.568688155831268</v>
      </c>
      <c r="O71" s="60">
        <f>データ加工!O153</f>
        <v>37.14988957735634</v>
      </c>
      <c r="P71" s="60"/>
      <c r="Q71" s="60">
        <f>データ加工!Q153</f>
        <v>100</v>
      </c>
      <c r="S71" t="s">
        <v>202</v>
      </c>
      <c r="T71" t="str">
        <f t="shared" si="0"/>
        <v>u デジタルコンテンツその他</v>
      </c>
    </row>
    <row r="72" spans="1:20" ht="14.25" thickBot="1" x14ac:dyDescent="0.2">
      <c r="A72" s="53" t="s">
        <v>142</v>
      </c>
      <c r="B72" s="55" t="str">
        <f>データ加工!B154</f>
        <v>アクセサリー</v>
      </c>
      <c r="C72" s="60">
        <f>データ加工!C154</f>
        <v>68.288422729956295</v>
      </c>
      <c r="D72" s="60">
        <f>データ加工!D154</f>
        <v>77.869367406176735</v>
      </c>
      <c r="E72" s="60">
        <f>データ加工!E154</f>
        <v>116.28830560048742</v>
      </c>
      <c r="F72" s="60">
        <f>データ加工!F154</f>
        <v>125.13134399008817</v>
      </c>
      <c r="G72" s="60">
        <f>データ加工!G154</f>
        <v>84.187205839976357</v>
      </c>
      <c r="H72" s="60">
        <f>データ加工!H154</f>
        <v>58.479826342992105</v>
      </c>
      <c r="I72" s="60">
        <f>データ加工!I154</f>
        <v>91.500586425988004</v>
      </c>
      <c r="J72" s="60">
        <f>データ加工!J154</f>
        <v>83.365610321452323</v>
      </c>
      <c r="K72" s="60">
        <f>データ加工!K154</f>
        <v>167.50937719116607</v>
      </c>
      <c r="L72" s="60">
        <f>データ加工!L154</f>
        <v>163.77833200317448</v>
      </c>
      <c r="M72" s="60">
        <f>データ加工!M154</f>
        <v>46.862404077440083</v>
      </c>
      <c r="N72" s="60">
        <f>データ加工!N154</f>
        <v>108.68203836005956</v>
      </c>
      <c r="O72" s="60">
        <f>データ加工!O154</f>
        <v>55.848943128542395</v>
      </c>
      <c r="P72" s="60"/>
      <c r="Q72" s="60">
        <f>データ加工!Q154</f>
        <v>100</v>
      </c>
      <c r="S72" t="s">
        <v>202</v>
      </c>
      <c r="T72" t="str">
        <f t="shared" si="0"/>
        <v>v アクセサリー</v>
      </c>
    </row>
    <row r="73" spans="1:20" ht="14.25" thickBot="1" x14ac:dyDescent="0.2">
      <c r="A73" s="53" t="s">
        <v>143</v>
      </c>
      <c r="B73" s="55" t="str">
        <f>データ加工!B155</f>
        <v>化粧品</v>
      </c>
      <c r="C73" s="60">
        <f>データ加工!C155</f>
        <v>79.861525800704214</v>
      </c>
      <c r="D73" s="60">
        <f>データ加工!D155</f>
        <v>69.638851345186609</v>
      </c>
      <c r="E73" s="60">
        <f>データ加工!E155</f>
        <v>88.397487383666203</v>
      </c>
      <c r="F73" s="60">
        <f>データ加工!F155</f>
        <v>110.61526706800441</v>
      </c>
      <c r="G73" s="60">
        <f>データ加工!G155</f>
        <v>53.891014027063378</v>
      </c>
      <c r="H73" s="60">
        <f>データ加工!H155</f>
        <v>93.14152283393679</v>
      </c>
      <c r="I73" s="60">
        <f>データ加工!I155</f>
        <v>76.611198625979355</v>
      </c>
      <c r="J73" s="60">
        <f>データ加工!J155</f>
        <v>101.68008154866963</v>
      </c>
      <c r="K73" s="60">
        <f>データ加工!K155</f>
        <v>67.911250888337293</v>
      </c>
      <c r="L73" s="60">
        <f>データ加工!L155</f>
        <v>157.69672125497533</v>
      </c>
      <c r="M73" s="60">
        <f>データ加工!M155</f>
        <v>136.55418930804845</v>
      </c>
      <c r="N73" s="60">
        <f>データ加工!N155</f>
        <v>135.77124609451084</v>
      </c>
      <c r="O73" s="60">
        <f>データ加工!O155</f>
        <v>69.184331605686182</v>
      </c>
      <c r="P73" s="60"/>
      <c r="Q73" s="60">
        <f>データ加工!Q155</f>
        <v>100</v>
      </c>
      <c r="S73" t="s">
        <v>202</v>
      </c>
      <c r="T73" t="str">
        <f t="shared" si="0"/>
        <v>w 化粧品</v>
      </c>
    </row>
    <row r="74" spans="1:20" ht="14.25" thickBot="1" x14ac:dyDescent="0.2">
      <c r="A74" s="53" t="s">
        <v>144</v>
      </c>
      <c r="B74" s="55" t="str">
        <f>データ加工!B156</f>
        <v>屋根工事</v>
      </c>
      <c r="C74" s="60">
        <f>データ加工!C156</f>
        <v>38.574858490340155</v>
      </c>
      <c r="D74" s="60">
        <f>データ加工!D156</f>
        <v>86.495358353040174</v>
      </c>
      <c r="E74" s="60">
        <f>データ加工!E156</f>
        <v>87.138600157908627</v>
      </c>
      <c r="F74" s="60">
        <f>データ加工!F156</f>
        <v>164.82895731868425</v>
      </c>
      <c r="G74" s="60">
        <f>データ加工!G156</f>
        <v>60.428027605501967</v>
      </c>
      <c r="H74" s="60">
        <f>データ加工!H156</f>
        <v>78.877496078782087</v>
      </c>
      <c r="I74" s="60">
        <f>データ加工!I156</f>
        <v>108.51054916060383</v>
      </c>
      <c r="J74" s="60">
        <f>データ加工!J156</f>
        <v>90.420588511573641</v>
      </c>
      <c r="K74" s="60">
        <f>データ加工!K156</f>
        <v>52.718488569275856</v>
      </c>
      <c r="L74" s="60">
        <f>データ加工!L156</f>
        <v>73.021028515200413</v>
      </c>
      <c r="M74" s="60">
        <f>データ加工!M156</f>
        <v>49.161727641987376</v>
      </c>
      <c r="N74" s="60">
        <f>データ加工!N156</f>
        <v>95.45405716431226</v>
      </c>
      <c r="O74" s="60">
        <f>データ加工!O156</f>
        <v>45.569373897458128</v>
      </c>
      <c r="P74" s="60"/>
      <c r="Q74" s="60">
        <f>データ加工!Q156</f>
        <v>100</v>
      </c>
      <c r="S74" t="s">
        <v>202</v>
      </c>
      <c r="T74" t="str">
        <f t="shared" si="0"/>
        <v>x 屋根工事</v>
      </c>
    </row>
    <row r="75" spans="1:20" ht="14.25" thickBot="1" x14ac:dyDescent="0.2">
      <c r="A75" s="53" t="s">
        <v>145</v>
      </c>
      <c r="B75" s="55" t="str">
        <f>データ加工!B157</f>
        <v>医療サービス</v>
      </c>
      <c r="C75" s="60">
        <f>データ加工!C157</f>
        <v>75.707411866050307</v>
      </c>
      <c r="D75" s="60">
        <f>データ加工!D157</f>
        <v>66.016484756696229</v>
      </c>
      <c r="E75" s="60">
        <f>データ加工!E157</f>
        <v>96.691572619664512</v>
      </c>
      <c r="F75" s="60">
        <f>データ加工!F157</f>
        <v>129.33839613834863</v>
      </c>
      <c r="G75" s="60">
        <f>データ加工!G157</f>
        <v>68.772030657581723</v>
      </c>
      <c r="H75" s="60">
        <f>データ加工!H157</f>
        <v>74.095074505829857</v>
      </c>
      <c r="I75" s="60">
        <f>データ加工!I157</f>
        <v>72.773171716256797</v>
      </c>
      <c r="J75" s="60">
        <f>データ加工!J157</f>
        <v>123.75231486554654</v>
      </c>
      <c r="K75" s="60">
        <f>データ加工!K157</f>
        <v>37.141585362386934</v>
      </c>
      <c r="L75" s="60">
        <f>データ加工!L157</f>
        <v>104.40363176523351</v>
      </c>
      <c r="M75" s="60">
        <f>データ加工!M157</f>
        <v>77.930442336187383</v>
      </c>
      <c r="N75" s="60">
        <f>データ加工!N157</f>
        <v>106.47906623596532</v>
      </c>
      <c r="O75" s="60">
        <f>データ加工!O157</f>
        <v>55.036873447935321</v>
      </c>
      <c r="P75" s="60"/>
      <c r="Q75" s="60">
        <f>データ加工!Q157</f>
        <v>100</v>
      </c>
      <c r="S75" t="s">
        <v>202</v>
      </c>
      <c r="T75" t="str">
        <f t="shared" si="0"/>
        <v>y 医療サービス</v>
      </c>
    </row>
    <row r="76" spans="1:20" ht="14.25" thickBot="1" x14ac:dyDescent="0.2">
      <c r="A76" s="53" t="s">
        <v>146</v>
      </c>
      <c r="B76" s="55" t="str">
        <f>データ加工!B158</f>
        <v>塗装工事</v>
      </c>
      <c r="C76" s="60">
        <f>データ加工!C158</f>
        <v>119.15091375291593</v>
      </c>
      <c r="D76" s="60">
        <f>データ加工!D158</f>
        <v>79.922308668180463</v>
      </c>
      <c r="E76" s="60">
        <f>データ加工!E158</f>
        <v>72.465001685721916</v>
      </c>
      <c r="F76" s="60">
        <f>データ加工!F158</f>
        <v>157.59266385568463</v>
      </c>
      <c r="G76" s="60">
        <f>データ加工!G158</f>
        <v>41.232675671829149</v>
      </c>
      <c r="H76" s="60">
        <f>データ加工!H158</f>
        <v>48.588900866031551</v>
      </c>
      <c r="I76" s="60">
        <f>データ加工!I158</f>
        <v>71.7276786699328</v>
      </c>
      <c r="J76" s="60">
        <f>データ加工!J158</f>
        <v>70.674446231504334</v>
      </c>
      <c r="K76" s="60">
        <f>データ加工!K158</f>
        <v>77.939596226770504</v>
      </c>
      <c r="L76" s="60">
        <f>データ加工!L158</f>
        <v>71.440872152939122</v>
      </c>
      <c r="M76" s="60">
        <f>データ加工!M158</f>
        <v>109.02186233559891</v>
      </c>
      <c r="N76" s="60">
        <f>データ加工!N158</f>
        <v>76.440180492549402</v>
      </c>
      <c r="O76" s="60">
        <f>データ加工!O158</f>
        <v>166.01958425113907</v>
      </c>
      <c r="P76" s="60"/>
      <c r="Q76" s="60">
        <f>データ加工!Q158</f>
        <v>100</v>
      </c>
      <c r="S76" t="s">
        <v>202</v>
      </c>
      <c r="T76" t="str">
        <f t="shared" si="0"/>
        <v>ｚ 塗装工事</v>
      </c>
    </row>
    <row r="77" spans="1:20" ht="14.25" thickBot="1" x14ac:dyDescent="0.2">
      <c r="A77" s="53" t="s">
        <v>147</v>
      </c>
      <c r="B77" s="55" t="str">
        <f>データ加工!B159</f>
        <v>公社債</v>
      </c>
      <c r="C77" s="60">
        <f>データ加工!C159</f>
        <v>68.454743223717102</v>
      </c>
      <c r="D77" s="60">
        <f>データ加工!D159</f>
        <v>21.706252345412604</v>
      </c>
      <c r="E77" s="60">
        <f>データ加工!E159</f>
        <v>108.24499460248913</v>
      </c>
      <c r="F77" s="60">
        <f>データ加工!F159</f>
        <v>109.23144401078937</v>
      </c>
      <c r="G77" s="60">
        <f>データ加工!G159</f>
        <v>89.237736727751624</v>
      </c>
      <c r="H77" s="60">
        <f>データ加工!H159</f>
        <v>188.04802055486832</v>
      </c>
      <c r="I77" s="60">
        <f>データ加工!I159</f>
        <v>113.11349309698826</v>
      </c>
      <c r="J77" s="60">
        <f>データ加工!J159</f>
        <v>90.393210851658353</v>
      </c>
      <c r="K77" s="60">
        <f>データ加工!K159</f>
        <v>99.223892293975666</v>
      </c>
      <c r="L77" s="60">
        <f>データ加工!L159</f>
        <v>160.07279322500239</v>
      </c>
      <c r="M77" s="60">
        <f>データ加工!M159</f>
        <v>97.15602639537876</v>
      </c>
      <c r="N77" s="60">
        <f>データ加工!N159</f>
        <v>113.78369874819514</v>
      </c>
      <c r="O77" s="60">
        <f>データ加工!O159</f>
        <v>14.70312252401966</v>
      </c>
      <c r="P77" s="60"/>
      <c r="Q77" s="60">
        <f>データ加工!Q159</f>
        <v>100</v>
      </c>
      <c r="S77" t="s">
        <v>202</v>
      </c>
      <c r="T77" t="str">
        <f t="shared" si="0"/>
        <v>A 公社債</v>
      </c>
    </row>
    <row r="78" spans="1:20" ht="14.25" thickBot="1" x14ac:dyDescent="0.2">
      <c r="A78" s="53" t="s">
        <v>148</v>
      </c>
      <c r="B78" s="55" t="str">
        <f>データ加工!B160</f>
        <v>ＩＰ電話</v>
      </c>
      <c r="C78" s="60">
        <f>データ加工!C160</f>
        <v>49.411530628089345</v>
      </c>
      <c r="D78" s="60">
        <f>データ加工!D160</f>
        <v>57.448810327593414</v>
      </c>
      <c r="E78" s="60">
        <f>データ加工!E160</f>
        <v>109.38571762839145</v>
      </c>
      <c r="F78" s="60">
        <f>データ加工!F160</f>
        <v>77.879242403542506</v>
      </c>
      <c r="G78" s="60">
        <f>データ加工!G160</f>
        <v>83.357958149403217</v>
      </c>
      <c r="H78" s="60">
        <f>データ加工!H160</f>
        <v>136.21179024902034</v>
      </c>
      <c r="I78" s="60">
        <f>データ加工!I160</f>
        <v>112.26435200006605</v>
      </c>
      <c r="J78" s="60">
        <f>データ加工!J160</f>
        <v>132.91056375224443</v>
      </c>
      <c r="K78" s="60">
        <f>データ加工!K160</f>
        <v>147.06200349492593</v>
      </c>
      <c r="L78" s="60">
        <f>データ加工!L160</f>
        <v>102.70456853271696</v>
      </c>
      <c r="M78" s="60">
        <f>データ加工!M160</f>
        <v>102.85512291577807</v>
      </c>
      <c r="N78" s="60">
        <f>データ加工!N160</f>
        <v>145.817774476333</v>
      </c>
      <c r="O78" s="60">
        <f>データ加工!O160</f>
        <v>70.045182862333888</v>
      </c>
      <c r="P78" s="60"/>
      <c r="Q78" s="60">
        <f>データ加工!Q160</f>
        <v>100</v>
      </c>
      <c r="S78" t="s">
        <v>202</v>
      </c>
      <c r="T78" t="str">
        <f t="shared" si="0"/>
        <v>B ＩＰ電話</v>
      </c>
    </row>
    <row r="79" spans="1:20" ht="14.25" thickBot="1" x14ac:dyDescent="0.2">
      <c r="A79" s="53" t="s">
        <v>149</v>
      </c>
      <c r="B79" s="55" t="str">
        <f>データ加工!B161</f>
        <v>土地</v>
      </c>
      <c r="C79" s="60">
        <f>データ加工!C161</f>
        <v>33.693958028297104</v>
      </c>
      <c r="D79" s="60">
        <f>データ加工!D161</f>
        <v>129.27623718289306</v>
      </c>
      <c r="E79" s="60">
        <f>データ加工!E161</f>
        <v>79.918544716253308</v>
      </c>
      <c r="F79" s="60">
        <f>データ加工!F161</f>
        <v>197.94138874444965</v>
      </c>
      <c r="G79" s="60">
        <f>データ加工!G161</f>
        <v>73.894845186156672</v>
      </c>
      <c r="H79" s="60">
        <f>データ加工!H161</f>
        <v>32.151969830208309</v>
      </c>
      <c r="I79" s="60">
        <f>データ加工!I161</f>
        <v>74.001809680297484</v>
      </c>
      <c r="J79" s="60">
        <f>データ加工!J161</f>
        <v>67.067936284275405</v>
      </c>
      <c r="K79" s="60">
        <f>データ加工!K161</f>
        <v>64.46718030757161</v>
      </c>
      <c r="L79" s="60">
        <f>データ加工!L161</f>
        <v>68.283865993037807</v>
      </c>
      <c r="M79" s="60">
        <f>データ加工!M161</f>
        <v>52.60304857692649</v>
      </c>
      <c r="N79" s="60">
        <f>データ加工!N161</f>
        <v>61.605745465094216</v>
      </c>
      <c r="O79" s="60">
        <f>データ加工!O161</f>
        <v>103.48897810834978</v>
      </c>
      <c r="P79" s="60"/>
      <c r="Q79" s="60">
        <f>データ加工!Q161</f>
        <v>100</v>
      </c>
      <c r="S79" t="s">
        <v>202</v>
      </c>
      <c r="T79" t="str">
        <f t="shared" si="0"/>
        <v>C 土地</v>
      </c>
    </row>
    <row r="80" spans="1:20" ht="14.25" thickBot="1" x14ac:dyDescent="0.2">
      <c r="A80" s="53" t="s">
        <v>150</v>
      </c>
      <c r="B80" s="55" t="str">
        <f>データ加工!B162</f>
        <v>浄水器</v>
      </c>
      <c r="C80" s="60">
        <f>データ加工!C162</f>
        <v>44.566136345567401</v>
      </c>
      <c r="D80" s="60">
        <f>データ加工!D162</f>
        <v>35.872105983625183</v>
      </c>
      <c r="E80" s="60">
        <f>データ加工!E162</f>
        <v>54.208315214512915</v>
      </c>
      <c r="F80" s="60">
        <f>データ加工!F162</f>
        <v>126.485164921962</v>
      </c>
      <c r="G80" s="60">
        <f>データ加工!G162</f>
        <v>17.350086638073456</v>
      </c>
      <c r="H80" s="60">
        <f>データ加工!H162</f>
        <v>32.712760001665437</v>
      </c>
      <c r="I80" s="60">
        <f>データ加工!I162</f>
        <v>64.907361136989081</v>
      </c>
      <c r="J80" s="60">
        <f>データ加工!J162</f>
        <v>223.15580622557064</v>
      </c>
      <c r="K80" s="60">
        <f>データ加工!K162</f>
        <v>0</v>
      </c>
      <c r="L80" s="60">
        <f>データ加工!L162</f>
        <v>42.753762249665897</v>
      </c>
      <c r="M80" s="60">
        <f>データ加工!M162</f>
        <v>38.228959721603559</v>
      </c>
      <c r="N80" s="60">
        <f>データ加工!N162</f>
        <v>128.65948984065727</v>
      </c>
      <c r="O80" s="60">
        <f>データ加工!O162</f>
        <v>48.597239272704513</v>
      </c>
      <c r="P80" s="60"/>
      <c r="Q80" s="60">
        <f>データ加工!Q162</f>
        <v>100</v>
      </c>
      <c r="S80" t="s">
        <v>202</v>
      </c>
      <c r="T80" t="str">
        <f t="shared" si="0"/>
        <v>D 浄水器</v>
      </c>
    </row>
    <row r="81" spans="1:20" ht="14.25" thickBot="1" x14ac:dyDescent="0.2">
      <c r="A81" s="53" t="s">
        <v>151</v>
      </c>
      <c r="B81" s="55" t="str">
        <f>データ加工!B163</f>
        <v>冠婚葬祭互助会</v>
      </c>
      <c r="C81" s="60">
        <f>データ加工!C163</f>
        <v>62.454532793884042</v>
      </c>
      <c r="D81" s="60">
        <f>データ加工!D163</f>
        <v>57.663572235360107</v>
      </c>
      <c r="E81" s="60">
        <f>データ加工!E163</f>
        <v>104.56632018949033</v>
      </c>
      <c r="F81" s="60">
        <f>データ加工!F163</f>
        <v>115.80797001232904</v>
      </c>
      <c r="G81" s="60">
        <f>データ加工!G163</f>
        <v>99.163942737233981</v>
      </c>
      <c r="H81" s="60">
        <f>データ加工!H163</f>
        <v>128.54110472097818</v>
      </c>
      <c r="I81" s="60">
        <f>データ加工!I163</f>
        <v>72.340366107069201</v>
      </c>
      <c r="J81" s="60">
        <f>データ加工!J163</f>
        <v>122.53719098836207</v>
      </c>
      <c r="K81" s="60">
        <f>データ加工!K163</f>
        <v>46.860878728245197</v>
      </c>
      <c r="L81" s="60">
        <f>データ加工!L163</f>
        <v>103.08851084498878</v>
      </c>
      <c r="M81" s="60">
        <f>データ加工!M163</f>
        <v>40.968106368322815</v>
      </c>
      <c r="N81" s="60">
        <f>データ加工!N163</f>
        <v>134.34274712014314</v>
      </c>
      <c r="O81" s="60">
        <f>データ加工!O163</f>
        <v>60.759165196610823</v>
      </c>
      <c r="P81" s="60"/>
      <c r="Q81" s="60">
        <f>データ加工!Q163</f>
        <v>100</v>
      </c>
      <c r="S81" t="s">
        <v>202</v>
      </c>
      <c r="T81" t="str">
        <f t="shared" si="0"/>
        <v>E 冠婚葬祭互助会</v>
      </c>
    </row>
    <row r="82" spans="1:20" ht="14.25" thickBot="1" x14ac:dyDescent="0.2">
      <c r="A82" s="53" t="s">
        <v>152</v>
      </c>
      <c r="B82" s="55" t="str">
        <f>データ加工!B164</f>
        <v>他の工事・建築サービス</v>
      </c>
      <c r="C82" s="60">
        <f>データ加工!C164</f>
        <v>85.563521175959536</v>
      </c>
      <c r="D82" s="60">
        <f>データ加工!D164</f>
        <v>51.90327847893613</v>
      </c>
      <c r="E82" s="60">
        <f>データ加工!E164</f>
        <v>164.71119626062728</v>
      </c>
      <c r="F82" s="60">
        <f>データ加工!F164</f>
        <v>129.26271731695903</v>
      </c>
      <c r="G82" s="60">
        <f>データ加工!G164</f>
        <v>31.379757116179125</v>
      </c>
      <c r="H82" s="60">
        <f>データ加工!H164</f>
        <v>106.49706095179408</v>
      </c>
      <c r="I82" s="60">
        <f>データ加工!I164</f>
        <v>112.69719738106876</v>
      </c>
      <c r="J82" s="60">
        <f>データ加工!J164</f>
        <v>100.06725935500209</v>
      </c>
      <c r="K82" s="60">
        <f>データ加工!K164</f>
        <v>23.726091595846544</v>
      </c>
      <c r="L82" s="60">
        <f>データ加工!L164</f>
        <v>115.98812471518191</v>
      </c>
      <c r="M82" s="60">
        <f>データ加工!M164</f>
        <v>24.891032449649757</v>
      </c>
      <c r="N82" s="60">
        <f>データ加工!N164</f>
        <v>78.75879795471117</v>
      </c>
      <c r="O82" s="60">
        <f>データ加工!O164</f>
        <v>70.315248411400006</v>
      </c>
      <c r="P82" s="60"/>
      <c r="Q82" s="60">
        <f>データ加工!Q164</f>
        <v>100</v>
      </c>
      <c r="S82" t="s">
        <v>202</v>
      </c>
      <c r="T82" t="str">
        <f t="shared" si="0"/>
        <v>F 他の工事・建築サービス</v>
      </c>
    </row>
    <row r="83" spans="1:20" ht="14.25" thickBot="1" x14ac:dyDescent="0.2">
      <c r="A83" s="53" t="s">
        <v>153</v>
      </c>
      <c r="B83" s="55" t="str">
        <f>データ加工!B165</f>
        <v>有料老人ホーム</v>
      </c>
      <c r="C83" s="60">
        <f>データ加工!C165</f>
        <v>101.72776465412386</v>
      </c>
      <c r="D83" s="60">
        <f>データ加工!D165</f>
        <v>85.420691138856142</v>
      </c>
      <c r="E83" s="60">
        <f>データ加工!E165</f>
        <v>113.19666078020971</v>
      </c>
      <c r="F83" s="60">
        <f>データ加工!F165</f>
        <v>120.11755356092897</v>
      </c>
      <c r="G83" s="60">
        <f>データ加工!G165</f>
        <v>76.273863303479487</v>
      </c>
      <c r="H83" s="60">
        <f>データ加工!H165</f>
        <v>167.77918228756198</v>
      </c>
      <c r="I83" s="60">
        <f>データ加工!I165</f>
        <v>68.482450293544005</v>
      </c>
      <c r="J83" s="60">
        <f>データ加工!J165</f>
        <v>97.292231204198842</v>
      </c>
      <c r="K83" s="60">
        <f>データ加工!K165</f>
        <v>192.23440347305697</v>
      </c>
      <c r="L83" s="60">
        <f>データ加工!L165</f>
        <v>88.102800802027161</v>
      </c>
      <c r="M83" s="60">
        <f>データ加工!M165</f>
        <v>42.015214518311893</v>
      </c>
      <c r="N83" s="60">
        <f>データ加工!N165</f>
        <v>101.5194729372664</v>
      </c>
      <c r="O83" s="60">
        <f>データ加工!O165</f>
        <v>26.705192188195454</v>
      </c>
      <c r="P83" s="60"/>
      <c r="Q83" s="60">
        <f>データ加工!Q165</f>
        <v>100</v>
      </c>
      <c r="S83" t="s">
        <v>202</v>
      </c>
      <c r="T83" t="str">
        <f t="shared" si="0"/>
        <v>G 有料老人ホーム</v>
      </c>
    </row>
    <row r="84" spans="1:20" ht="14.25" thickBot="1" x14ac:dyDescent="0.2">
      <c r="A84" s="53" t="s">
        <v>154</v>
      </c>
      <c r="B84" s="55" t="str">
        <f>データ加工!B166</f>
        <v>家庭用電気治療器具</v>
      </c>
      <c r="C84" s="60">
        <f>データ加工!C166</f>
        <v>85.343248953252555</v>
      </c>
      <c r="D84" s="60">
        <f>データ加工!D166</f>
        <v>54.122826571785367</v>
      </c>
      <c r="E84" s="60">
        <f>データ加工!E166</f>
        <v>116.54787771120276</v>
      </c>
      <c r="F84" s="60">
        <f>データ加工!F166</f>
        <v>61.142036799272404</v>
      </c>
      <c r="G84" s="60">
        <f>データ加工!G166</f>
        <v>78.531971098648285</v>
      </c>
      <c r="H84" s="60">
        <f>データ加工!H166</f>
        <v>185.08535264100178</v>
      </c>
      <c r="I84" s="60">
        <f>データ加工!I166</f>
        <v>94.01318834157577</v>
      </c>
      <c r="J84" s="60">
        <f>データ加工!J166</f>
        <v>95.998735257542137</v>
      </c>
      <c r="K84" s="60">
        <f>データ加工!K166</f>
        <v>49.481388393969432</v>
      </c>
      <c r="L84" s="60">
        <f>データ加工!L166</f>
        <v>139.09036468723542</v>
      </c>
      <c r="M84" s="60">
        <f>データ加工!M166</f>
        <v>69.214537601219064</v>
      </c>
      <c r="N84" s="60">
        <f>データ加工!N166</f>
        <v>175.45265112548472</v>
      </c>
      <c r="O84" s="60">
        <f>データ加工!O166</f>
        <v>219.96645144487306</v>
      </c>
      <c r="P84" s="60"/>
      <c r="Q84" s="60">
        <f>データ加工!Q166</f>
        <v>100</v>
      </c>
      <c r="S84" t="s">
        <v>202</v>
      </c>
      <c r="T84" t="str">
        <f t="shared" si="0"/>
        <v>H 家庭用電気治療器具</v>
      </c>
    </row>
    <row r="85" spans="1:20" ht="14.25" thickBot="1" x14ac:dyDescent="0.2">
      <c r="A85" s="53" t="s">
        <v>155</v>
      </c>
      <c r="B85" s="55" t="str">
        <f>データ加工!B167</f>
        <v>公的年金</v>
      </c>
      <c r="C85" s="60">
        <f>データ加工!C167</f>
        <v>74.193649300720466</v>
      </c>
      <c r="D85" s="60">
        <f>データ加工!D167</f>
        <v>74.911726844391666</v>
      </c>
      <c r="E85" s="60">
        <f>データ加工!E167</f>
        <v>135.84388395477939</v>
      </c>
      <c r="F85" s="60">
        <f>データ加工!F167</f>
        <v>50.356596232031691</v>
      </c>
      <c r="G85" s="60">
        <f>データ加工!G167</f>
        <v>98.815062971809098</v>
      </c>
      <c r="H85" s="60">
        <f>データ加工!H167</f>
        <v>173.89034455631423</v>
      </c>
      <c r="I85" s="60">
        <f>データ加工!I167</f>
        <v>62.104738656107173</v>
      </c>
      <c r="J85" s="60">
        <f>データ加工!J167</f>
        <v>109.2389869674076</v>
      </c>
      <c r="K85" s="60">
        <f>データ加工!K167</f>
        <v>199.23631883134715</v>
      </c>
      <c r="L85" s="60">
        <f>データ加工!L167</f>
        <v>231.32333614554327</v>
      </c>
      <c r="M85" s="60">
        <f>データ加工!M167</f>
        <v>95.800254030826366</v>
      </c>
      <c r="N85" s="60">
        <f>データ加工!N167</f>
        <v>165.3413175605526</v>
      </c>
      <c r="O85" s="60">
        <f>データ加工!O167</f>
        <v>101.48562550105622</v>
      </c>
      <c r="P85" s="60"/>
      <c r="Q85" s="60">
        <f>データ加工!Q167</f>
        <v>100</v>
      </c>
      <c r="S85" t="s">
        <v>202</v>
      </c>
      <c r="T85" t="str">
        <f t="shared" si="0"/>
        <v>I 公的年金</v>
      </c>
    </row>
    <row r="86" spans="1:20" ht="14.25" thickBot="1" x14ac:dyDescent="0.2">
      <c r="A86" s="53" t="s">
        <v>156</v>
      </c>
      <c r="B86" s="55" t="str">
        <f>データ加工!B168</f>
        <v>鮮魚</v>
      </c>
      <c r="C86" s="60">
        <f>データ加工!C168</f>
        <v>87.946941294199235</v>
      </c>
      <c r="D86" s="60">
        <f>データ加工!D168</f>
        <v>146.40683255689734</v>
      </c>
      <c r="E86" s="60">
        <f>データ加工!E168</f>
        <v>50.569926600115103</v>
      </c>
      <c r="F86" s="60">
        <f>データ加工!F168</f>
        <v>123.15080200925867</v>
      </c>
      <c r="G86" s="60">
        <f>データ加工!G168</f>
        <v>94.415838699391841</v>
      </c>
      <c r="H86" s="60">
        <f>データ加工!H168</f>
        <v>38.146404883297997</v>
      </c>
      <c r="I86" s="60">
        <f>データ加工!I168</f>
        <v>99.908930661301682</v>
      </c>
      <c r="J86" s="60">
        <f>データ加工!J168</f>
        <v>83.873323891924812</v>
      </c>
      <c r="K86" s="60">
        <f>データ加工!K168</f>
        <v>76.486485110678174</v>
      </c>
      <c r="L86" s="60">
        <f>データ加工!L168</f>
        <v>137.10189521418283</v>
      </c>
      <c r="M86" s="60">
        <f>データ加工!M168</f>
        <v>89.157709452417777</v>
      </c>
      <c r="N86" s="60">
        <f>データ加工!N168</f>
        <v>103.86695711777702</v>
      </c>
      <c r="O86" s="60">
        <f>データ加工!O168</f>
        <v>18.889774361367628</v>
      </c>
      <c r="P86" s="60"/>
      <c r="Q86" s="60">
        <f>データ加工!Q168</f>
        <v>100</v>
      </c>
      <c r="S86" t="s">
        <v>202</v>
      </c>
      <c r="T86" t="str">
        <f t="shared" si="0"/>
        <v>J 鮮魚</v>
      </c>
    </row>
    <row r="87" spans="1:20" ht="14.25" thickBot="1" x14ac:dyDescent="0.2">
      <c r="A87" s="53" t="s">
        <v>157</v>
      </c>
      <c r="B87" s="55" t="str">
        <f>データ加工!B169</f>
        <v>宝くじ</v>
      </c>
      <c r="C87" s="60">
        <f>データ加工!C169</f>
        <v>104.91890845110312</v>
      </c>
      <c r="D87" s="60">
        <f>データ加工!D169</f>
        <v>87.829213226811831</v>
      </c>
      <c r="E87" s="60">
        <f>データ加工!E169</f>
        <v>92.90649326444634</v>
      </c>
      <c r="F87" s="60">
        <f>データ加工!F169</f>
        <v>90.199834294623798</v>
      </c>
      <c r="G87" s="60">
        <f>データ加工!G169</f>
        <v>92.039842758558137</v>
      </c>
      <c r="H87" s="60">
        <f>データ加工!H169</f>
        <v>106.79183336249498</v>
      </c>
      <c r="I87" s="60">
        <f>データ加工!I169</f>
        <v>120.77850886586778</v>
      </c>
      <c r="J87" s="60">
        <f>データ加工!J169</f>
        <v>60.959122620602344</v>
      </c>
      <c r="K87" s="60">
        <f>データ加工!K169</f>
        <v>160.59439934270506</v>
      </c>
      <c r="L87" s="60">
        <f>データ加工!L169</f>
        <v>150.4749852844113</v>
      </c>
      <c r="M87" s="60">
        <f>データ加工!M169</f>
        <v>112.31967667671137</v>
      </c>
      <c r="N87" s="60">
        <f>データ加工!N169</f>
        <v>137.31192564799048</v>
      </c>
      <c r="O87" s="60">
        <f>データ加工!O169</f>
        <v>59.492705728862475</v>
      </c>
      <c r="P87" s="60"/>
      <c r="Q87" s="60">
        <f>データ加工!Q169</f>
        <v>100</v>
      </c>
      <c r="S87" t="s">
        <v>202</v>
      </c>
      <c r="T87" t="str">
        <f t="shared" si="0"/>
        <v>K 宝くじ</v>
      </c>
    </row>
    <row r="88" spans="1:20" ht="14.25" thickBot="1" x14ac:dyDescent="0.2">
      <c r="A88" s="53" t="s">
        <v>158</v>
      </c>
      <c r="B88" s="55" t="str">
        <f>データ加工!B170</f>
        <v>老人ホーム全般</v>
      </c>
      <c r="C88" s="60">
        <f>データ加工!C170</f>
        <v>72.637337053756454</v>
      </c>
      <c r="D88" s="60">
        <f>データ加工!D170</f>
        <v>104.32370918909355</v>
      </c>
      <c r="E88" s="60">
        <f>データ加工!E170</f>
        <v>202.69196123687442</v>
      </c>
      <c r="F88" s="60">
        <f>データ加工!F170</f>
        <v>87.242194800542848</v>
      </c>
      <c r="G88" s="60">
        <f>データ加工!G170</f>
        <v>57.66598843958716</v>
      </c>
      <c r="H88" s="60">
        <f>データ加工!H170</f>
        <v>163.08970203728856</v>
      </c>
      <c r="I88" s="60">
        <f>データ加工!I170</f>
        <v>64.719223858331162</v>
      </c>
      <c r="J88" s="60">
        <f>データ加工!J170</f>
        <v>114.93232324469444</v>
      </c>
      <c r="K88" s="60">
        <f>データ加工!K170</f>
        <v>54.501239390459098</v>
      </c>
      <c r="L88" s="60">
        <f>データ加工!L170</f>
        <v>139.87915692553733</v>
      </c>
      <c r="M88" s="60">
        <f>データ加工!M170</f>
        <v>38.118151142700356</v>
      </c>
      <c r="N88" s="60">
        <f>データ加工!N170</f>
        <v>131.57596285451095</v>
      </c>
      <c r="O88" s="60">
        <f>データ加工!O170</f>
        <v>60.570472136994049</v>
      </c>
      <c r="P88" s="60"/>
      <c r="Q88" s="60">
        <f>データ加工!Q170</f>
        <v>100</v>
      </c>
      <c r="S88" t="s">
        <v>202</v>
      </c>
      <c r="T88" t="str">
        <f t="shared" si="0"/>
        <v>L 老人ホーム全般</v>
      </c>
    </row>
    <row r="89" spans="1:20" ht="14.25" thickBot="1" x14ac:dyDescent="0.2">
      <c r="A89" s="53" t="s">
        <v>159</v>
      </c>
      <c r="B89" s="55" t="str">
        <f>データ加工!B171</f>
        <v>紳士・婦人洋服</v>
      </c>
      <c r="C89" s="60">
        <f>データ加工!C171</f>
        <v>70.405285432262616</v>
      </c>
      <c r="D89" s="60">
        <f>データ加工!D171</f>
        <v>69.067189132651478</v>
      </c>
      <c r="E89" s="60">
        <f>データ加工!E171</f>
        <v>69.58082251415091</v>
      </c>
      <c r="F89" s="60">
        <f>データ加工!F171</f>
        <v>118.21899923875598</v>
      </c>
      <c r="G89" s="60">
        <f>データ加工!G171</f>
        <v>22.270260460810707</v>
      </c>
      <c r="H89" s="60">
        <f>データ加工!H171</f>
        <v>69.98252139659769</v>
      </c>
      <c r="I89" s="60">
        <f>データ加工!I171</f>
        <v>93.31159738380282</v>
      </c>
      <c r="J89" s="60">
        <f>データ加工!J171</f>
        <v>106.52682497754513</v>
      </c>
      <c r="K89" s="60">
        <f>データ加工!K171</f>
        <v>112.25628411766199</v>
      </c>
      <c r="L89" s="60">
        <f>データ加工!L171</f>
        <v>157.77414501835662</v>
      </c>
      <c r="M89" s="60">
        <f>データ加工!M171</f>
        <v>107.95401760190137</v>
      </c>
      <c r="N89" s="60">
        <f>データ加工!N171</f>
        <v>122.80014070516619</v>
      </c>
      <c r="O89" s="60">
        <f>データ加工!O171</f>
        <v>51.982121610106816</v>
      </c>
      <c r="P89" s="60"/>
      <c r="Q89" s="60">
        <f>データ加工!Q171</f>
        <v>100</v>
      </c>
      <c r="S89" t="s">
        <v>202</v>
      </c>
      <c r="T89" t="str">
        <f t="shared" si="0"/>
        <v>M 紳士・婦人洋服</v>
      </c>
    </row>
    <row r="90" spans="1:20" ht="14.25" thickBot="1" x14ac:dyDescent="0.2">
      <c r="A90" s="53" t="s">
        <v>160</v>
      </c>
      <c r="B90" s="55" t="str">
        <f>データ加工!B172</f>
        <v>預貯金</v>
      </c>
      <c r="C90" s="60">
        <f>データ加工!C172</f>
        <v>98.274044249199903</v>
      </c>
      <c r="D90" s="60">
        <f>データ加工!D172</f>
        <v>77.904068550297126</v>
      </c>
      <c r="E90" s="60">
        <f>データ加工!E172</f>
        <v>84.762092880874746</v>
      </c>
      <c r="F90" s="60">
        <f>データ加工!F172</f>
        <v>128.01087594338023</v>
      </c>
      <c r="G90" s="60">
        <f>データ加工!G172</f>
        <v>37.679481082684788</v>
      </c>
      <c r="H90" s="60">
        <f>データ加工!H172</f>
        <v>127.87715273378306</v>
      </c>
      <c r="I90" s="60">
        <f>データ加工!I172</f>
        <v>71.04405709903169</v>
      </c>
      <c r="J90" s="60">
        <f>データ加工!J172</f>
        <v>129.76904133628227</v>
      </c>
      <c r="K90" s="60">
        <f>データ加工!K172</f>
        <v>28.48928422683089</v>
      </c>
      <c r="L90" s="60">
        <f>データ加工!L172</f>
        <v>48.745766807384229</v>
      </c>
      <c r="M90" s="60">
        <f>データ加工!M172</f>
        <v>79.701588752918923</v>
      </c>
      <c r="N90" s="60">
        <f>データ加工!N172</f>
        <v>98.868869815392429</v>
      </c>
      <c r="O90" s="60">
        <f>データ加工!O172</f>
        <v>84.431567221264402</v>
      </c>
      <c r="P90" s="60"/>
      <c r="Q90" s="60">
        <f>データ加工!Q172</f>
        <v>100</v>
      </c>
      <c r="S90" t="s">
        <v>202</v>
      </c>
      <c r="T90" t="str">
        <f t="shared" si="0"/>
        <v>N 預貯金</v>
      </c>
    </row>
    <row r="91" spans="1:20" ht="14.25" thickBot="1" x14ac:dyDescent="0.2">
      <c r="A91" s="53" t="s">
        <v>161</v>
      </c>
      <c r="B91" s="55" t="str">
        <f>データ加工!B173</f>
        <v>損害保険</v>
      </c>
      <c r="C91" s="60">
        <f>データ加工!C173</f>
        <v>85.520924003120541</v>
      </c>
      <c r="D91" s="60">
        <f>データ加工!D173</f>
        <v>78.498756096482595</v>
      </c>
      <c r="E91" s="60">
        <f>データ加工!E173</f>
        <v>106.76141469728498</v>
      </c>
      <c r="F91" s="60">
        <f>データ加工!F173</f>
        <v>114.47690165470988</v>
      </c>
      <c r="G91" s="60">
        <f>データ加工!G173</f>
        <v>75.934221418540332</v>
      </c>
      <c r="H91" s="60">
        <f>データ加工!H173</f>
        <v>85.902209470022214</v>
      </c>
      <c r="I91" s="60">
        <f>データ加工!I173</f>
        <v>102.26625449369884</v>
      </c>
      <c r="J91" s="60">
        <f>データ加工!J173</f>
        <v>104.12342078381936</v>
      </c>
      <c r="K91" s="60">
        <f>データ加工!K173</f>
        <v>28.706759678944099</v>
      </c>
      <c r="L91" s="60">
        <f>データ加工!L173</f>
        <v>126.30309916504349</v>
      </c>
      <c r="M91" s="60">
        <f>データ加工!M173</f>
        <v>0</v>
      </c>
      <c r="N91" s="60">
        <f>データ加工!N173</f>
        <v>125.61235766787992</v>
      </c>
      <c r="O91" s="60">
        <f>データ加工!O173</f>
        <v>74.441572626381969</v>
      </c>
      <c r="P91" s="60"/>
      <c r="Q91" s="60">
        <f>データ加工!Q173</f>
        <v>100</v>
      </c>
      <c r="S91" t="s">
        <v>202</v>
      </c>
      <c r="T91" t="str">
        <f t="shared" si="0"/>
        <v>O 損害保険</v>
      </c>
    </row>
    <row r="92" spans="1:20" ht="14.25" thickBot="1" x14ac:dyDescent="0.2">
      <c r="A92" s="53" t="s">
        <v>162</v>
      </c>
      <c r="B92" s="55" t="str">
        <f>データ加工!B174</f>
        <v>飲料</v>
      </c>
      <c r="C92" s="60">
        <f>データ加工!C174</f>
        <v>86.51151385643854</v>
      </c>
      <c r="D92" s="60">
        <f>データ加工!D174</f>
        <v>79.408008097600145</v>
      </c>
      <c r="E92" s="60">
        <f>データ加工!E174</f>
        <v>93.598295613630029</v>
      </c>
      <c r="F92" s="60">
        <f>データ加工!F174</f>
        <v>102.7546760950917</v>
      </c>
      <c r="G92" s="60">
        <f>データ加工!G174</f>
        <v>76.813768384778243</v>
      </c>
      <c r="H92" s="60">
        <f>データ加工!H174</f>
        <v>28.965738585773249</v>
      </c>
      <c r="I92" s="60">
        <f>データ加工!I174</f>
        <v>110.34752608432059</v>
      </c>
      <c r="J92" s="60">
        <f>データ加工!J174</f>
        <v>110.2285293203942</v>
      </c>
      <c r="K92" s="60">
        <f>データ加工!K174</f>
        <v>29.039270408816037</v>
      </c>
      <c r="L92" s="60">
        <f>データ加工!L174</f>
        <v>127.76606942564246</v>
      </c>
      <c r="M92" s="60">
        <f>データ加工!M174</f>
        <v>81.240229462434726</v>
      </c>
      <c r="N92" s="60">
        <f>データ加工!N174</f>
        <v>127.06732706171637</v>
      </c>
      <c r="O92" s="60">
        <f>データ加工!O174</f>
        <v>64.546140192317964</v>
      </c>
      <c r="P92" s="60"/>
      <c r="Q92" s="60">
        <f>データ加工!Q174</f>
        <v>100</v>
      </c>
      <c r="S92" t="s">
        <v>202</v>
      </c>
      <c r="T92" t="str">
        <f t="shared" si="0"/>
        <v>P 飲料</v>
      </c>
    </row>
    <row r="93" spans="1:20" ht="14.25" thickBot="1" x14ac:dyDescent="0.2">
      <c r="A93" s="53" t="s">
        <v>163</v>
      </c>
      <c r="B93" s="55" t="str">
        <f>データ加工!B175</f>
        <v>増改築工事</v>
      </c>
      <c r="C93" s="60">
        <f>データ加工!C175</f>
        <v>57.062348273728972</v>
      </c>
      <c r="D93" s="60">
        <f>データ加工!D175</f>
        <v>116.10219248463636</v>
      </c>
      <c r="E93" s="60">
        <f>データ加工!E175</f>
        <v>82.711397085369697</v>
      </c>
      <c r="F93" s="60">
        <f>データ加工!F175</f>
        <v>160.11682950659898</v>
      </c>
      <c r="G93" s="60">
        <f>データ加工!G175</f>
        <v>80.220830692167596</v>
      </c>
      <c r="H93" s="60">
        <f>データ加工!H175</f>
        <v>90.751527746555709</v>
      </c>
      <c r="I93" s="60">
        <f>データ加工!I175</f>
        <v>61.222298053082604</v>
      </c>
      <c r="J93" s="60">
        <f>データ加工!J175</f>
        <v>99.768671564991209</v>
      </c>
      <c r="K93" s="60">
        <f>データ加工!K175</f>
        <v>30.327302564045784</v>
      </c>
      <c r="L93" s="60">
        <f>データ加工!L175</f>
        <v>111.19426068965524</v>
      </c>
      <c r="M93" s="60">
        <f>データ加工!M175</f>
        <v>63.632720052733646</v>
      </c>
      <c r="N93" s="60">
        <f>データ加工!N175</f>
        <v>86.943592390253926</v>
      </c>
      <c r="O93" s="60">
        <f>データ加工!O175</f>
        <v>22.469691276626815</v>
      </c>
      <c r="P93" s="60"/>
      <c r="Q93" s="60">
        <f>データ加工!Q175</f>
        <v>100</v>
      </c>
      <c r="S93" t="s">
        <v>202</v>
      </c>
      <c r="T93" t="str">
        <f t="shared" si="0"/>
        <v>Q 増改築工事</v>
      </c>
    </row>
    <row r="94" spans="1:20" ht="14.25" thickBot="1" x14ac:dyDescent="0.2">
      <c r="A94" s="53" t="s">
        <v>164</v>
      </c>
      <c r="B94" s="55" t="str">
        <f>データ加工!B176</f>
        <v>四輪自動車</v>
      </c>
      <c r="C94" s="60">
        <f>データ加工!C176</f>
        <v>89.566217543574595</v>
      </c>
      <c r="D94" s="60">
        <f>データ加工!D176</f>
        <v>147.52466652056265</v>
      </c>
      <c r="E94" s="60">
        <f>データ加工!E176</f>
        <v>165.2324342234773</v>
      </c>
      <c r="F94" s="60">
        <f>データ加工!F176</f>
        <v>96.251215582744123</v>
      </c>
      <c r="G94" s="60">
        <f>データ加工!G176</f>
        <v>125.91624058011118</v>
      </c>
      <c r="H94" s="60">
        <f>データ加工!H176</f>
        <v>158.27270661846563</v>
      </c>
      <c r="I94" s="60">
        <f>データ加工!I176</f>
        <v>64.063839312930313</v>
      </c>
      <c r="J94" s="60">
        <f>データ加工!J176</f>
        <v>82.984047061738863</v>
      </c>
      <c r="K94" s="60">
        <f>データ加工!K176</f>
        <v>63.469797771167549</v>
      </c>
      <c r="L94" s="60">
        <f>データ加工!L176</f>
        <v>93.084140594209288</v>
      </c>
      <c r="M94" s="60">
        <f>データ加工!M176</f>
        <v>77.683827012338696</v>
      </c>
      <c r="N94" s="60">
        <f>データ加工!N176</f>
        <v>105.34404620946599</v>
      </c>
      <c r="O94" s="60">
        <f>データ加工!O176</f>
        <v>94.050353360395775</v>
      </c>
      <c r="P94" s="60"/>
      <c r="Q94" s="60">
        <f>データ加工!Q176</f>
        <v>100</v>
      </c>
      <c r="S94" t="s">
        <v>203</v>
      </c>
      <c r="T94" t="str">
        <f t="shared" si="0"/>
        <v>R 四輪自動車</v>
      </c>
    </row>
    <row r="95" spans="1:20" ht="14.25" thickBot="1" x14ac:dyDescent="0.2">
      <c r="A95" s="53" t="s">
        <v>165</v>
      </c>
      <c r="B95" s="55" t="str">
        <f>データ加工!B177</f>
        <v>衛生設備工事</v>
      </c>
      <c r="C95" s="60">
        <f>データ加工!C177</f>
        <v>39.807207797144258</v>
      </c>
      <c r="D95" s="60">
        <f>データ加工!D177</f>
        <v>43.389607800165479</v>
      </c>
      <c r="E95" s="60">
        <f>データ加工!E177</f>
        <v>110.15495614898489</v>
      </c>
      <c r="F95" s="60">
        <f>データ加工!F177</f>
        <v>169.33084222890167</v>
      </c>
      <c r="G95" s="60">
        <f>データ加工!G177</f>
        <v>25.183248116022234</v>
      </c>
      <c r="H95" s="60">
        <f>データ加工!H177</f>
        <v>47.4818119855397</v>
      </c>
      <c r="I95" s="60">
        <f>データ加工!I177</f>
        <v>120.59075635375119</v>
      </c>
      <c r="J95" s="60">
        <f>データ加工!J177</f>
        <v>120.4607134767177</v>
      </c>
      <c r="K95" s="60">
        <f>データ加工!K177</f>
        <v>0</v>
      </c>
      <c r="L95" s="60">
        <f>データ加工!L177</f>
        <v>85.327128878025178</v>
      </c>
      <c r="M95" s="60">
        <f>データ加工!M177</f>
        <v>44.390758292764964</v>
      </c>
      <c r="N95" s="60">
        <f>データ加工!N177</f>
        <v>62.24875457832082</v>
      </c>
      <c r="O95" s="60">
        <f>データ加工!O177</f>
        <v>11.756294170049472</v>
      </c>
      <c r="P95" s="60"/>
      <c r="Q95" s="60">
        <f>データ加工!Q177</f>
        <v>100</v>
      </c>
      <c r="S95" t="s">
        <v>203</v>
      </c>
      <c r="T95" t="str">
        <f t="shared" si="0"/>
        <v>S 衛生設備工事</v>
      </c>
    </row>
    <row r="96" spans="1:20" ht="14.25" thickBot="1" x14ac:dyDescent="0.2">
      <c r="A96" s="53" t="s">
        <v>166</v>
      </c>
      <c r="B96" s="55" t="str">
        <f>データ加工!B178</f>
        <v>クリーニング</v>
      </c>
      <c r="C96" s="60">
        <f>データ加工!C178</f>
        <v>64.32482896311268</v>
      </c>
      <c r="D96" s="60">
        <f>データ加工!D178</f>
        <v>84.136394034320887</v>
      </c>
      <c r="E96" s="60">
        <f>データ加工!E178</f>
        <v>42.381046440437373</v>
      </c>
      <c r="F96" s="60">
        <f>データ加工!F178</f>
        <v>124.81060404479574</v>
      </c>
      <c r="G96" s="60">
        <f>データ加工!G178</f>
        <v>81.387679138599154</v>
      </c>
      <c r="H96" s="60">
        <f>データ加工!H178</f>
        <v>204.60344437405294</v>
      </c>
      <c r="I96" s="60">
        <f>データ加工!I178</f>
        <v>81.193208113179097</v>
      </c>
      <c r="J96" s="60">
        <f>データ加工!J178</f>
        <v>115.35025896558425</v>
      </c>
      <c r="K96" s="60">
        <f>データ加工!K178</f>
        <v>136.74856428878829</v>
      </c>
      <c r="L96" s="60">
        <f>データ加工!L178</f>
        <v>100.27700600376184</v>
      </c>
      <c r="M96" s="60">
        <f>データ加工!M178</f>
        <v>35.865714938813518</v>
      </c>
      <c r="N96" s="60">
        <f>データ加工!N178</f>
        <v>128.95939541138145</v>
      </c>
      <c r="O96" s="60">
        <f>データ加工!O178</f>
        <v>12.664735083189663</v>
      </c>
      <c r="P96" s="60"/>
      <c r="Q96" s="60">
        <f>データ加工!Q178</f>
        <v>100</v>
      </c>
      <c r="S96" t="s">
        <v>203</v>
      </c>
      <c r="T96" t="str">
        <f t="shared" si="0"/>
        <v>T クリーニング</v>
      </c>
    </row>
    <row r="97" spans="1:20" ht="14.25" thickBot="1" x14ac:dyDescent="0.2">
      <c r="A97" s="53" t="s">
        <v>167</v>
      </c>
      <c r="B97" s="55" t="str">
        <f>データ加工!B179</f>
        <v>パソコン</v>
      </c>
      <c r="C97" s="60">
        <f>データ加工!C179</f>
        <v>49.596246630437349</v>
      </c>
      <c r="D97" s="60">
        <f>データ加工!D179</f>
        <v>124.93773984328027</v>
      </c>
      <c r="E97" s="60">
        <f>データ加工!E179</f>
        <v>69.710880126326899</v>
      </c>
      <c r="F97" s="60">
        <f>データ加工!F179</f>
        <v>136.20596473040973</v>
      </c>
      <c r="G97" s="60">
        <f>データ加工!G179</f>
        <v>83.669576684541198</v>
      </c>
      <c r="H97" s="60">
        <f>データ加工!H179</f>
        <v>105.16999477170945</v>
      </c>
      <c r="I97" s="60">
        <f>データ加工!I179</f>
        <v>104.3370665005806</v>
      </c>
      <c r="J97" s="60">
        <f>データ加工!J179</f>
        <v>106.72594053825087</v>
      </c>
      <c r="K97" s="60">
        <f>データ加工!K179</f>
        <v>35.145659046183901</v>
      </c>
      <c r="L97" s="60">
        <f>データ加工!L179</f>
        <v>94.49780160790641</v>
      </c>
      <c r="M97" s="60">
        <f>データ加工!M179</f>
        <v>110.6138871944716</v>
      </c>
      <c r="N97" s="60">
        <f>データ加工!N179</f>
        <v>79.545047636926867</v>
      </c>
      <c r="O97" s="60">
        <f>データ加工!O179</f>
        <v>39.059463340678406</v>
      </c>
      <c r="P97" s="60"/>
      <c r="Q97" s="60">
        <f>データ加工!Q179</f>
        <v>100</v>
      </c>
      <c r="S97" t="s">
        <v>204</v>
      </c>
      <c r="T97" t="str">
        <f t="shared" si="0"/>
        <v>U パソコン</v>
      </c>
    </row>
    <row r="98" spans="1:20" ht="14.25" thickBot="1" x14ac:dyDescent="0.2">
      <c r="A98" s="53" t="s">
        <v>168</v>
      </c>
      <c r="B98" s="55" t="str">
        <f>データ加工!B180</f>
        <v>携帯電話</v>
      </c>
      <c r="C98" s="60">
        <f>データ加工!C180</f>
        <v>38.574858490340155</v>
      </c>
      <c r="D98" s="60">
        <f>データ加工!D180</f>
        <v>9.6105953725600219</v>
      </c>
      <c r="E98" s="60">
        <f>データ加工!E180</f>
        <v>60.997020110536049</v>
      </c>
      <c r="F98" s="60">
        <f>データ加工!F180</f>
        <v>136.20596473040973</v>
      </c>
      <c r="G98" s="60">
        <f>データ加工!G180</f>
        <v>65.076337421309816</v>
      </c>
      <c r="H98" s="60">
        <f>データ加工!H180</f>
        <v>157.75499215756417</v>
      </c>
      <c r="I98" s="60">
        <f>データ加工!I180</f>
        <v>75.122687880418027</v>
      </c>
      <c r="J98" s="60">
        <f>データ加工!J180</f>
        <v>136.37203513220942</v>
      </c>
      <c r="K98" s="60">
        <f>データ加工!K180</f>
        <v>35.145659046183901</v>
      </c>
      <c r="L98" s="60">
        <f>データ加工!L180</f>
        <v>154.63276626748319</v>
      </c>
      <c r="M98" s="60">
        <f>データ加工!M180</f>
        <v>86.033023373477917</v>
      </c>
      <c r="N98" s="60">
        <f>データ加工!N180</f>
        <v>58.333034933746362</v>
      </c>
      <c r="O98" s="60">
        <f>データ加工!O180</f>
        <v>117.1783900220352</v>
      </c>
      <c r="P98" s="60"/>
      <c r="Q98" s="60">
        <f>データ加工!Q180</f>
        <v>100</v>
      </c>
      <c r="S98" t="s">
        <v>204</v>
      </c>
      <c r="T98" t="str">
        <f t="shared" si="0"/>
        <v>V 携帯電話</v>
      </c>
    </row>
    <row r="99" spans="1:20" ht="14.25" thickBot="1" x14ac:dyDescent="0.2">
      <c r="A99" s="53" t="s">
        <v>169</v>
      </c>
      <c r="B99" s="55" t="str">
        <f>データ加工!B181</f>
        <v>相隣関係</v>
      </c>
      <c r="C99" s="60">
        <f>データ加工!C181</f>
        <v>55.106940700485943</v>
      </c>
      <c r="D99" s="60">
        <f>データ加工!D181</f>
        <v>86.495358353040174</v>
      </c>
      <c r="E99" s="60">
        <f>データ加工!E181</f>
        <v>121.9940402210721</v>
      </c>
      <c r="F99" s="60">
        <f>データ加工!F181</f>
        <v>116.46596984194457</v>
      </c>
      <c r="G99" s="60">
        <f>データ加工!G181</f>
        <v>37.186478526462743</v>
      </c>
      <c r="H99" s="60">
        <f>データ加工!H181</f>
        <v>140.2266596956126</v>
      </c>
      <c r="I99" s="60">
        <f>データ加工!I181</f>
        <v>62.602239900348359</v>
      </c>
      <c r="J99" s="60">
        <f>データ加工!J181</f>
        <v>139.33664459160528</v>
      </c>
      <c r="K99" s="60">
        <f>データ加工!K181</f>
        <v>0</v>
      </c>
      <c r="L99" s="60">
        <f>データ加工!L181</f>
        <v>60.134964659576809</v>
      </c>
      <c r="M99" s="60">
        <f>データ加工!M181</f>
        <v>86.033023373477917</v>
      </c>
      <c r="N99" s="60">
        <f>データ加工!N181</f>
        <v>143.18108574646837</v>
      </c>
      <c r="O99" s="60">
        <f>データ加工!O181</f>
        <v>78.118926681356811</v>
      </c>
      <c r="P99" s="60"/>
      <c r="Q99" s="60">
        <f>データ加工!Q181</f>
        <v>100</v>
      </c>
      <c r="S99" t="s">
        <v>204</v>
      </c>
      <c r="T99" t="str">
        <f t="shared" si="0"/>
        <v>W 相隣関係</v>
      </c>
    </row>
    <row r="100" spans="1:20" ht="14.25" thickBot="1" x14ac:dyDescent="0.2">
      <c r="A100" s="53" t="s">
        <v>170</v>
      </c>
      <c r="B100" s="55" t="str">
        <f>データ加工!B182</f>
        <v>和服</v>
      </c>
      <c r="C100" s="60">
        <f>データ加工!C182</f>
        <v>56.15659671382852</v>
      </c>
      <c r="D100" s="60">
        <f>データ加工!D182</f>
        <v>97.936543320373517</v>
      </c>
      <c r="E100" s="60">
        <f>データ加工!E182</f>
        <v>44.399191509029627</v>
      </c>
      <c r="F100" s="60">
        <f>データ加工!F182</f>
        <v>122.70756822572591</v>
      </c>
      <c r="G100" s="60">
        <f>データ加工!G182</f>
        <v>47.368490503946589</v>
      </c>
      <c r="H100" s="60">
        <f>データ加工!H182</f>
        <v>125.03543822858786</v>
      </c>
      <c r="I100" s="60">
        <f>データ加工!I182</f>
        <v>42.529775678331902</v>
      </c>
      <c r="J100" s="60">
        <f>データ加工!J182</f>
        <v>190.32792729321397</v>
      </c>
      <c r="K100" s="60">
        <f>データ加工!K182</f>
        <v>71.630200341746232</v>
      </c>
      <c r="L100" s="60">
        <f>データ加工!L182</f>
        <v>61.280392557854455</v>
      </c>
      <c r="M100" s="60">
        <f>データ加工!M182</f>
        <v>12.524535375458687</v>
      </c>
      <c r="N100" s="60">
        <f>データ加工!N182</f>
        <v>113.48426796201568</v>
      </c>
      <c r="O100" s="60">
        <f>データ加工!O182</f>
        <v>39.803453118596082</v>
      </c>
      <c r="P100" s="60"/>
      <c r="Q100" s="60">
        <f>データ加工!Q182</f>
        <v>100</v>
      </c>
      <c r="S100" t="s">
        <v>204</v>
      </c>
      <c r="T100" t="str">
        <f t="shared" si="0"/>
        <v>X 和服</v>
      </c>
    </row>
    <row r="101" spans="1:20" ht="14.25" thickBot="1" x14ac:dyDescent="0.2">
      <c r="A101" s="54"/>
      <c r="B101" s="61" t="str">
        <f>データ加工!B183</f>
        <v>合計</v>
      </c>
      <c r="C101" s="60">
        <f>データ加工!C183</f>
        <v>69.210130553817635</v>
      </c>
      <c r="D101" s="60">
        <f>データ加工!D183</f>
        <v>75.146589482372889</v>
      </c>
      <c r="E101" s="60">
        <f>データ加工!E183</f>
        <v>113.02860471812477</v>
      </c>
      <c r="F101" s="60">
        <f>データ加工!F183</f>
        <v>106.35206421614747</v>
      </c>
      <c r="G101" s="60">
        <f>データ加工!G183</f>
        <v>80.098827598760167</v>
      </c>
      <c r="H101" s="60">
        <f>データ加工!H183</f>
        <v>108.65099450400122</v>
      </c>
      <c r="I101" s="60">
        <f>データ加工!I183</f>
        <v>88.599561713507242</v>
      </c>
      <c r="J101" s="60">
        <f>データ加工!J183</f>
        <v>108.65701041739663</v>
      </c>
      <c r="K101" s="60">
        <f>データ加工!K183</f>
        <v>101.57010075909744</v>
      </c>
      <c r="L101" s="60">
        <f>データ加工!L183</f>
        <v>131.96563253947454</v>
      </c>
      <c r="M101" s="60">
        <f>データ加工!M183</f>
        <v>79.668896339648242</v>
      </c>
      <c r="N101" s="60">
        <f>データ加工!N183</f>
        <v>121.42275980790558</v>
      </c>
      <c r="O101" s="60">
        <f>データ加工!O183</f>
        <v>60.572383299463262</v>
      </c>
      <c r="P101" s="60"/>
      <c r="Q101" s="60">
        <f>データ加工!Q183</f>
        <v>100</v>
      </c>
      <c r="S101" t="s">
        <v>204</v>
      </c>
      <c r="T101" t="str">
        <f t="shared" si="0"/>
        <v xml:space="preserve"> 合計</v>
      </c>
    </row>
  </sheetData>
  <mergeCells count="1">
    <mergeCell ref="C49:Q49"/>
  </mergeCells>
  <phoneticPr fontId="16"/>
  <pageMargins left="0.70866141732283472" right="0.70866141732283472" top="0.74803149606299213" bottom="0.74803149606299213" header="0.31496062992125984" footer="0.31496062992125984"/>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T101"/>
  <sheetViews>
    <sheetView showGridLines="0" zoomScaleNormal="100" workbookViewId="0"/>
  </sheetViews>
  <sheetFormatPr defaultRowHeight="13.5" x14ac:dyDescent="0.15"/>
  <cols>
    <col min="1" max="1" width="5.875" customWidth="1"/>
    <col min="2" max="2" width="24.625" customWidth="1"/>
    <col min="17" max="17" width="8.375" customWidth="1"/>
    <col min="18" max="18" width="9.75" customWidth="1"/>
    <col min="19" max="19" width="8.625" customWidth="1"/>
    <col min="20" max="20" width="12.875" customWidth="1"/>
    <col min="21" max="21" width="7.25" customWidth="1"/>
  </cols>
  <sheetData>
    <row r="1" spans="2:20" ht="23.25" customHeight="1" x14ac:dyDescent="0.15">
      <c r="B1" s="95" t="s">
        <v>353</v>
      </c>
      <c r="O1" s="184" t="str">
        <f>データ加工!C2</f>
        <v>2015年度</v>
      </c>
      <c r="Q1" s="184" t="str">
        <f>データ加工!G2</f>
        <v>2015年7月29日現在</v>
      </c>
      <c r="T1" s="42" t="s">
        <v>245</v>
      </c>
    </row>
    <row r="2" spans="2:20" ht="14.25" x14ac:dyDescent="0.15">
      <c r="B2" s="18" t="s">
        <v>193</v>
      </c>
      <c r="I2" s="18" t="s">
        <v>194</v>
      </c>
      <c r="N2" s="18"/>
      <c r="Q2" s="184"/>
      <c r="T2" s="78" t="s">
        <v>244</v>
      </c>
    </row>
    <row r="42" spans="2:17" ht="14.25" x14ac:dyDescent="0.15">
      <c r="L42" s="18"/>
    </row>
    <row r="44" spans="2:17" ht="14.25" x14ac:dyDescent="0.15">
      <c r="L44" s="18" t="s">
        <v>191</v>
      </c>
    </row>
    <row r="45" spans="2:17" x14ac:dyDescent="0.15">
      <c r="B45" t="str">
        <f>素データ!G1</f>
        <v>データ出所：国民生活センター「消費生活相談データベース(PIO-NET)」</v>
      </c>
    </row>
    <row r="46" spans="2:17" x14ac:dyDescent="0.15">
      <c r="B46" t="s">
        <v>360</v>
      </c>
    </row>
    <row r="48" spans="2:17" ht="14.25" thickBot="1" x14ac:dyDescent="0.2">
      <c r="B48" s="59" t="str">
        <f>データ加工!B62</f>
        <v>人口調整（10万人当たり）相談件数</v>
      </c>
      <c r="C48" s="4"/>
      <c r="D48" s="4"/>
      <c r="E48" s="4"/>
      <c r="F48" s="4"/>
      <c r="G48" s="4"/>
      <c r="H48" s="4"/>
      <c r="I48" s="4"/>
      <c r="J48" s="4"/>
      <c r="K48" s="4"/>
      <c r="L48" s="4"/>
      <c r="M48" s="4"/>
      <c r="N48" s="4"/>
      <c r="O48" s="4"/>
      <c r="P48" s="4"/>
      <c r="Q48" s="4"/>
    </row>
    <row r="49" spans="1:20" ht="14.25" thickBot="1" x14ac:dyDescent="0.2">
      <c r="A49" s="49"/>
      <c r="B49" s="51" t="str">
        <f>データ加工!B63</f>
        <v>商品・サービス（小分類）</v>
      </c>
      <c r="C49" s="233" t="s">
        <v>93</v>
      </c>
      <c r="D49" s="233"/>
      <c r="E49" s="233"/>
      <c r="F49" s="233"/>
      <c r="G49" s="233"/>
      <c r="H49" s="233"/>
      <c r="I49" s="233"/>
      <c r="J49" s="233"/>
      <c r="K49" s="233"/>
      <c r="L49" s="233"/>
      <c r="M49" s="233"/>
      <c r="N49" s="233"/>
      <c r="O49" s="233"/>
      <c r="P49" s="233"/>
      <c r="Q49" s="234"/>
    </row>
    <row r="50" spans="1:20" ht="14.25" thickBot="1" x14ac:dyDescent="0.2">
      <c r="A50" s="50" t="s">
        <v>120</v>
      </c>
      <c r="B50" s="52"/>
      <c r="C50" s="56" t="s">
        <v>94</v>
      </c>
      <c r="D50" s="57" t="s">
        <v>95</v>
      </c>
      <c r="E50" s="57" t="s">
        <v>96</v>
      </c>
      <c r="F50" s="57" t="s">
        <v>97</v>
      </c>
      <c r="G50" s="57" t="s">
        <v>98</v>
      </c>
      <c r="H50" s="57" t="s">
        <v>99</v>
      </c>
      <c r="I50" s="57" t="s">
        <v>100</v>
      </c>
      <c r="J50" s="57" t="s">
        <v>101</v>
      </c>
      <c r="K50" s="57" t="s">
        <v>102</v>
      </c>
      <c r="L50" s="57" t="s">
        <v>103</v>
      </c>
      <c r="M50" s="57" t="s">
        <v>104</v>
      </c>
      <c r="N50" s="57" t="s">
        <v>105</v>
      </c>
      <c r="O50" s="57" t="s">
        <v>106</v>
      </c>
      <c r="P50" s="57" t="s">
        <v>107</v>
      </c>
      <c r="Q50" s="57" t="s">
        <v>1</v>
      </c>
      <c r="S50" s="40" t="s">
        <v>195</v>
      </c>
      <c r="T50" s="41" t="s">
        <v>196</v>
      </c>
    </row>
    <row r="51" spans="1:20" ht="14.25" thickBot="1" x14ac:dyDescent="0.2">
      <c r="A51" s="53" t="s">
        <v>121</v>
      </c>
      <c r="B51" s="55" t="str">
        <f>データ加工!B65</f>
        <v>商品一般</v>
      </c>
      <c r="C51" s="60">
        <f>データ加工!C65</f>
        <v>10.76386436185421</v>
      </c>
      <c r="D51" s="60">
        <f>データ加工!D65</f>
        <v>16.230020453736621</v>
      </c>
      <c r="E51" s="60">
        <f>データ加工!E65</f>
        <v>30.229129711333972</v>
      </c>
      <c r="F51" s="60">
        <f>データ加工!F65</f>
        <v>14.298409000768137</v>
      </c>
      <c r="G51" s="60">
        <f>データ加工!G65</f>
        <v>19.577448670672318</v>
      </c>
      <c r="H51" s="60">
        <f>データ加工!H65</f>
        <v>23.181665798840204</v>
      </c>
      <c r="I51" s="60">
        <f>データ加工!I65</f>
        <v>15.666993593091238</v>
      </c>
      <c r="J51" s="60">
        <f>データ加工!J65</f>
        <v>18.397466095882766</v>
      </c>
      <c r="K51" s="60">
        <f>データ加工!K65</f>
        <v>34.681998255173696</v>
      </c>
      <c r="L51" s="60">
        <f>データ加工!L65</f>
        <v>29.364930931235371</v>
      </c>
      <c r="M51" s="60">
        <f>データ加工!M65</f>
        <v>16.504476839342672</v>
      </c>
      <c r="N51" s="60">
        <f>データ加工!N65</f>
        <v>24.816492825336127</v>
      </c>
      <c r="O51" s="60">
        <f>データ加工!O65</f>
        <v>10.198972685296789</v>
      </c>
      <c r="P51" s="60"/>
      <c r="Q51" s="60">
        <f>データ加工!Q65</f>
        <v>18.373691118143451</v>
      </c>
      <c r="S51" t="s">
        <v>197</v>
      </c>
      <c r="T51" t="str">
        <f>CONCATENATE(A51,S51,B51)</f>
        <v>a 商品一般</v>
      </c>
    </row>
    <row r="52" spans="1:20" ht="14.25" thickBot="1" x14ac:dyDescent="0.2">
      <c r="A52" s="53" t="s">
        <v>122</v>
      </c>
      <c r="B52" s="55" t="str">
        <f>データ加工!B66</f>
        <v>健康食品</v>
      </c>
      <c r="C52" s="60">
        <f>データ加工!C66</f>
        <v>12.109347407085986</v>
      </c>
      <c r="D52" s="60">
        <f>データ加工!D66</f>
        <v>7.6261541891051579</v>
      </c>
      <c r="E52" s="60">
        <f>データ加工!E66</f>
        <v>9.6626836907196569</v>
      </c>
      <c r="F52" s="60">
        <f>データ加工!F66</f>
        <v>8.113142185829112</v>
      </c>
      <c r="G52" s="60">
        <f>データ加工!G66</f>
        <v>10.02516695213172</v>
      </c>
      <c r="H52" s="60">
        <f>データ加工!H66</f>
        <v>15.335563528463519</v>
      </c>
      <c r="I52" s="60">
        <f>データ加工!I66</f>
        <v>11.71840171190564</v>
      </c>
      <c r="J52" s="60">
        <f>データ加工!J66</f>
        <v>11.973432852566326</v>
      </c>
      <c r="K52" s="60">
        <f>データ加工!K66</f>
        <v>12.514123081763707</v>
      </c>
      <c r="L52" s="60">
        <f>データ加工!L66</f>
        <v>15.73121299887609</v>
      </c>
      <c r="M52" s="60">
        <f>データ加工!M66</f>
        <v>12.128289798607872</v>
      </c>
      <c r="N52" s="60">
        <f>データ加工!N66</f>
        <v>15.267537977326358</v>
      </c>
      <c r="O52" s="60">
        <f>データ加工!O66</f>
        <v>8.0797056338065492</v>
      </c>
      <c r="P52" s="60"/>
      <c r="Q52" s="60">
        <f>データ加工!Q66</f>
        <v>11.214369300828047</v>
      </c>
      <c r="S52" t="s">
        <v>197</v>
      </c>
      <c r="T52" t="str">
        <f t="shared" ref="T52:T101" si="0">CONCATENATE(A52,S52,B52)</f>
        <v>b 健康食品</v>
      </c>
    </row>
    <row r="53" spans="1:20" ht="14.25" thickBot="1" x14ac:dyDescent="0.2">
      <c r="A53" s="53" t="s">
        <v>123</v>
      </c>
      <c r="B53" s="55" t="str">
        <f>データ加工!B67</f>
        <v>インターネット接続回線</v>
      </c>
      <c r="C53" s="60">
        <f>データ加工!C67</f>
        <v>7.063785987466825</v>
      </c>
      <c r="D53" s="60">
        <f>データ加工!D67</f>
        <v>6.2573572833683357</v>
      </c>
      <c r="E53" s="60">
        <f>データ加工!E67</f>
        <v>12.676731814430376</v>
      </c>
      <c r="F53" s="60">
        <f>データ加工!F67</f>
        <v>6.7475637981153014</v>
      </c>
      <c r="G53" s="60">
        <f>データ加工!G67</f>
        <v>8.701088298076586</v>
      </c>
      <c r="H53" s="60">
        <f>データ加工!H67</f>
        <v>12.3041149239998</v>
      </c>
      <c r="I53" s="60">
        <f>データ加工!I67</f>
        <v>10.741868235913506</v>
      </c>
      <c r="J53" s="60">
        <f>データ加工!J67</f>
        <v>11.219438340439982</v>
      </c>
      <c r="K53" s="60">
        <f>データ加工!K67</f>
        <v>11.083937586704996</v>
      </c>
      <c r="L53" s="60">
        <f>データ加工!L67</f>
        <v>13.983300443445415</v>
      </c>
      <c r="M53" s="60">
        <f>データ加工!M67</f>
        <v>10.627882813213084</v>
      </c>
      <c r="N53" s="60">
        <f>データ加工!N67</f>
        <v>10.520035002044663</v>
      </c>
      <c r="O53" s="60">
        <f>データ加工!O67</f>
        <v>3.9736257215442041</v>
      </c>
      <c r="P53" s="60"/>
      <c r="Q53" s="60">
        <f>データ加工!Q67</f>
        <v>9.3508539273966811</v>
      </c>
      <c r="S53" t="s">
        <v>198</v>
      </c>
      <c r="T53" t="str">
        <f t="shared" si="0"/>
        <v>c インターネット接続回線</v>
      </c>
    </row>
    <row r="54" spans="1:20" ht="14.25" thickBot="1" x14ac:dyDescent="0.2">
      <c r="A54" s="53" t="s">
        <v>124</v>
      </c>
      <c r="B54" s="55" t="str">
        <f>データ加工!B68</f>
        <v>アダルト情報サイト</v>
      </c>
      <c r="C54" s="60">
        <f>データ加工!C68</f>
        <v>2.9152132646688487</v>
      </c>
      <c r="D54" s="60">
        <f>データ加工!D68</f>
        <v>4.6930179625262509</v>
      </c>
      <c r="E54" s="60">
        <f>データ加工!E68</f>
        <v>8.2443081030910825</v>
      </c>
      <c r="F54" s="60">
        <f>データ加工!F68</f>
        <v>13.595537771797792</v>
      </c>
      <c r="G54" s="60">
        <f>データ加工!G68</f>
        <v>6.9987014571485586</v>
      </c>
      <c r="H54" s="60">
        <f>データ加工!H68</f>
        <v>9.4509868256810066</v>
      </c>
      <c r="I54" s="60">
        <f>データ加工!I68</f>
        <v>9.4256709421849738</v>
      </c>
      <c r="J54" s="60">
        <f>データ加工!J68</f>
        <v>9.1685732674563294</v>
      </c>
      <c r="K54" s="60">
        <f>データ加工!K68</f>
        <v>5.3631956064701587</v>
      </c>
      <c r="L54" s="60">
        <f>データ加工!L68</f>
        <v>7.8656064994380452</v>
      </c>
      <c r="M54" s="60">
        <f>データ加工!M68</f>
        <v>5.1263905334321933</v>
      </c>
      <c r="N54" s="60">
        <f>データ加工!N68</f>
        <v>5.7185831293165865</v>
      </c>
      <c r="O54" s="60">
        <f>データ加工!O68</f>
        <v>2.7815380050809426</v>
      </c>
      <c r="P54" s="60"/>
      <c r="Q54" s="60">
        <f>データ加工!Q68</f>
        <v>8.5617122131374792</v>
      </c>
      <c r="S54" t="s">
        <v>198</v>
      </c>
      <c r="T54" t="str">
        <f t="shared" si="0"/>
        <v>d アダルト情報サイト</v>
      </c>
    </row>
    <row r="55" spans="1:20" ht="14.25" thickBot="1" x14ac:dyDescent="0.2">
      <c r="A55" s="53" t="s">
        <v>125</v>
      </c>
      <c r="B55" s="55" t="str">
        <f>データ加工!B69</f>
        <v>相談その他</v>
      </c>
      <c r="C55" s="60">
        <f>データ加工!C69</f>
        <v>3.4197694066307647</v>
      </c>
      <c r="D55" s="60">
        <f>データ加工!D69</f>
        <v>7.3328405664472678</v>
      </c>
      <c r="E55" s="60">
        <f>データ加工!E69</f>
        <v>9.8399806391732287</v>
      </c>
      <c r="F55" s="60">
        <f>データ加工!F69</f>
        <v>5.1410009890402293</v>
      </c>
      <c r="G55" s="60">
        <f>データ加工!G69</f>
        <v>6.3366621301209918</v>
      </c>
      <c r="H55" s="60">
        <f>データ加工!H69</f>
        <v>10.342589356405629</v>
      </c>
      <c r="I55" s="60">
        <f>データ加工!I69</f>
        <v>4.160881767270844</v>
      </c>
      <c r="J55" s="60">
        <f>データ加工!J69</f>
        <v>5.1573224629441858</v>
      </c>
      <c r="K55" s="60">
        <f>データ加工!K69</f>
        <v>6.4358347277641919</v>
      </c>
      <c r="L55" s="60">
        <f>データ加工!L69</f>
        <v>11.186640354756333</v>
      </c>
      <c r="M55" s="60">
        <f>データ加工!M69</f>
        <v>6.7518314342765482</v>
      </c>
      <c r="N55" s="60">
        <f>データ加工!N69</f>
        <v>5.9883276165485011</v>
      </c>
      <c r="O55" s="60">
        <f>データ加工!O69</f>
        <v>7.2849804894977082</v>
      </c>
      <c r="P55" s="60"/>
      <c r="Q55" s="60">
        <f>データ加工!Q69</f>
        <v>6.0421633664062941</v>
      </c>
      <c r="S55" t="s">
        <v>198</v>
      </c>
      <c r="T55" t="str">
        <f t="shared" si="0"/>
        <v>e 相談その他</v>
      </c>
    </row>
    <row r="56" spans="1:20" ht="14.25" thickBot="1" x14ac:dyDescent="0.2">
      <c r="A56" s="53" t="s">
        <v>126</v>
      </c>
      <c r="B56" s="55" t="str">
        <f>データ加工!B70</f>
        <v>他の役務サービス</v>
      </c>
      <c r="C56" s="60">
        <f>データ加工!C70</f>
        <v>2.8591514711175248</v>
      </c>
      <c r="D56" s="60">
        <f>データ加工!D70</f>
        <v>0.78216966042104197</v>
      </c>
      <c r="E56" s="60">
        <f>データ加工!E70</f>
        <v>9.1307928453589433</v>
      </c>
      <c r="F56" s="60">
        <f>データ加工!F70</f>
        <v>6.5668254820943561</v>
      </c>
      <c r="G56" s="60">
        <f>データ加工!G70</f>
        <v>4.7288523359111885</v>
      </c>
      <c r="H56" s="60">
        <f>データ加工!H70</f>
        <v>4.1013716413332668</v>
      </c>
      <c r="I56" s="60">
        <f>データ加工!I70</f>
        <v>3.4390961545810037</v>
      </c>
      <c r="J56" s="60">
        <f>データ加工!J70</f>
        <v>5.0668431214890246</v>
      </c>
      <c r="K56" s="60">
        <f>データ加工!K70</f>
        <v>6.4358347277641919</v>
      </c>
      <c r="L56" s="60">
        <f>データ加工!L70</f>
        <v>10.487475332584062</v>
      </c>
      <c r="M56" s="60">
        <f>データ加工!M70</f>
        <v>4.5012209561843646</v>
      </c>
      <c r="N56" s="60">
        <f>データ加工!N70</f>
        <v>6.0962254114412664</v>
      </c>
      <c r="O56" s="60">
        <f>データ加工!O70</f>
        <v>1.7219044793358218</v>
      </c>
      <c r="P56" s="60"/>
      <c r="Q56" s="60">
        <f>データ加工!Q70</f>
        <v>5.2958064438840378</v>
      </c>
      <c r="S56" t="s">
        <v>199</v>
      </c>
      <c r="T56" t="str">
        <f t="shared" si="0"/>
        <v>f 他の役務サービス</v>
      </c>
    </row>
    <row r="57" spans="1:20" ht="14.25" thickBot="1" x14ac:dyDescent="0.2">
      <c r="A57" s="53" t="s">
        <v>127</v>
      </c>
      <c r="B57" s="55" t="str">
        <f>データ加工!B71</f>
        <v>新聞</v>
      </c>
      <c r="C57" s="60">
        <f>データ加工!C71</f>
        <v>3.3637076130794408</v>
      </c>
      <c r="D57" s="60">
        <f>データ加工!D71</f>
        <v>2.6398226039210169</v>
      </c>
      <c r="E57" s="60">
        <f>データ加工!E71</f>
        <v>6.3826901443285804</v>
      </c>
      <c r="F57" s="60">
        <f>データ加工!F71</f>
        <v>4.960262673019284</v>
      </c>
      <c r="G57" s="60">
        <f>データ加工!G71</f>
        <v>2.4590032146738179</v>
      </c>
      <c r="H57" s="60">
        <f>データ加工!H71</f>
        <v>3.0314486044637192</v>
      </c>
      <c r="I57" s="60">
        <f>データ加工!I71</f>
        <v>2.5899366102400148</v>
      </c>
      <c r="J57" s="60">
        <f>データ加工!J71</f>
        <v>7.4796255602933224</v>
      </c>
      <c r="K57" s="60">
        <f>データ加工!K71</f>
        <v>2.1452782425880637</v>
      </c>
      <c r="L57" s="60">
        <f>データ加工!L71</f>
        <v>6.8168589661796402</v>
      </c>
      <c r="M57" s="60">
        <f>データ加工!M71</f>
        <v>2.500678308991314</v>
      </c>
      <c r="N57" s="60">
        <f>データ加工!N71</f>
        <v>10.250290514812749</v>
      </c>
      <c r="O57" s="60">
        <f>データ加工!O71</f>
        <v>4.2385341029804842</v>
      </c>
      <c r="P57" s="60"/>
      <c r="Q57" s="60">
        <f>データ加工!Q71</f>
        <v>5.2387600549014444</v>
      </c>
      <c r="S57" t="s">
        <v>199</v>
      </c>
      <c r="T57" t="str">
        <f t="shared" si="0"/>
        <v>g 新聞</v>
      </c>
    </row>
    <row r="58" spans="1:20" ht="14.25" thickBot="1" x14ac:dyDescent="0.2">
      <c r="A58" s="53" t="s">
        <v>128</v>
      </c>
      <c r="B58" s="55" t="str">
        <f>データ加工!B72</f>
        <v>ファンド型投資商品</v>
      </c>
      <c r="C58" s="60">
        <f>データ加工!C72</f>
        <v>3.251584025976793</v>
      </c>
      <c r="D58" s="60">
        <f>データ加工!D72</f>
        <v>3.0309074341315374</v>
      </c>
      <c r="E58" s="60">
        <f>データ加工!E72</f>
        <v>6.5599870927821531</v>
      </c>
      <c r="F58" s="60">
        <f>データ加工!F72</f>
        <v>5.1610830241536672</v>
      </c>
      <c r="G58" s="60">
        <f>データ加工!G72</f>
        <v>5.2963146162205312</v>
      </c>
      <c r="H58" s="60">
        <f>データ加工!H72</f>
        <v>4.2796921474781922</v>
      </c>
      <c r="I58" s="60">
        <f>データ加工!I72</f>
        <v>5.3072471521311781</v>
      </c>
      <c r="J58" s="60">
        <f>データ加工!J72</f>
        <v>4.9763637800338634</v>
      </c>
      <c r="K58" s="60">
        <f>データ加工!K72</f>
        <v>3.9330101114114502</v>
      </c>
      <c r="L58" s="60">
        <f>データ加工!L72</f>
        <v>11.099244726984798</v>
      </c>
      <c r="M58" s="60">
        <f>データ加工!M72</f>
        <v>3.0008139707895767</v>
      </c>
      <c r="N58" s="60">
        <f>データ加工!N72</f>
        <v>5.8264809242093518</v>
      </c>
      <c r="O58" s="60">
        <f>データ加工!O72</f>
        <v>1.8543586700539616</v>
      </c>
      <c r="P58" s="60"/>
      <c r="Q58" s="60">
        <f>データ加工!Q72</f>
        <v>5.1436827399304565</v>
      </c>
      <c r="S58" t="s">
        <v>199</v>
      </c>
      <c r="T58" t="str">
        <f t="shared" si="0"/>
        <v>h ファンド型投資商品</v>
      </c>
    </row>
    <row r="59" spans="1:20" ht="14.25" thickBot="1" x14ac:dyDescent="0.2">
      <c r="A59" s="53" t="s">
        <v>129</v>
      </c>
      <c r="B59" s="55" t="str">
        <f>データ加工!B73</f>
        <v>デジタルコンテンツその他</v>
      </c>
      <c r="C59" s="60">
        <f>データ加工!C73</f>
        <v>2.0182245678476645</v>
      </c>
      <c r="D59" s="60">
        <f>データ加工!D73</f>
        <v>4.2041619247630999</v>
      </c>
      <c r="E59" s="60">
        <f>データ加工!E73</f>
        <v>3.9891813402053633</v>
      </c>
      <c r="F59" s="60">
        <f>データ加工!F73</f>
        <v>5.7032979722165038</v>
      </c>
      <c r="G59" s="60">
        <f>データ加工!G73</f>
        <v>3.310196635137832</v>
      </c>
      <c r="H59" s="60">
        <f>データ加工!H73</f>
        <v>3.5664101228984926</v>
      </c>
      <c r="I59" s="60">
        <f>データ加工!I73</f>
        <v>3.9910498584026457</v>
      </c>
      <c r="J59" s="60">
        <f>データ加工!J73</f>
        <v>7.6002646822335365</v>
      </c>
      <c r="K59" s="60">
        <f>データ加工!K73</f>
        <v>3.5754637376467731</v>
      </c>
      <c r="L59" s="60">
        <f>データ加工!L73</f>
        <v>4.631968271891294</v>
      </c>
      <c r="M59" s="60">
        <f>データ加工!M73</f>
        <v>3.6259835480374054</v>
      </c>
      <c r="N59" s="60">
        <f>データ加工!N73</f>
        <v>4.4238095906033967</v>
      </c>
      <c r="O59" s="60">
        <f>データ加工!O73</f>
        <v>0.66227095359070065</v>
      </c>
      <c r="P59" s="60"/>
      <c r="Q59" s="60">
        <f>データ加工!Q73</f>
        <v>4.6968193595668124</v>
      </c>
      <c r="S59" t="s">
        <v>199</v>
      </c>
      <c r="T59" t="str">
        <f t="shared" si="0"/>
        <v>i デジタルコンテンツその他</v>
      </c>
    </row>
    <row r="60" spans="1:20" ht="14.25" thickBot="1" x14ac:dyDescent="0.2">
      <c r="A60" s="53" t="s">
        <v>130</v>
      </c>
      <c r="B60" s="55" t="str">
        <f>データ加工!B74</f>
        <v>フリーローン・サラ金</v>
      </c>
      <c r="C60" s="60">
        <f>データ加工!C74</f>
        <v>3.3076458195281169</v>
      </c>
      <c r="D60" s="60">
        <f>データ加工!D74</f>
        <v>5.8662724531578148</v>
      </c>
      <c r="E60" s="60">
        <f>データ加工!E74</f>
        <v>4.6097206597928642</v>
      </c>
      <c r="F60" s="60">
        <f>データ加工!F74</f>
        <v>4.0364890578011172</v>
      </c>
      <c r="G60" s="60">
        <f>データ加工!G74</f>
        <v>3.972235962165398</v>
      </c>
      <c r="H60" s="60">
        <f>データ加工!H74</f>
        <v>3.9230511351883419</v>
      </c>
      <c r="I60" s="60">
        <f>データ加工!I74</f>
        <v>3.0994323368446084</v>
      </c>
      <c r="J60" s="60">
        <f>データ加工!J74</f>
        <v>2.925498707050211</v>
      </c>
      <c r="K60" s="60">
        <f>データ加工!K74</f>
        <v>3.9330101114114502</v>
      </c>
      <c r="L60" s="60">
        <f>データ加工!L74</f>
        <v>6.2924851995504358</v>
      </c>
      <c r="M60" s="60">
        <f>データ加工!M74</f>
        <v>3.6259835480374054</v>
      </c>
      <c r="N60" s="60">
        <f>データ加工!N74</f>
        <v>5.9883276165485011</v>
      </c>
      <c r="O60" s="60">
        <f>データ加工!O74</f>
        <v>4.5034424844167651</v>
      </c>
      <c r="P60" s="60"/>
      <c r="Q60" s="60">
        <f>データ加工!Q74</f>
        <v>4.1168477382437851</v>
      </c>
      <c r="S60" t="s">
        <v>199</v>
      </c>
      <c r="T60" t="str">
        <f t="shared" si="0"/>
        <v>j フリーローン・サラ金</v>
      </c>
    </row>
    <row r="61" spans="1:20" ht="14.25" thickBot="1" x14ac:dyDescent="0.2">
      <c r="A61" s="53" t="s">
        <v>131</v>
      </c>
      <c r="B61" s="55" t="str">
        <f>データ加工!B75</f>
        <v>放送サービス</v>
      </c>
      <c r="C61" s="60">
        <f>データ加工!C75</f>
        <v>2.5227807098095805</v>
      </c>
      <c r="D61" s="60">
        <f>データ加工!D75</f>
        <v>2.3465089812631255</v>
      </c>
      <c r="E61" s="60">
        <f>データ加工!E75</f>
        <v>1.3297271134017876</v>
      </c>
      <c r="F61" s="60">
        <f>データ加工!F75</f>
        <v>5.0405908134730373</v>
      </c>
      <c r="G61" s="60">
        <f>データ加工!G75</f>
        <v>1.5132327474915803</v>
      </c>
      <c r="H61" s="60">
        <f>データ加工!H75</f>
        <v>1.6048845553043218</v>
      </c>
      <c r="I61" s="60">
        <f>データ加工!I75</f>
        <v>3.0569743596275583</v>
      </c>
      <c r="J61" s="60">
        <f>データ加工!J75</f>
        <v>5.971636536040636</v>
      </c>
      <c r="K61" s="60">
        <f>データ加工!K75</f>
        <v>1.0726391212940318</v>
      </c>
      <c r="L61" s="60">
        <f>データ加工!L75</f>
        <v>3.3210338553182859</v>
      </c>
      <c r="M61" s="60">
        <f>データ加工!M75</f>
        <v>3.7510174634869706</v>
      </c>
      <c r="N61" s="60">
        <f>データ加工!N75</f>
        <v>2.967189359551059</v>
      </c>
      <c r="O61" s="60">
        <f>データ加工!O75</f>
        <v>1.9868128607721021</v>
      </c>
      <c r="P61" s="60"/>
      <c r="Q61" s="60">
        <f>データ加工!Q75</f>
        <v>3.6842459551257893</v>
      </c>
      <c r="S61" t="s">
        <v>199</v>
      </c>
      <c r="T61" t="str">
        <f t="shared" si="0"/>
        <v>k 放送サービス</v>
      </c>
    </row>
    <row r="62" spans="1:20" ht="14.25" thickBot="1" x14ac:dyDescent="0.2">
      <c r="A62" s="53" t="s">
        <v>132</v>
      </c>
      <c r="B62" s="55" t="str">
        <f>データ加工!B76</f>
        <v>修理サービス</v>
      </c>
      <c r="C62" s="60">
        <f>データ加工!C76</f>
        <v>2.5227807098095805</v>
      </c>
      <c r="D62" s="60">
        <f>データ加工!D76</f>
        <v>2.7375938114736469</v>
      </c>
      <c r="E62" s="60">
        <f>データ加工!E76</f>
        <v>3.900532865978577</v>
      </c>
      <c r="F62" s="60">
        <f>データ加工!F76</f>
        <v>4.1368992333683092</v>
      </c>
      <c r="G62" s="60">
        <f>データ加工!G76</f>
        <v>2.1752720745191465</v>
      </c>
      <c r="H62" s="60">
        <f>データ加工!H76</f>
        <v>4.2796921474781922</v>
      </c>
      <c r="I62" s="60">
        <f>データ加工!I76</f>
        <v>3.7363019951003498</v>
      </c>
      <c r="J62" s="60">
        <f>データ加工!J76</f>
        <v>3.5890138777213925</v>
      </c>
      <c r="K62" s="60">
        <f>データ加工!K76</f>
        <v>0.71509274752935459</v>
      </c>
      <c r="L62" s="60">
        <f>データ加工!L76</f>
        <v>3.9328032497190226</v>
      </c>
      <c r="M62" s="60">
        <f>データ加工!M76</f>
        <v>2.3756443935417479</v>
      </c>
      <c r="N62" s="60">
        <f>データ加工!N76</f>
        <v>4.2080140008178653</v>
      </c>
      <c r="O62" s="60">
        <f>データ加工!O76</f>
        <v>1.7219044793358218</v>
      </c>
      <c r="P62" s="60"/>
      <c r="Q62" s="60">
        <f>データ加工!Q76</f>
        <v>3.5131067881780105</v>
      </c>
      <c r="S62" t="s">
        <v>199</v>
      </c>
      <c r="T62" t="str">
        <f t="shared" si="0"/>
        <v>l 修理サービス</v>
      </c>
    </row>
    <row r="63" spans="1:20" ht="14.25" thickBot="1" x14ac:dyDescent="0.2">
      <c r="A63" s="53" t="s">
        <v>133</v>
      </c>
      <c r="B63" s="55" t="str">
        <f>データ加工!B77</f>
        <v>生命保険</v>
      </c>
      <c r="C63" s="60">
        <f>データ加工!C77</f>
        <v>2.6909660904635526</v>
      </c>
      <c r="D63" s="60">
        <f>データ加工!D77</f>
        <v>3.3242210567894284</v>
      </c>
      <c r="E63" s="60">
        <f>データ加工!E77</f>
        <v>2.3048603298964321</v>
      </c>
      <c r="F63" s="60">
        <f>データ加工!F77</f>
        <v>3.8155866715532949</v>
      </c>
      <c r="G63" s="60">
        <f>データ加工!G77</f>
        <v>2.7427343548284893</v>
      </c>
      <c r="H63" s="60">
        <f>データ加工!H77</f>
        <v>3.2097691106086437</v>
      </c>
      <c r="I63" s="60">
        <f>データ加工!I77</f>
        <v>3.0145163824105095</v>
      </c>
      <c r="J63" s="60">
        <f>データ加工!J77</f>
        <v>3.7398127801466612</v>
      </c>
      <c r="K63" s="60">
        <f>データ加工!K77</f>
        <v>2.8603709901174184</v>
      </c>
      <c r="L63" s="60">
        <f>データ加工!L77</f>
        <v>4.8067595274343615</v>
      </c>
      <c r="M63" s="60">
        <f>データ加工!M77</f>
        <v>1.8755087317434853</v>
      </c>
      <c r="N63" s="60">
        <f>データ加工!N77</f>
        <v>3.9922184110323338</v>
      </c>
      <c r="O63" s="60">
        <f>データ加工!O77</f>
        <v>1.5894502886176818</v>
      </c>
      <c r="P63" s="60"/>
      <c r="Q63" s="60">
        <f>データ加工!Q77</f>
        <v>3.3847524129671767</v>
      </c>
      <c r="S63" t="s">
        <v>199</v>
      </c>
      <c r="T63" t="str">
        <f t="shared" si="0"/>
        <v>m 生命保険</v>
      </c>
    </row>
    <row r="64" spans="1:20" ht="14.25" thickBot="1" x14ac:dyDescent="0.2">
      <c r="A64" s="53" t="s">
        <v>134</v>
      </c>
      <c r="B64" s="55" t="str">
        <f>データ加工!B78</f>
        <v>社会保険</v>
      </c>
      <c r="C64" s="60">
        <f>データ加工!C78</f>
        <v>3.0833986453228204</v>
      </c>
      <c r="D64" s="60">
        <f>データ加工!D78</f>
        <v>1.5643393208420839</v>
      </c>
      <c r="E64" s="60">
        <f>データ加工!E78</f>
        <v>4.3437752371125065</v>
      </c>
      <c r="F64" s="60">
        <f>データ加工!F78</f>
        <v>1.3254143174869342</v>
      </c>
      <c r="G64" s="60">
        <f>データ加工!G78</f>
        <v>1.2295016073369089</v>
      </c>
      <c r="H64" s="60">
        <f>データ加工!H78</f>
        <v>4.99297417205789</v>
      </c>
      <c r="I64" s="60">
        <f>データ加工!I78</f>
        <v>1.0189914532091862</v>
      </c>
      <c r="J64" s="60">
        <f>データ加工!J78</f>
        <v>3.0461378289904255</v>
      </c>
      <c r="K64" s="60">
        <f>データ加工!K78</f>
        <v>13.586762203057738</v>
      </c>
      <c r="L64" s="60">
        <f>データ加工!L78</f>
        <v>3.7580119941759551</v>
      </c>
      <c r="M64" s="60">
        <f>データ加工!M78</f>
        <v>6.8768653497261134</v>
      </c>
      <c r="N64" s="60">
        <f>データ加工!N78</f>
        <v>5.502787539531055</v>
      </c>
      <c r="O64" s="60">
        <f>データ加工!O78</f>
        <v>3.3113547679535031</v>
      </c>
      <c r="P64" s="60"/>
      <c r="Q64" s="60">
        <f>データ加工!Q78</f>
        <v>2.9426428983520823</v>
      </c>
      <c r="S64" t="s">
        <v>200</v>
      </c>
      <c r="T64" t="str">
        <f t="shared" si="0"/>
        <v>n 社会保険</v>
      </c>
    </row>
    <row r="65" spans="1:20" ht="14.25" thickBot="1" x14ac:dyDescent="0.2">
      <c r="A65" s="53" t="s">
        <v>135</v>
      </c>
      <c r="B65" s="55" t="str">
        <f>データ加工!B79</f>
        <v>移動通信サービス</v>
      </c>
      <c r="C65" s="60">
        <f>データ加工!C79</f>
        <v>1.6818538065397204</v>
      </c>
      <c r="D65" s="60">
        <f>データ加工!D79</f>
        <v>0.78216966042104197</v>
      </c>
      <c r="E65" s="60">
        <f>データ加工!E79</f>
        <v>1.684321010308931</v>
      </c>
      <c r="F65" s="60">
        <f>データ加工!F79</f>
        <v>3.8155866715532949</v>
      </c>
      <c r="G65" s="60">
        <f>データ加工!G79</f>
        <v>1.2295016073369089</v>
      </c>
      <c r="H65" s="60">
        <f>データ加工!H79</f>
        <v>2.8531280983187943</v>
      </c>
      <c r="I65" s="60">
        <f>データ加工!I79</f>
        <v>2.5050206558059163</v>
      </c>
      <c r="J65" s="60">
        <f>データ加工!J79</f>
        <v>4.3430083898477356</v>
      </c>
      <c r="K65" s="60">
        <f>データ加工!K79</f>
        <v>1.4301854950587092</v>
      </c>
      <c r="L65" s="60">
        <f>データ加工!L79</f>
        <v>2.2722863220598799</v>
      </c>
      <c r="M65" s="60">
        <f>データ加工!M79</f>
        <v>2.1255765626426171</v>
      </c>
      <c r="N65" s="60">
        <f>データ加工!N79</f>
        <v>3.3987805391221224</v>
      </c>
      <c r="O65" s="60">
        <f>データ加工!O79</f>
        <v>0.9271793350269808</v>
      </c>
      <c r="P65" s="60"/>
      <c r="Q65" s="60">
        <f>データ加工!Q79</f>
        <v>2.8855965093694893</v>
      </c>
      <c r="S65" t="s">
        <v>200</v>
      </c>
      <c r="T65" t="str">
        <f t="shared" si="0"/>
        <v>o 移動通信サービス</v>
      </c>
    </row>
    <row r="66" spans="1:20" ht="14.25" thickBot="1" x14ac:dyDescent="0.2">
      <c r="A66" s="53" t="s">
        <v>136</v>
      </c>
      <c r="B66" s="55" t="str">
        <f>データ加工!B80</f>
        <v>ふとん類</v>
      </c>
      <c r="C66" s="60">
        <f>データ加工!C80</f>
        <v>2.7470278840148765</v>
      </c>
      <c r="D66" s="60">
        <f>データ加工!D80</f>
        <v>3.6175346794473189</v>
      </c>
      <c r="E66" s="60">
        <f>データ加工!E80</f>
        <v>3.1913450721642902</v>
      </c>
      <c r="F66" s="60">
        <f>データ加工!F80</f>
        <v>2.63074659986043</v>
      </c>
      <c r="G66" s="60">
        <f>データ加工!G80</f>
        <v>4.1613900556018457</v>
      </c>
      <c r="H66" s="60">
        <f>データ加工!H80</f>
        <v>3.2097691106086437</v>
      </c>
      <c r="I66" s="60">
        <f>データ加工!I80</f>
        <v>4.0335078356196954</v>
      </c>
      <c r="J66" s="60">
        <f>データ加工!J80</f>
        <v>1.7794270486181694</v>
      </c>
      <c r="K66" s="60">
        <f>データ加工!K80</f>
        <v>1.0726391212940318</v>
      </c>
      <c r="L66" s="60">
        <f>データ加工!L80</f>
        <v>2.6218688331460154</v>
      </c>
      <c r="M66" s="60">
        <f>データ加工!M80</f>
        <v>0.50013566179826274</v>
      </c>
      <c r="N66" s="60">
        <f>データ加工!N80</f>
        <v>3.2369338467829731</v>
      </c>
      <c r="O66" s="60">
        <f>データ加工!O80</f>
        <v>1.7219044793358218</v>
      </c>
      <c r="P66" s="60"/>
      <c r="Q66" s="60">
        <f>データ加工!Q80</f>
        <v>2.7715037314043034</v>
      </c>
      <c r="S66" t="s">
        <v>200</v>
      </c>
      <c r="T66" t="str">
        <f t="shared" si="0"/>
        <v>p ふとん類</v>
      </c>
    </row>
    <row r="67" spans="1:20" ht="14.25" thickBot="1" x14ac:dyDescent="0.2">
      <c r="A67" s="53" t="s">
        <v>137</v>
      </c>
      <c r="B67" s="55" t="str">
        <f>データ加工!B81</f>
        <v>賃貸アパート・マンション</v>
      </c>
      <c r="C67" s="60">
        <f>データ加工!C81</f>
        <v>2.6349042969122287</v>
      </c>
      <c r="D67" s="60">
        <f>データ加工!D81</f>
        <v>1.8576529434999747</v>
      </c>
      <c r="E67" s="60">
        <f>データ加工!E81</f>
        <v>1.4183755876285735</v>
      </c>
      <c r="F67" s="60">
        <f>データ加工!F81</f>
        <v>3.8758327768936103</v>
      </c>
      <c r="G67" s="60">
        <f>データ加工!G81</f>
        <v>1.4186557007733565</v>
      </c>
      <c r="H67" s="60">
        <f>データ加工!H81</f>
        <v>1.2482435430144725</v>
      </c>
      <c r="I67" s="60">
        <f>データ加工!I81</f>
        <v>1.6983190886819772</v>
      </c>
      <c r="J67" s="60">
        <f>データ加工!J81</f>
        <v>2.6239009021996731</v>
      </c>
      <c r="K67" s="60">
        <f>データ加工!K81</f>
        <v>0.71509274752935459</v>
      </c>
      <c r="L67" s="60">
        <f>データ加工!L81</f>
        <v>2.4470775776029479</v>
      </c>
      <c r="M67" s="60">
        <f>データ加工!M81</f>
        <v>0.37510174634869708</v>
      </c>
      <c r="N67" s="60">
        <f>データ加工!N81</f>
        <v>3.1290360518902074</v>
      </c>
      <c r="O67" s="60">
        <f>データ加工!O81</f>
        <v>1.7219044793358218</v>
      </c>
      <c r="P67" s="60"/>
      <c r="Q67" s="60">
        <f>データ加工!Q81</f>
        <v>2.567087504216679</v>
      </c>
      <c r="S67" t="s">
        <v>200</v>
      </c>
      <c r="T67" t="str">
        <f t="shared" si="0"/>
        <v>q 賃貸アパート・マンション</v>
      </c>
    </row>
    <row r="68" spans="1:20" ht="14.25" thickBot="1" x14ac:dyDescent="0.2">
      <c r="A68" s="53" t="s">
        <v>138</v>
      </c>
      <c r="B68" s="55" t="str">
        <f>データ加工!B82</f>
        <v>他の行政サービス</v>
      </c>
      <c r="C68" s="60">
        <f>データ加工!C82</f>
        <v>2.3545953291556083</v>
      </c>
      <c r="D68" s="60">
        <f>データ加工!D82</f>
        <v>1.7598817359473442</v>
      </c>
      <c r="E68" s="60">
        <f>データ加工!E82</f>
        <v>3.6345874432982197</v>
      </c>
      <c r="F68" s="60">
        <f>データ加工!F82</f>
        <v>2.3897621784991689</v>
      </c>
      <c r="G68" s="60">
        <f>データ加工!G82</f>
        <v>1.1349245606186851</v>
      </c>
      <c r="H68" s="60">
        <f>データ加工!H82</f>
        <v>2.496487086028945</v>
      </c>
      <c r="I68" s="60">
        <f>データ加工!I82</f>
        <v>1.6558611114649275</v>
      </c>
      <c r="J68" s="60">
        <f>データ加工!J82</f>
        <v>1.6587879266779546</v>
      </c>
      <c r="K68" s="60">
        <f>データ加工!K82</f>
        <v>1.7877318688233865</v>
      </c>
      <c r="L68" s="60">
        <f>データ加工!L82</f>
        <v>3.2336382275467526</v>
      </c>
      <c r="M68" s="60">
        <f>データ加工!M82</f>
        <v>1.5004069853947883</v>
      </c>
      <c r="N68" s="60">
        <f>データ加工!N82</f>
        <v>6.365969898673181</v>
      </c>
      <c r="O68" s="60">
        <f>データ加工!O82</f>
        <v>1.4569960978995413</v>
      </c>
      <c r="P68" s="60"/>
      <c r="Q68" s="60">
        <f>データ加工!Q82</f>
        <v>2.4957795179884381</v>
      </c>
      <c r="S68" t="s">
        <v>200</v>
      </c>
      <c r="T68" t="str">
        <f t="shared" si="0"/>
        <v>r 他の行政サービス</v>
      </c>
    </row>
    <row r="69" spans="1:20" ht="14.25" thickBot="1" x14ac:dyDescent="0.2">
      <c r="A69" s="53" t="s">
        <v>139</v>
      </c>
      <c r="B69" s="55" t="str">
        <f>データ加工!B83</f>
        <v>その他金融関連サービス</v>
      </c>
      <c r="C69" s="60">
        <f>データ加工!C83</f>
        <v>1.6257920129883965</v>
      </c>
      <c r="D69" s="60">
        <f>データ加工!D83</f>
        <v>1.5643393208420839</v>
      </c>
      <c r="E69" s="60">
        <f>データ加工!E83</f>
        <v>2.393508804123218</v>
      </c>
      <c r="F69" s="60">
        <f>データ加工!F83</f>
        <v>2.2893520029319774</v>
      </c>
      <c r="G69" s="60">
        <f>データ加工!G83</f>
        <v>0.85119342046401403</v>
      </c>
      <c r="H69" s="60">
        <f>データ加工!H83</f>
        <v>1.6048845553043218</v>
      </c>
      <c r="I69" s="60">
        <f>データ加工!I83</f>
        <v>1.9106089747672241</v>
      </c>
      <c r="J69" s="60">
        <f>データ加工!J83</f>
        <v>2.0810248534687066</v>
      </c>
      <c r="K69" s="60">
        <f>データ加工!K83</f>
        <v>3.5754637376467731</v>
      </c>
      <c r="L69" s="60">
        <f>データ加工!L83</f>
        <v>2.7966600886890833</v>
      </c>
      <c r="M69" s="60">
        <f>データ加工!M83</f>
        <v>1.3753730699452225</v>
      </c>
      <c r="N69" s="60">
        <f>データ加工!N83</f>
        <v>4.3159117957106314</v>
      </c>
      <c r="O69" s="60">
        <f>データ加工!O83</f>
        <v>2.1192670514902421</v>
      </c>
      <c r="P69" s="60"/>
      <c r="Q69" s="60">
        <f>データ加工!Q83</f>
        <v>2.23907076756677</v>
      </c>
      <c r="S69" t="s">
        <v>201</v>
      </c>
      <c r="T69" t="str">
        <f t="shared" si="0"/>
        <v>s その他金融関連サービス</v>
      </c>
    </row>
    <row r="70" spans="1:20" ht="14.25" thickBot="1" x14ac:dyDescent="0.2">
      <c r="A70" s="53" t="s">
        <v>140</v>
      </c>
      <c r="B70" s="55" t="str">
        <f>データ加工!B84</f>
        <v>株</v>
      </c>
      <c r="C70" s="60">
        <f>データ加工!C84</f>
        <v>0.84092690326986019</v>
      </c>
      <c r="D70" s="60">
        <f>データ加工!D84</f>
        <v>1.3687969057368234</v>
      </c>
      <c r="E70" s="60">
        <f>データ加工!E84</f>
        <v>2.1275633814428603</v>
      </c>
      <c r="F70" s="60">
        <f>データ加工!F84</f>
        <v>2.3495981082722923</v>
      </c>
      <c r="G70" s="60">
        <f>データ加工!G84</f>
        <v>3.0264654949831606</v>
      </c>
      <c r="H70" s="60">
        <f>データ加工!H84</f>
        <v>2.1398460737390961</v>
      </c>
      <c r="I70" s="60">
        <f>データ加工!I84</f>
        <v>3.2268062684957561</v>
      </c>
      <c r="J70" s="60">
        <f>データ加工!J84</f>
        <v>2.3524628778341903</v>
      </c>
      <c r="K70" s="60">
        <f>データ加工!K84</f>
        <v>1.7877318688233865</v>
      </c>
      <c r="L70" s="60">
        <f>データ加工!L84</f>
        <v>2.3596819498314137</v>
      </c>
      <c r="M70" s="60">
        <f>データ加工!M84</f>
        <v>1.1253052390460911</v>
      </c>
      <c r="N70" s="60">
        <f>データ加工!N84</f>
        <v>2.4277003850872299</v>
      </c>
      <c r="O70" s="60">
        <f>データ加工!O84</f>
        <v>0.26490838143628026</v>
      </c>
      <c r="P70" s="60"/>
      <c r="Q70" s="60">
        <f>データ加工!Q84</f>
        <v>2.1820243785841771</v>
      </c>
      <c r="S70" t="s">
        <v>201</v>
      </c>
      <c r="T70" t="str">
        <f t="shared" si="0"/>
        <v>t 株</v>
      </c>
    </row>
    <row r="71" spans="1:20" ht="14.25" thickBot="1" x14ac:dyDescent="0.2">
      <c r="A71" s="53" t="s">
        <v>141</v>
      </c>
      <c r="B71" s="55" t="str">
        <f>データ加工!B85</f>
        <v>デジタルコンテンツその他</v>
      </c>
      <c r="C71" s="60">
        <f>データ加工!C85</f>
        <v>0.84092690326986019</v>
      </c>
      <c r="D71" s="60">
        <f>データ加工!D85</f>
        <v>1.0754832830789327</v>
      </c>
      <c r="E71" s="60">
        <f>データ加工!E85</f>
        <v>1.3297271134017876</v>
      </c>
      <c r="F71" s="60">
        <f>データ加工!F85</f>
        <v>3.4942741097382806</v>
      </c>
      <c r="G71" s="60">
        <f>データ加工!G85</f>
        <v>1.5132327474915803</v>
      </c>
      <c r="H71" s="60">
        <f>データ加工!H85</f>
        <v>2.496487086028945</v>
      </c>
      <c r="I71" s="60">
        <f>データ加工!I85</f>
        <v>1.5709451570308288</v>
      </c>
      <c r="J71" s="60">
        <f>データ加工!J85</f>
        <v>3.0762976094754797</v>
      </c>
      <c r="K71" s="60">
        <f>データ加工!K85</f>
        <v>2.8603709901174184</v>
      </c>
      <c r="L71" s="60">
        <f>データ加工!L85</f>
        <v>2.0974950665168124</v>
      </c>
      <c r="M71" s="60">
        <f>データ加工!M85</f>
        <v>0.25006783089913137</v>
      </c>
      <c r="N71" s="60">
        <f>データ加工!N85</f>
        <v>1.4026713336059551</v>
      </c>
      <c r="O71" s="60">
        <f>データ加工!O85</f>
        <v>0.79472514430884089</v>
      </c>
      <c r="P71" s="60"/>
      <c r="Q71" s="60">
        <f>データ加工!Q85</f>
        <v>2.1392395868472325</v>
      </c>
      <c r="S71" t="s">
        <v>202</v>
      </c>
      <c r="T71" t="str">
        <f t="shared" si="0"/>
        <v>u デジタルコンテンツその他</v>
      </c>
    </row>
    <row r="72" spans="1:20" ht="14.25" thickBot="1" x14ac:dyDescent="0.2">
      <c r="A72" s="53" t="s">
        <v>142</v>
      </c>
      <c r="B72" s="55" t="str">
        <f>データ加工!B86</f>
        <v>アクセサリー</v>
      </c>
      <c r="C72" s="60">
        <f>データ加工!C86</f>
        <v>1.4576066323344243</v>
      </c>
      <c r="D72" s="60">
        <f>データ加工!D86</f>
        <v>1.6621105283947142</v>
      </c>
      <c r="E72" s="60">
        <f>データ加工!E86</f>
        <v>2.4821572783500039</v>
      </c>
      <c r="F72" s="60">
        <f>データ加工!F86</f>
        <v>2.6709106700873066</v>
      </c>
      <c r="G72" s="60">
        <f>データ加工!G86</f>
        <v>1.7969638876462517</v>
      </c>
      <c r="H72" s="60">
        <f>データ加工!H86</f>
        <v>1.2482435430144725</v>
      </c>
      <c r="I72" s="60">
        <f>データ加工!I86</f>
        <v>1.9530669519842736</v>
      </c>
      <c r="J72" s="60">
        <f>データ加工!J86</f>
        <v>1.7794270486181694</v>
      </c>
      <c r="K72" s="60">
        <f>データ加工!K86</f>
        <v>3.5754637376467731</v>
      </c>
      <c r="L72" s="60">
        <f>データ加工!L86</f>
        <v>3.4958251108613538</v>
      </c>
      <c r="M72" s="60">
        <f>データ加工!M86</f>
        <v>1.0002713235965255</v>
      </c>
      <c r="N72" s="60">
        <f>データ加工!N86</f>
        <v>2.3198025901944641</v>
      </c>
      <c r="O72" s="60">
        <f>データ加工!O86</f>
        <v>1.1920877164632613</v>
      </c>
      <c r="P72" s="60"/>
      <c r="Q72" s="60">
        <f>データ加工!Q86</f>
        <v>2.1344857210986827</v>
      </c>
      <c r="S72" t="s">
        <v>202</v>
      </c>
      <c r="T72" t="str">
        <f t="shared" si="0"/>
        <v>v アクセサリー</v>
      </c>
    </row>
    <row r="73" spans="1:20" ht="14.25" thickBot="1" x14ac:dyDescent="0.2">
      <c r="A73" s="53" t="s">
        <v>143</v>
      </c>
      <c r="B73" s="55" t="str">
        <f>データ加工!B87</f>
        <v>化粧品</v>
      </c>
      <c r="C73" s="60">
        <f>データ加工!C87</f>
        <v>1.6818538065397204</v>
      </c>
      <c r="D73" s="60">
        <f>データ加工!D87</f>
        <v>1.4665681132894537</v>
      </c>
      <c r="E73" s="60">
        <f>データ加工!E87</f>
        <v>1.8616179587625026</v>
      </c>
      <c r="F73" s="60">
        <f>データ加工!F87</f>
        <v>2.329516073158854</v>
      </c>
      <c r="G73" s="60">
        <f>データ加工!G87</f>
        <v>1.1349245606186851</v>
      </c>
      <c r="H73" s="60">
        <f>データ加工!H87</f>
        <v>1.961525567594171</v>
      </c>
      <c r="I73" s="60">
        <f>データ加工!I87</f>
        <v>1.6134031342478781</v>
      </c>
      <c r="J73" s="60">
        <f>データ加工!J87</f>
        <v>2.1413444144388141</v>
      </c>
      <c r="K73" s="60">
        <f>データ加工!K87</f>
        <v>1.4301854950587092</v>
      </c>
      <c r="L73" s="60">
        <f>データ加工!L87</f>
        <v>3.3210338553182859</v>
      </c>
      <c r="M73" s="60">
        <f>データ加工!M87</f>
        <v>2.875780055340011</v>
      </c>
      <c r="N73" s="60">
        <f>データ加工!N87</f>
        <v>2.8592915646582933</v>
      </c>
      <c r="O73" s="60">
        <f>データ加工!O87</f>
        <v>1.4569960978995413</v>
      </c>
      <c r="P73" s="60"/>
      <c r="Q73" s="60">
        <f>データ加工!Q87</f>
        <v>2.1059625266073865</v>
      </c>
      <c r="S73" t="s">
        <v>202</v>
      </c>
      <c r="T73" t="str">
        <f t="shared" si="0"/>
        <v>w 化粧品</v>
      </c>
    </row>
    <row r="74" spans="1:20" ht="14.25" thickBot="1" x14ac:dyDescent="0.2">
      <c r="A74" s="53" t="s">
        <v>144</v>
      </c>
      <c r="B74" s="55" t="str">
        <f>データ加工!B88</f>
        <v>屋根工事</v>
      </c>
      <c r="C74" s="60">
        <f>データ加工!C88</f>
        <v>0.78486510971853607</v>
      </c>
      <c r="D74" s="60">
        <f>データ加工!D88</f>
        <v>1.7598817359473442</v>
      </c>
      <c r="E74" s="60">
        <f>データ加工!E88</f>
        <v>1.7729694845357169</v>
      </c>
      <c r="F74" s="60">
        <f>データ加工!F88</f>
        <v>3.3536998639442119</v>
      </c>
      <c r="G74" s="60">
        <f>データ加工!G88</f>
        <v>1.2295016073369089</v>
      </c>
      <c r="H74" s="60">
        <f>データ加工!H88</f>
        <v>1.6048845553043218</v>
      </c>
      <c r="I74" s="60">
        <f>データ加工!I88</f>
        <v>2.2078148152865702</v>
      </c>
      <c r="J74" s="60">
        <f>データ加工!J88</f>
        <v>1.8397466095882768</v>
      </c>
      <c r="K74" s="60">
        <f>データ加工!K88</f>
        <v>1.0726391212940318</v>
      </c>
      <c r="L74" s="60">
        <f>データ加工!L88</f>
        <v>1.4857256721160754</v>
      </c>
      <c r="M74" s="60">
        <f>データ加工!M88</f>
        <v>1.0002713235965255</v>
      </c>
      <c r="N74" s="60">
        <f>データ加工!N88</f>
        <v>1.942160308069784</v>
      </c>
      <c r="O74" s="60">
        <f>データ加工!O88</f>
        <v>0.9271793350269808</v>
      </c>
      <c r="P74" s="60"/>
      <c r="Q74" s="60">
        <f>データ加工!Q88</f>
        <v>2.0346545403791452</v>
      </c>
      <c r="S74" t="s">
        <v>202</v>
      </c>
      <c r="T74" t="str">
        <f t="shared" si="0"/>
        <v>x 屋根工事</v>
      </c>
    </row>
    <row r="75" spans="1:20" ht="14.25" thickBot="1" x14ac:dyDescent="0.2">
      <c r="A75" s="53" t="s">
        <v>145</v>
      </c>
      <c r="B75" s="55" t="str">
        <f>データ加工!B89</f>
        <v>医療サービス</v>
      </c>
      <c r="C75" s="60">
        <f>データ加工!C89</f>
        <v>1.4576066323344243</v>
      </c>
      <c r="D75" s="60">
        <f>データ加工!D89</f>
        <v>1.2710256981841932</v>
      </c>
      <c r="E75" s="60">
        <f>データ加工!E89</f>
        <v>1.8616179587625026</v>
      </c>
      <c r="F75" s="60">
        <f>データ加工!F89</f>
        <v>2.4901723540663614</v>
      </c>
      <c r="G75" s="60">
        <f>データ加工!G89</f>
        <v>1.3240786540551328</v>
      </c>
      <c r="H75" s="60">
        <f>データ加工!H89</f>
        <v>1.4265640491593972</v>
      </c>
      <c r="I75" s="60">
        <f>データ加工!I89</f>
        <v>1.4011132481626309</v>
      </c>
      <c r="J75" s="60">
        <f>データ加工!J89</f>
        <v>2.3826226583192436</v>
      </c>
      <c r="K75" s="60">
        <f>データ加工!K89</f>
        <v>0.71509274752935459</v>
      </c>
      <c r="L75" s="60">
        <f>データ加工!L89</f>
        <v>2.0100994387452786</v>
      </c>
      <c r="M75" s="60">
        <f>データ加工!M89</f>
        <v>1.5004069853947883</v>
      </c>
      <c r="N75" s="60">
        <f>データ加工!N89</f>
        <v>2.05005810296255</v>
      </c>
      <c r="O75" s="60">
        <f>データ加工!O89</f>
        <v>1.059633525745121</v>
      </c>
      <c r="P75" s="60"/>
      <c r="Q75" s="60">
        <f>データ加工!Q89</f>
        <v>1.9253156281625092</v>
      </c>
      <c r="S75" t="s">
        <v>202</v>
      </c>
      <c r="T75" t="str">
        <f t="shared" si="0"/>
        <v>y 医療サービス</v>
      </c>
    </row>
    <row r="76" spans="1:20" ht="14.25" thickBot="1" x14ac:dyDescent="0.2">
      <c r="A76" s="53" t="s">
        <v>146</v>
      </c>
      <c r="B76" s="55" t="str">
        <f>データ加工!B90</f>
        <v>塗装工事</v>
      </c>
      <c r="C76" s="60">
        <f>データ加工!C90</f>
        <v>2.1864099485016366</v>
      </c>
      <c r="D76" s="60">
        <f>データ加工!D90</f>
        <v>1.4665681132894537</v>
      </c>
      <c r="E76" s="60">
        <f>データ加工!E90</f>
        <v>1.3297271134017876</v>
      </c>
      <c r="F76" s="60">
        <f>データ加工!F90</f>
        <v>2.891813056335129</v>
      </c>
      <c r="G76" s="60">
        <f>データ加工!G90</f>
        <v>0.75661637374579016</v>
      </c>
      <c r="H76" s="60">
        <f>データ加工!H90</f>
        <v>0.89160253072462314</v>
      </c>
      <c r="I76" s="60">
        <f>データ加工!I90</f>
        <v>1.3161972937285322</v>
      </c>
      <c r="J76" s="60">
        <f>データ加工!J90</f>
        <v>1.2968705608573099</v>
      </c>
      <c r="K76" s="60">
        <f>データ加工!K90</f>
        <v>1.4301854950587092</v>
      </c>
      <c r="L76" s="60">
        <f>データ加工!L90</f>
        <v>1.3109344165730077</v>
      </c>
      <c r="M76" s="60">
        <f>データ加工!M90</f>
        <v>2.000542647193051</v>
      </c>
      <c r="N76" s="60">
        <f>データ加工!N90</f>
        <v>1.4026713336059551</v>
      </c>
      <c r="O76" s="60">
        <f>データ加工!O90</f>
        <v>3.0464463865172231</v>
      </c>
      <c r="P76" s="60"/>
      <c r="Q76" s="60">
        <f>データ加工!Q90</f>
        <v>1.8349921789400707</v>
      </c>
      <c r="S76" t="s">
        <v>202</v>
      </c>
      <c r="T76" t="str">
        <f t="shared" si="0"/>
        <v>ｚ 塗装工事</v>
      </c>
    </row>
    <row r="77" spans="1:20" ht="14.25" thickBot="1" x14ac:dyDescent="0.2">
      <c r="A77" s="53" t="s">
        <v>147</v>
      </c>
      <c r="B77" s="55" t="str">
        <f>データ加工!B91</f>
        <v>公社債</v>
      </c>
      <c r="C77" s="60">
        <f>データ加工!C91</f>
        <v>1.2333594581291283</v>
      </c>
      <c r="D77" s="60">
        <f>データ加工!D91</f>
        <v>0.39108483021052098</v>
      </c>
      <c r="E77" s="60">
        <f>データ加工!E91</f>
        <v>1.9502664329892885</v>
      </c>
      <c r="F77" s="60">
        <f>データ加工!F91</f>
        <v>1.9680394411169628</v>
      </c>
      <c r="G77" s="60">
        <f>データ加工!G91</f>
        <v>1.607809794209804</v>
      </c>
      <c r="H77" s="60">
        <f>データ加工!H91</f>
        <v>3.3880896167535681</v>
      </c>
      <c r="I77" s="60">
        <f>データ加工!I91</f>
        <v>2.0379829064183723</v>
      </c>
      <c r="J77" s="60">
        <f>データ加工!J91</f>
        <v>1.6286281461929006</v>
      </c>
      <c r="K77" s="60">
        <f>データ加工!K91</f>
        <v>1.7877318688233865</v>
      </c>
      <c r="L77" s="60">
        <f>データ加工!L91</f>
        <v>2.8840557164606166</v>
      </c>
      <c r="M77" s="60">
        <f>データ加工!M91</f>
        <v>1.7504748162939199</v>
      </c>
      <c r="N77" s="60">
        <f>データ加工!N91</f>
        <v>2.05005810296255</v>
      </c>
      <c r="O77" s="60">
        <f>データ加工!O91</f>
        <v>0.26490838143628026</v>
      </c>
      <c r="P77" s="60"/>
      <c r="Q77" s="60">
        <f>データ加工!Q91</f>
        <v>1.8017151187002245</v>
      </c>
      <c r="S77" t="s">
        <v>202</v>
      </c>
      <c r="T77" t="str">
        <f t="shared" si="0"/>
        <v>A 公社債</v>
      </c>
    </row>
    <row r="78" spans="1:20" ht="14.25" thickBot="1" x14ac:dyDescent="0.2">
      <c r="A78" s="53" t="s">
        <v>148</v>
      </c>
      <c r="B78" s="55" t="str">
        <f>データ加工!B92</f>
        <v>ＩＰ電話</v>
      </c>
      <c r="C78" s="60">
        <f>データ加工!C92</f>
        <v>0.84092690326986019</v>
      </c>
      <c r="D78" s="60">
        <f>データ加工!D92</f>
        <v>0.97771207552630235</v>
      </c>
      <c r="E78" s="60">
        <f>データ加工!E92</f>
        <v>1.8616179587625026</v>
      </c>
      <c r="F78" s="60">
        <f>データ加工!F92</f>
        <v>1.3254143174869342</v>
      </c>
      <c r="G78" s="60">
        <f>データ加工!G92</f>
        <v>1.4186557007733565</v>
      </c>
      <c r="H78" s="60">
        <f>データ加工!H92</f>
        <v>2.3181665798840205</v>
      </c>
      <c r="I78" s="60">
        <f>データ加工!I92</f>
        <v>1.9106089747672241</v>
      </c>
      <c r="J78" s="60">
        <f>データ加工!J92</f>
        <v>2.261983536379029</v>
      </c>
      <c r="K78" s="60">
        <f>データ加工!K92</f>
        <v>2.5028246163527408</v>
      </c>
      <c r="L78" s="60">
        <f>データ加工!L92</f>
        <v>1.7479125554306769</v>
      </c>
      <c r="M78" s="60">
        <f>データ加工!M92</f>
        <v>1.7504748162939199</v>
      </c>
      <c r="N78" s="60">
        <f>データ加工!N92</f>
        <v>2.4816492825336129</v>
      </c>
      <c r="O78" s="60">
        <f>データ加工!O92</f>
        <v>1.1920877164632613</v>
      </c>
      <c r="P78" s="60"/>
      <c r="Q78" s="60">
        <f>データ加工!Q92</f>
        <v>1.7018839379806869</v>
      </c>
      <c r="S78" t="s">
        <v>202</v>
      </c>
      <c r="T78" t="str">
        <f t="shared" si="0"/>
        <v>B ＩＰ電話</v>
      </c>
    </row>
    <row r="79" spans="1:20" ht="14.25" thickBot="1" x14ac:dyDescent="0.2">
      <c r="A79" s="53" t="s">
        <v>149</v>
      </c>
      <c r="B79" s="55" t="str">
        <f>データ加工!B93</f>
        <v>土地</v>
      </c>
      <c r="C79" s="60">
        <f>データ加工!C93</f>
        <v>0.56061793551324013</v>
      </c>
      <c r="D79" s="60">
        <f>データ加工!D93</f>
        <v>2.1509665661578654</v>
      </c>
      <c r="E79" s="60">
        <f>データ加工!E93</f>
        <v>1.3297271134017876</v>
      </c>
      <c r="F79" s="60">
        <f>データ加工!F93</f>
        <v>3.293453758603897</v>
      </c>
      <c r="G79" s="60">
        <f>データ加工!G93</f>
        <v>1.2295016073369089</v>
      </c>
      <c r="H79" s="60">
        <f>データ加工!H93</f>
        <v>0.53496151843477402</v>
      </c>
      <c r="I79" s="60">
        <f>データ加工!I93</f>
        <v>1.2312813392944333</v>
      </c>
      <c r="J79" s="60">
        <f>データ加工!J93</f>
        <v>1.1159118779469877</v>
      </c>
      <c r="K79" s="60">
        <f>データ加工!K93</f>
        <v>1.0726391212940318</v>
      </c>
      <c r="L79" s="60">
        <f>データ加工!L93</f>
        <v>1.13614316102994</v>
      </c>
      <c r="M79" s="60">
        <f>データ加工!M93</f>
        <v>0.87523740814695994</v>
      </c>
      <c r="N79" s="60">
        <f>データ加工!N93</f>
        <v>1.025029051481275</v>
      </c>
      <c r="O79" s="60">
        <f>データ加工!O93</f>
        <v>1.7219044793358218</v>
      </c>
      <c r="P79" s="60"/>
      <c r="Q79" s="60">
        <f>データ加工!Q93</f>
        <v>1.6638530119922921</v>
      </c>
      <c r="S79" t="s">
        <v>202</v>
      </c>
      <c r="T79" t="str">
        <f t="shared" si="0"/>
        <v>C 土地</v>
      </c>
    </row>
    <row r="80" spans="1:20" ht="14.25" thickBot="1" x14ac:dyDescent="0.2">
      <c r="A80" s="53" t="s">
        <v>150</v>
      </c>
      <c r="B80" s="55" t="str">
        <f>データ加工!B94</f>
        <v>浄水器</v>
      </c>
      <c r="C80" s="60">
        <f>データ加工!C94</f>
        <v>0.72880331616721217</v>
      </c>
      <c r="D80" s="60">
        <f>データ加工!D94</f>
        <v>0.58662724531578136</v>
      </c>
      <c r="E80" s="60">
        <f>データ加工!E94</f>
        <v>0.88648474226785845</v>
      </c>
      <c r="F80" s="60">
        <f>データ加工!F94</f>
        <v>2.0684496166841546</v>
      </c>
      <c r="G80" s="60">
        <f>データ加工!G94</f>
        <v>0.28373114015467127</v>
      </c>
      <c r="H80" s="60">
        <f>データ加工!H94</f>
        <v>0.53496151843477402</v>
      </c>
      <c r="I80" s="60">
        <f>データ加工!I94</f>
        <v>1.0614494304262356</v>
      </c>
      <c r="J80" s="60">
        <f>データ加工!J94</f>
        <v>3.6493334386915</v>
      </c>
      <c r="K80" s="60">
        <f>データ加工!K94</f>
        <v>0</v>
      </c>
      <c r="L80" s="60">
        <f>データ加工!L94</f>
        <v>0.69916502217227083</v>
      </c>
      <c r="M80" s="60">
        <f>データ加工!M94</f>
        <v>0.62516957724782851</v>
      </c>
      <c r="N80" s="60">
        <f>データ加工!N94</f>
        <v>2.1040070004089326</v>
      </c>
      <c r="O80" s="60">
        <f>データ加工!O94</f>
        <v>0.79472514430884089</v>
      </c>
      <c r="P80" s="60"/>
      <c r="Q80" s="60">
        <f>データ加工!Q94</f>
        <v>1.6353298175009956</v>
      </c>
      <c r="S80" t="s">
        <v>202</v>
      </c>
      <c r="T80" t="str">
        <f t="shared" si="0"/>
        <v>D 浄水器</v>
      </c>
    </row>
    <row r="81" spans="1:20" ht="14.25" thickBot="1" x14ac:dyDescent="0.2">
      <c r="A81" s="53" t="s">
        <v>151</v>
      </c>
      <c r="B81" s="55" t="str">
        <f>データ加工!B95</f>
        <v>冠婚葬祭互助会</v>
      </c>
      <c r="C81" s="60">
        <f>データ加工!C95</f>
        <v>0.95305049037250811</v>
      </c>
      <c r="D81" s="60">
        <f>データ加工!D95</f>
        <v>0.8799408679736721</v>
      </c>
      <c r="E81" s="60">
        <f>データ加工!E95</f>
        <v>1.5956725360821451</v>
      </c>
      <c r="F81" s="60">
        <f>データ加工!F95</f>
        <v>1.767219089982579</v>
      </c>
      <c r="G81" s="60">
        <f>データ加工!G95</f>
        <v>1.5132327474915803</v>
      </c>
      <c r="H81" s="60">
        <f>データ加工!H95</f>
        <v>1.961525567594171</v>
      </c>
      <c r="I81" s="60">
        <f>データ加工!I95</f>
        <v>1.1039074076432851</v>
      </c>
      <c r="J81" s="60">
        <f>データ加工!J95</f>
        <v>1.8699063900733306</v>
      </c>
      <c r="K81" s="60">
        <f>データ加工!K95</f>
        <v>0.71509274752935459</v>
      </c>
      <c r="L81" s="60">
        <f>データ加工!L95</f>
        <v>1.573121299887609</v>
      </c>
      <c r="M81" s="60">
        <f>データ加工!M95</f>
        <v>0.62516957724782851</v>
      </c>
      <c r="N81" s="60">
        <f>データ加工!N95</f>
        <v>2.05005810296255</v>
      </c>
      <c r="O81" s="60">
        <f>データ加工!O95</f>
        <v>0.9271793350269808</v>
      </c>
      <c r="P81" s="60"/>
      <c r="Q81" s="60">
        <f>データ加工!Q95</f>
        <v>1.5259909052843592</v>
      </c>
      <c r="S81" t="s">
        <v>202</v>
      </c>
      <c r="T81" t="str">
        <f t="shared" si="0"/>
        <v>E 冠婚葬祭互助会</v>
      </c>
    </row>
    <row r="82" spans="1:20" ht="14.25" thickBot="1" x14ac:dyDescent="0.2">
      <c r="A82" s="53" t="s">
        <v>152</v>
      </c>
      <c r="B82" s="55" t="str">
        <f>データ加工!B96</f>
        <v>他の工事・建築サービス</v>
      </c>
      <c r="C82" s="60">
        <f>データ加工!C96</f>
        <v>1.2894212516804522</v>
      </c>
      <c r="D82" s="60">
        <f>データ加工!D96</f>
        <v>0.78216966042104197</v>
      </c>
      <c r="E82" s="60">
        <f>データ加工!E96</f>
        <v>2.4821572783500039</v>
      </c>
      <c r="F82" s="60">
        <f>データ加工!F96</f>
        <v>1.9479574060035243</v>
      </c>
      <c r="G82" s="60">
        <f>データ加工!G96</f>
        <v>0.47288523359111884</v>
      </c>
      <c r="H82" s="60">
        <f>データ加工!H96</f>
        <v>1.6048845553043218</v>
      </c>
      <c r="I82" s="60">
        <f>データ加工!I96</f>
        <v>1.6983190886819772</v>
      </c>
      <c r="J82" s="60">
        <f>データ加工!J96</f>
        <v>1.5079890242526859</v>
      </c>
      <c r="K82" s="60">
        <f>データ加工!K96</f>
        <v>0.35754637376467729</v>
      </c>
      <c r="L82" s="60">
        <f>データ加工!L96</f>
        <v>1.7479125554306769</v>
      </c>
      <c r="M82" s="60">
        <f>データ加工!M96</f>
        <v>0.37510174634869708</v>
      </c>
      <c r="N82" s="60">
        <f>データ加工!N96</f>
        <v>1.1868757438204234</v>
      </c>
      <c r="O82" s="60">
        <f>データ加工!O96</f>
        <v>1.059633525745121</v>
      </c>
      <c r="P82" s="60"/>
      <c r="Q82" s="60">
        <f>データ加工!Q96</f>
        <v>1.5069754422901616</v>
      </c>
      <c r="S82" t="s">
        <v>202</v>
      </c>
      <c r="T82" t="str">
        <f t="shared" si="0"/>
        <v>F 他の工事・建築サービス</v>
      </c>
    </row>
    <row r="83" spans="1:20" ht="14.25" thickBot="1" x14ac:dyDescent="0.2">
      <c r="A83" s="53" t="s">
        <v>153</v>
      </c>
      <c r="B83" s="55" t="str">
        <f>データ加工!B97</f>
        <v>有料老人ホーム</v>
      </c>
      <c r="C83" s="60">
        <f>データ加工!C97</f>
        <v>1.5136684258857482</v>
      </c>
      <c r="D83" s="60">
        <f>データ加工!D97</f>
        <v>1.2710256981841932</v>
      </c>
      <c r="E83" s="60">
        <f>データ加工!E97</f>
        <v>1.684321010308931</v>
      </c>
      <c r="F83" s="60">
        <f>データ加工!F97</f>
        <v>1.7873011250960171</v>
      </c>
      <c r="G83" s="60">
        <f>データ加工!G97</f>
        <v>1.1349245606186851</v>
      </c>
      <c r="H83" s="60">
        <f>データ加工!H97</f>
        <v>2.496487086028945</v>
      </c>
      <c r="I83" s="60">
        <f>データ加工!I97</f>
        <v>1.0189914532091862</v>
      </c>
      <c r="J83" s="60">
        <f>データ加工!J97</f>
        <v>1.4476694632825784</v>
      </c>
      <c r="K83" s="60">
        <f>データ加工!K97</f>
        <v>2.8603709901174184</v>
      </c>
      <c r="L83" s="60">
        <f>データ加工!L97</f>
        <v>1.3109344165730077</v>
      </c>
      <c r="M83" s="60">
        <f>データ加工!M97</f>
        <v>0.62516957724782851</v>
      </c>
      <c r="N83" s="60">
        <f>データ加工!N97</f>
        <v>1.5105691284987208</v>
      </c>
      <c r="O83" s="60">
        <f>データ加工!O97</f>
        <v>0.39736257215442045</v>
      </c>
      <c r="P83" s="60"/>
      <c r="Q83" s="60">
        <f>データ加工!Q97</f>
        <v>1.4879599792959639</v>
      </c>
      <c r="S83" t="s">
        <v>202</v>
      </c>
      <c r="T83" t="str">
        <f t="shared" si="0"/>
        <v>G 有料老人ホーム</v>
      </c>
    </row>
    <row r="84" spans="1:20" ht="14.25" thickBot="1" x14ac:dyDescent="0.2">
      <c r="A84" s="53" t="s">
        <v>154</v>
      </c>
      <c r="B84" s="55" t="str">
        <f>データ加工!B98</f>
        <v>家庭用電気治療器具</v>
      </c>
      <c r="C84" s="60">
        <f>データ加工!C98</f>
        <v>1.2333594581291283</v>
      </c>
      <c r="D84" s="60">
        <f>データ加工!D98</f>
        <v>0.78216966042104197</v>
      </c>
      <c r="E84" s="60">
        <f>データ加工!E98</f>
        <v>1.684321010308931</v>
      </c>
      <c r="F84" s="60">
        <f>データ加工!F98</f>
        <v>0.88360954499128952</v>
      </c>
      <c r="G84" s="60">
        <f>データ加工!G98</f>
        <v>1.1349245606186851</v>
      </c>
      <c r="H84" s="60">
        <f>データ加工!H98</f>
        <v>2.6748075921738694</v>
      </c>
      <c r="I84" s="60">
        <f>データ加工!I98</f>
        <v>1.3586552709455817</v>
      </c>
      <c r="J84" s="60">
        <f>データ加工!J98</f>
        <v>1.3873499023124709</v>
      </c>
      <c r="K84" s="60">
        <f>データ加工!K98</f>
        <v>0.71509274752935459</v>
      </c>
      <c r="L84" s="60">
        <f>データ加工!L98</f>
        <v>2.0100994387452786</v>
      </c>
      <c r="M84" s="60">
        <f>データ加工!M98</f>
        <v>1.0002713235965255</v>
      </c>
      <c r="N84" s="60">
        <f>データ加工!N98</f>
        <v>2.5355981799799956</v>
      </c>
      <c r="O84" s="60">
        <f>データ加工!O98</f>
        <v>3.1789005772353636</v>
      </c>
      <c r="P84" s="60"/>
      <c r="Q84" s="60">
        <f>データ加工!Q98</f>
        <v>1.4451751875590193</v>
      </c>
      <c r="S84" t="s">
        <v>202</v>
      </c>
      <c r="T84" t="str">
        <f t="shared" si="0"/>
        <v>H 家庭用電気治療器具</v>
      </c>
    </row>
    <row r="85" spans="1:20" ht="14.25" thickBot="1" x14ac:dyDescent="0.2">
      <c r="A85" s="53" t="s">
        <v>155</v>
      </c>
      <c r="B85" s="55" t="str">
        <f>データ加工!B99</f>
        <v>公的年金</v>
      </c>
      <c r="C85" s="60">
        <f>データ加工!C99</f>
        <v>1.0651740774751564</v>
      </c>
      <c r="D85" s="60">
        <f>データ加工!D99</f>
        <v>1.0754832830789327</v>
      </c>
      <c r="E85" s="60">
        <f>データ加工!E99</f>
        <v>1.9502664329892885</v>
      </c>
      <c r="F85" s="60">
        <f>データ加工!F99</f>
        <v>0.72295326408378224</v>
      </c>
      <c r="G85" s="60">
        <f>データ加工!G99</f>
        <v>1.4186557007733565</v>
      </c>
      <c r="H85" s="60">
        <f>データ加工!H99</f>
        <v>2.496487086028945</v>
      </c>
      <c r="I85" s="60">
        <f>データ加工!I99</f>
        <v>0.89161752155803797</v>
      </c>
      <c r="J85" s="60">
        <f>データ加工!J99</f>
        <v>1.5683085852227934</v>
      </c>
      <c r="K85" s="60">
        <f>データ加工!K99</f>
        <v>2.8603709901174184</v>
      </c>
      <c r="L85" s="60">
        <f>データ加工!L99</f>
        <v>3.3210338553182859</v>
      </c>
      <c r="M85" s="60">
        <f>データ加工!M99</f>
        <v>1.3753730699452225</v>
      </c>
      <c r="N85" s="60">
        <f>データ加工!N99</f>
        <v>2.3737514876408468</v>
      </c>
      <c r="O85" s="60">
        <f>データ加工!O99</f>
        <v>1.4569960978995413</v>
      </c>
      <c r="P85" s="60"/>
      <c r="Q85" s="60">
        <f>データ加工!Q99</f>
        <v>1.4356674560619205</v>
      </c>
      <c r="S85" t="s">
        <v>202</v>
      </c>
      <c r="T85" t="str">
        <f t="shared" si="0"/>
        <v>I 公的年金</v>
      </c>
    </row>
    <row r="86" spans="1:20" ht="14.25" thickBot="1" x14ac:dyDescent="0.2">
      <c r="A86" s="53" t="s">
        <v>156</v>
      </c>
      <c r="B86" s="55" t="str">
        <f>データ加工!B100</f>
        <v>鮮魚</v>
      </c>
      <c r="C86" s="60">
        <f>データ加工!C100</f>
        <v>1.2333594581291283</v>
      </c>
      <c r="D86" s="60">
        <f>データ加工!D100</f>
        <v>2.0531953586052349</v>
      </c>
      <c r="E86" s="60">
        <f>データ加工!E100</f>
        <v>0.70918779381428676</v>
      </c>
      <c r="F86" s="60">
        <f>データ加工!F100</f>
        <v>1.7270550197557022</v>
      </c>
      <c r="G86" s="60">
        <f>データ加工!G100</f>
        <v>1.3240786540551328</v>
      </c>
      <c r="H86" s="60">
        <f>データ加工!H100</f>
        <v>0.53496151843477402</v>
      </c>
      <c r="I86" s="60">
        <f>データ加工!I100</f>
        <v>1.4011132481626309</v>
      </c>
      <c r="J86" s="60">
        <f>データ加工!J100</f>
        <v>1.1762314389170951</v>
      </c>
      <c r="K86" s="60">
        <f>データ加工!K100</f>
        <v>1.0726391212940318</v>
      </c>
      <c r="L86" s="60">
        <f>データ加工!L100</f>
        <v>1.9227038109737447</v>
      </c>
      <c r="M86" s="60">
        <f>データ加工!M100</f>
        <v>1.250339154495657</v>
      </c>
      <c r="N86" s="60">
        <f>データ加工!N100</f>
        <v>1.456620231052338</v>
      </c>
      <c r="O86" s="60">
        <f>データ加工!O100</f>
        <v>0.26490838143628026</v>
      </c>
      <c r="P86" s="60"/>
      <c r="Q86" s="60">
        <f>データ加工!Q100</f>
        <v>1.4023903958220747</v>
      </c>
      <c r="S86" t="s">
        <v>202</v>
      </c>
      <c r="T86" t="str">
        <f t="shared" si="0"/>
        <v>J 鮮魚</v>
      </c>
    </row>
    <row r="87" spans="1:20" ht="14.25" thickBot="1" x14ac:dyDescent="0.2">
      <c r="A87" s="53" t="s">
        <v>157</v>
      </c>
      <c r="B87" s="55" t="str">
        <f>データ加工!B101</f>
        <v>宝くじ</v>
      </c>
      <c r="C87" s="60">
        <f>データ加工!C101</f>
        <v>1.4015448387831004</v>
      </c>
      <c r="D87" s="60">
        <f>データ加工!D101</f>
        <v>1.1732544906315627</v>
      </c>
      <c r="E87" s="60">
        <f>データ加工!E101</f>
        <v>1.2410786391750019</v>
      </c>
      <c r="F87" s="60">
        <f>データ加工!F101</f>
        <v>1.2049221068063038</v>
      </c>
      <c r="G87" s="60">
        <f>データ加工!G101</f>
        <v>1.2295016073369089</v>
      </c>
      <c r="H87" s="60">
        <f>データ加工!H101</f>
        <v>1.4265640491593972</v>
      </c>
      <c r="I87" s="60">
        <f>データ加工!I101</f>
        <v>1.6134031342478781</v>
      </c>
      <c r="J87" s="60">
        <f>データ加工!J101</f>
        <v>0.81431407309645032</v>
      </c>
      <c r="K87" s="60">
        <f>データ加工!K101</f>
        <v>2.1452782425880637</v>
      </c>
      <c r="L87" s="60">
        <f>データ加工!L101</f>
        <v>2.0100994387452786</v>
      </c>
      <c r="M87" s="60">
        <f>データ加工!M101</f>
        <v>1.5004069853947883</v>
      </c>
      <c r="N87" s="60">
        <f>データ加工!N101</f>
        <v>1.8342625131770183</v>
      </c>
      <c r="O87" s="60">
        <f>データ加工!O101</f>
        <v>0.79472514430884089</v>
      </c>
      <c r="P87" s="60"/>
      <c r="Q87" s="60">
        <f>データ加工!Q101</f>
        <v>1.3358362753423829</v>
      </c>
      <c r="S87" t="s">
        <v>202</v>
      </c>
      <c r="T87" t="str">
        <f t="shared" si="0"/>
        <v>K 宝くじ</v>
      </c>
    </row>
    <row r="88" spans="1:20" ht="14.25" thickBot="1" x14ac:dyDescent="0.2">
      <c r="A88" s="53" t="s">
        <v>158</v>
      </c>
      <c r="B88" s="55" t="str">
        <f>データ加工!B102</f>
        <v>老人ホーム全般</v>
      </c>
      <c r="C88" s="60">
        <f>データ加工!C102</f>
        <v>0.95305049037250811</v>
      </c>
      <c r="D88" s="60">
        <f>データ加工!D102</f>
        <v>1.3687969057368234</v>
      </c>
      <c r="E88" s="60">
        <f>データ加工!E102</f>
        <v>2.6594542268035752</v>
      </c>
      <c r="F88" s="60">
        <f>データ加工!F102</f>
        <v>1.1446760014659887</v>
      </c>
      <c r="G88" s="60">
        <f>データ加工!G102</f>
        <v>0.75661637374579016</v>
      </c>
      <c r="H88" s="60">
        <f>データ加工!H102</f>
        <v>2.1398460737390961</v>
      </c>
      <c r="I88" s="60">
        <f>データ加工!I102</f>
        <v>0.84915954434098861</v>
      </c>
      <c r="J88" s="60">
        <f>データ加工!J102</f>
        <v>1.5079890242526859</v>
      </c>
      <c r="K88" s="60">
        <f>データ加工!K102</f>
        <v>0.71509274752935459</v>
      </c>
      <c r="L88" s="60">
        <f>データ加工!L102</f>
        <v>1.8353081832022107</v>
      </c>
      <c r="M88" s="60">
        <f>データ加工!M102</f>
        <v>0.50013566179826274</v>
      </c>
      <c r="N88" s="60">
        <f>データ加工!N102</f>
        <v>1.7263647182842525</v>
      </c>
      <c r="O88" s="60">
        <f>データ加工!O102</f>
        <v>0.79472514430884089</v>
      </c>
      <c r="P88" s="60"/>
      <c r="Q88" s="60">
        <f>データ加工!Q102</f>
        <v>1.3120669465996357</v>
      </c>
      <c r="S88" t="s">
        <v>202</v>
      </c>
      <c r="T88" t="str">
        <f t="shared" si="0"/>
        <v>L 老人ホーム全般</v>
      </c>
    </row>
    <row r="89" spans="1:20" ht="14.25" thickBot="1" x14ac:dyDescent="0.2">
      <c r="A89" s="53" t="s">
        <v>159</v>
      </c>
      <c r="B89" s="55" t="str">
        <f>データ加工!B103</f>
        <v>紳士・婦人洋服</v>
      </c>
      <c r="C89" s="60">
        <f>データ加工!C103</f>
        <v>0.89698869682118421</v>
      </c>
      <c r="D89" s="60">
        <f>データ加工!D103</f>
        <v>0.8799408679736721</v>
      </c>
      <c r="E89" s="60">
        <f>データ加工!E103</f>
        <v>0.88648474226785845</v>
      </c>
      <c r="F89" s="60">
        <f>データ加工!F103</f>
        <v>1.5061526335078796</v>
      </c>
      <c r="G89" s="60">
        <f>データ加工!G103</f>
        <v>0.28373114015467127</v>
      </c>
      <c r="H89" s="60">
        <f>データ加工!H103</f>
        <v>0.89160253072462314</v>
      </c>
      <c r="I89" s="60">
        <f>データ加工!I103</f>
        <v>1.188823362077384</v>
      </c>
      <c r="J89" s="60">
        <f>データ加工!J103</f>
        <v>1.3571901218274172</v>
      </c>
      <c r="K89" s="60">
        <f>データ加工!K103</f>
        <v>1.4301854950587092</v>
      </c>
      <c r="L89" s="60">
        <f>データ加工!L103</f>
        <v>2.0100994387452786</v>
      </c>
      <c r="M89" s="60">
        <f>データ加工!M103</f>
        <v>1.3753730699452225</v>
      </c>
      <c r="N89" s="60">
        <f>データ加工!N103</f>
        <v>1.5645180259451037</v>
      </c>
      <c r="O89" s="60">
        <f>データ加工!O103</f>
        <v>0.66227095359070065</v>
      </c>
      <c r="P89" s="60"/>
      <c r="Q89" s="60">
        <f>データ加工!Q103</f>
        <v>1.2740360206112407</v>
      </c>
      <c r="S89" t="s">
        <v>202</v>
      </c>
      <c r="T89" t="str">
        <f t="shared" si="0"/>
        <v>M 紳士・婦人洋服</v>
      </c>
    </row>
    <row r="90" spans="1:20" ht="14.25" thickBot="1" x14ac:dyDescent="0.2">
      <c r="A90" s="53" t="s">
        <v>160</v>
      </c>
      <c r="B90" s="55" t="str">
        <f>データ加工!B104</f>
        <v>預貯金</v>
      </c>
      <c r="C90" s="60">
        <f>データ加工!C104</f>
        <v>1.2333594581291283</v>
      </c>
      <c r="D90" s="60">
        <f>データ加工!D104</f>
        <v>0.97771207552630235</v>
      </c>
      <c r="E90" s="60">
        <f>データ加工!E104</f>
        <v>1.0637816907214301</v>
      </c>
      <c r="F90" s="60">
        <f>データ加工!F104</f>
        <v>1.6065628090750719</v>
      </c>
      <c r="G90" s="60">
        <f>データ加工!G104</f>
        <v>0.47288523359111884</v>
      </c>
      <c r="H90" s="60">
        <f>データ加工!H104</f>
        <v>1.6048845553043218</v>
      </c>
      <c r="I90" s="60">
        <f>データ加工!I104</f>
        <v>0.89161752155803797</v>
      </c>
      <c r="J90" s="60">
        <f>データ加工!J104</f>
        <v>1.6286281461929006</v>
      </c>
      <c r="K90" s="60">
        <f>データ加工!K104</f>
        <v>0.35754637376467729</v>
      </c>
      <c r="L90" s="60">
        <f>データ加工!L104</f>
        <v>0.61176939440073697</v>
      </c>
      <c r="M90" s="60">
        <f>データ加工!M104</f>
        <v>1.0002713235965255</v>
      </c>
      <c r="N90" s="60">
        <f>データ加工!N104</f>
        <v>1.2408246412668065</v>
      </c>
      <c r="O90" s="60">
        <f>データ加工!O104</f>
        <v>1.059633525745121</v>
      </c>
      <c r="P90" s="60"/>
      <c r="Q90" s="60">
        <f>データ加工!Q104</f>
        <v>1.255020557617043</v>
      </c>
      <c r="S90" t="s">
        <v>202</v>
      </c>
      <c r="T90" t="str">
        <f t="shared" si="0"/>
        <v>N 預貯金</v>
      </c>
    </row>
    <row r="91" spans="1:20" ht="14.25" thickBot="1" x14ac:dyDescent="0.2">
      <c r="A91" s="53" t="s">
        <v>161</v>
      </c>
      <c r="B91" s="55" t="str">
        <f>データ加工!B105</f>
        <v>損害保険</v>
      </c>
      <c r="C91" s="60">
        <f>データ加工!C105</f>
        <v>1.0651740774751564</v>
      </c>
      <c r="D91" s="60">
        <f>データ加工!D105</f>
        <v>0.97771207552630235</v>
      </c>
      <c r="E91" s="60">
        <f>データ加工!E105</f>
        <v>1.3297271134017876</v>
      </c>
      <c r="F91" s="60">
        <f>データ加工!F105</f>
        <v>1.425824493054126</v>
      </c>
      <c r="G91" s="60">
        <f>データ加工!G105</f>
        <v>0.94577046718223767</v>
      </c>
      <c r="H91" s="60">
        <f>データ加工!H105</f>
        <v>1.069923036869548</v>
      </c>
      <c r="I91" s="60">
        <f>データ加工!I105</f>
        <v>1.2737393165114828</v>
      </c>
      <c r="J91" s="60">
        <f>データ加工!J105</f>
        <v>1.2968705608573099</v>
      </c>
      <c r="K91" s="60">
        <f>データ加工!K105</f>
        <v>0.35754637376467729</v>
      </c>
      <c r="L91" s="60">
        <f>データ加工!L105</f>
        <v>1.573121299887609</v>
      </c>
      <c r="M91" s="60">
        <f>データ加工!M105</f>
        <v>0</v>
      </c>
      <c r="N91" s="60">
        <f>データ加工!N105</f>
        <v>1.5645180259451037</v>
      </c>
      <c r="O91" s="60">
        <f>データ加工!O105</f>
        <v>0.9271793350269808</v>
      </c>
      <c r="P91" s="60"/>
      <c r="Q91" s="60">
        <f>データ加工!Q105</f>
        <v>1.2455128261199442</v>
      </c>
      <c r="S91" t="s">
        <v>202</v>
      </c>
      <c r="T91" t="str">
        <f t="shared" si="0"/>
        <v>O 損害保険</v>
      </c>
    </row>
    <row r="92" spans="1:20" ht="14.25" thickBot="1" x14ac:dyDescent="0.2">
      <c r="A92" s="53" t="s">
        <v>162</v>
      </c>
      <c r="B92" s="55" t="str">
        <f>データ加工!B106</f>
        <v>飲料</v>
      </c>
      <c r="C92" s="60">
        <f>データ加工!C106</f>
        <v>1.0651740774751564</v>
      </c>
      <c r="D92" s="60">
        <f>データ加工!D106</f>
        <v>0.97771207552630235</v>
      </c>
      <c r="E92" s="60">
        <f>データ加工!E106</f>
        <v>1.152430164948216</v>
      </c>
      <c r="F92" s="60">
        <f>データ加工!F106</f>
        <v>1.265168212146619</v>
      </c>
      <c r="G92" s="60">
        <f>データ加工!G106</f>
        <v>0.94577046718223767</v>
      </c>
      <c r="H92" s="60">
        <f>データ加工!H106</f>
        <v>0.35664101228984929</v>
      </c>
      <c r="I92" s="60">
        <f>データ加工!I106</f>
        <v>1.3586552709455817</v>
      </c>
      <c r="J92" s="60">
        <f>データ加工!J106</f>
        <v>1.3571901218274172</v>
      </c>
      <c r="K92" s="60">
        <f>データ加工!K106</f>
        <v>0.35754637376467729</v>
      </c>
      <c r="L92" s="60">
        <f>データ加工!L106</f>
        <v>1.573121299887609</v>
      </c>
      <c r="M92" s="60">
        <f>データ加工!M106</f>
        <v>1.0002713235965255</v>
      </c>
      <c r="N92" s="60">
        <f>データ加工!N106</f>
        <v>1.5645180259451037</v>
      </c>
      <c r="O92" s="60">
        <f>データ加工!O106</f>
        <v>0.79472514430884089</v>
      </c>
      <c r="P92" s="60"/>
      <c r="Q92" s="60">
        <f>データ加工!Q106</f>
        <v>1.2312512288742961</v>
      </c>
      <c r="S92" t="s">
        <v>202</v>
      </c>
      <c r="T92" t="str">
        <f t="shared" si="0"/>
        <v>P 飲料</v>
      </c>
    </row>
    <row r="93" spans="1:20" ht="14.25" thickBot="1" x14ac:dyDescent="0.2">
      <c r="A93" s="53" t="s">
        <v>163</v>
      </c>
      <c r="B93" s="55" t="str">
        <f>データ加工!B107</f>
        <v>増改築工事</v>
      </c>
      <c r="C93" s="60">
        <f>データ加工!C107</f>
        <v>0.67274152261588815</v>
      </c>
      <c r="D93" s="60">
        <f>データ加工!D107</f>
        <v>1.3687969057368234</v>
      </c>
      <c r="E93" s="60">
        <f>データ加工!E107</f>
        <v>0.97513321649464424</v>
      </c>
      <c r="F93" s="60">
        <f>データ加工!F107</f>
        <v>1.8877113006632094</v>
      </c>
      <c r="G93" s="60">
        <f>データ加工!G107</f>
        <v>0.94577046718223767</v>
      </c>
      <c r="H93" s="60">
        <f>データ加工!H107</f>
        <v>1.069923036869548</v>
      </c>
      <c r="I93" s="60">
        <f>データ加工!I107</f>
        <v>0.72178561268984021</v>
      </c>
      <c r="J93" s="60">
        <f>データ加工!J107</f>
        <v>1.1762314389170951</v>
      </c>
      <c r="K93" s="60">
        <f>データ加工!K107</f>
        <v>0.35754637376467729</v>
      </c>
      <c r="L93" s="60">
        <f>データ加工!L107</f>
        <v>1.3109344165730077</v>
      </c>
      <c r="M93" s="60">
        <f>データ加工!M107</f>
        <v>0.75020349269739417</v>
      </c>
      <c r="N93" s="60">
        <f>データ加工!N107</f>
        <v>1.025029051481275</v>
      </c>
      <c r="O93" s="60">
        <f>データ加工!O107</f>
        <v>0.26490838143628026</v>
      </c>
      <c r="P93" s="60"/>
      <c r="Q93" s="60">
        <f>データ加工!Q107</f>
        <v>1.1789587056402526</v>
      </c>
      <c r="S93" t="s">
        <v>202</v>
      </c>
      <c r="T93" t="str">
        <f t="shared" si="0"/>
        <v>Q 増改築工事</v>
      </c>
    </row>
    <row r="94" spans="1:20" ht="14.25" thickBot="1" x14ac:dyDescent="0.2">
      <c r="A94" s="53" t="s">
        <v>164</v>
      </c>
      <c r="B94" s="55" t="str">
        <f>データ加工!B108</f>
        <v>四輪自動車</v>
      </c>
      <c r="C94" s="60">
        <f>データ加工!C108</f>
        <v>1.0091122839238322</v>
      </c>
      <c r="D94" s="60">
        <f>データ加工!D108</f>
        <v>1.6621105283947142</v>
      </c>
      <c r="E94" s="60">
        <f>データ加工!E108</f>
        <v>1.8616179587625026</v>
      </c>
      <c r="F94" s="60">
        <f>データ加工!F108</f>
        <v>1.0844298961256735</v>
      </c>
      <c r="G94" s="60">
        <f>データ加工!G108</f>
        <v>1.4186557007733565</v>
      </c>
      <c r="H94" s="60">
        <f>データ加工!H108</f>
        <v>1.7832050614492463</v>
      </c>
      <c r="I94" s="60">
        <f>データ加工!I108</f>
        <v>0.72178561268984021</v>
      </c>
      <c r="J94" s="60">
        <f>データ加工!J108</f>
        <v>0.9349531950366653</v>
      </c>
      <c r="K94" s="60">
        <f>データ加工!K108</f>
        <v>0.71509274752935459</v>
      </c>
      <c r="L94" s="60">
        <f>データ加工!L108</f>
        <v>1.0487475332584062</v>
      </c>
      <c r="M94" s="60">
        <f>データ加工!M108</f>
        <v>0.87523740814695994</v>
      </c>
      <c r="N94" s="60">
        <f>データ加工!N108</f>
        <v>1.1868757438204234</v>
      </c>
      <c r="O94" s="60">
        <f>データ加工!O108</f>
        <v>1.059633525745121</v>
      </c>
      <c r="P94" s="60"/>
      <c r="Q94" s="60">
        <f>データ加工!Q108</f>
        <v>1.1266661824062092</v>
      </c>
      <c r="S94" t="s">
        <v>203</v>
      </c>
      <c r="T94" t="str">
        <f t="shared" si="0"/>
        <v>R 四輪自動車</v>
      </c>
    </row>
    <row r="95" spans="1:20" ht="14.25" thickBot="1" x14ac:dyDescent="0.2">
      <c r="A95" s="53" t="s">
        <v>165</v>
      </c>
      <c r="B95" s="55" t="str">
        <f>データ加工!B109</f>
        <v>衛生設備工事</v>
      </c>
      <c r="C95" s="60">
        <f>データ加工!C109</f>
        <v>0.4484943484105921</v>
      </c>
      <c r="D95" s="60">
        <f>データ加工!D109</f>
        <v>0.48885603776315117</v>
      </c>
      <c r="E95" s="60">
        <f>データ加工!E109</f>
        <v>1.2410786391750019</v>
      </c>
      <c r="F95" s="60">
        <f>データ加工!F109</f>
        <v>1.9077933357766474</v>
      </c>
      <c r="G95" s="60">
        <f>データ加工!G109</f>
        <v>0.28373114015467127</v>
      </c>
      <c r="H95" s="60">
        <f>データ加工!H109</f>
        <v>0.53496151843477402</v>
      </c>
      <c r="I95" s="60">
        <f>データ加工!I109</f>
        <v>1.3586552709455817</v>
      </c>
      <c r="J95" s="60">
        <f>データ加工!J109</f>
        <v>1.3571901218274172</v>
      </c>
      <c r="K95" s="60">
        <f>データ加工!K109</f>
        <v>0</v>
      </c>
      <c r="L95" s="60">
        <f>データ加工!L109</f>
        <v>0.96135190548687233</v>
      </c>
      <c r="M95" s="60">
        <f>データ加工!M109</f>
        <v>0.50013566179826274</v>
      </c>
      <c r="N95" s="60">
        <f>データ加工!N109</f>
        <v>0.70133566680297754</v>
      </c>
      <c r="O95" s="60">
        <f>データ加工!O109</f>
        <v>0.13245419071814013</v>
      </c>
      <c r="P95" s="60"/>
      <c r="Q95" s="60">
        <f>データ加工!Q109</f>
        <v>1.1266661824062092</v>
      </c>
      <c r="S95" t="s">
        <v>203</v>
      </c>
      <c r="T95" t="str">
        <f t="shared" si="0"/>
        <v>S 衛生設備工事</v>
      </c>
    </row>
    <row r="96" spans="1:20" ht="14.25" thickBot="1" x14ac:dyDescent="0.2">
      <c r="A96" s="53" t="s">
        <v>166</v>
      </c>
      <c r="B96" s="55" t="str">
        <f>データ加工!B110</f>
        <v>クリーニング</v>
      </c>
      <c r="C96" s="60">
        <f>データ加工!C110</f>
        <v>0.67274152261588815</v>
      </c>
      <c r="D96" s="60">
        <f>データ加工!D110</f>
        <v>0.8799408679736721</v>
      </c>
      <c r="E96" s="60">
        <f>データ加工!E110</f>
        <v>0.44324237113392922</v>
      </c>
      <c r="F96" s="60">
        <f>データ加工!F110</f>
        <v>1.3053322823734959</v>
      </c>
      <c r="G96" s="60">
        <f>データ加工!G110</f>
        <v>0.85119342046401403</v>
      </c>
      <c r="H96" s="60">
        <f>データ加工!H110</f>
        <v>2.1398460737390961</v>
      </c>
      <c r="I96" s="60">
        <f>データ加工!I110</f>
        <v>0.84915954434098861</v>
      </c>
      <c r="J96" s="60">
        <f>データ加工!J110</f>
        <v>1.2063912194021487</v>
      </c>
      <c r="K96" s="60">
        <f>データ加工!K110</f>
        <v>1.4301854950587092</v>
      </c>
      <c r="L96" s="60">
        <f>データ加工!L110</f>
        <v>1.0487475332584062</v>
      </c>
      <c r="M96" s="60">
        <f>データ加工!M110</f>
        <v>0.37510174634869708</v>
      </c>
      <c r="N96" s="60">
        <f>データ加工!N110</f>
        <v>1.3487224361595722</v>
      </c>
      <c r="O96" s="60">
        <f>データ加工!O110</f>
        <v>0.13245419071814013</v>
      </c>
      <c r="P96" s="60"/>
      <c r="Q96" s="60">
        <f>データ加工!Q110</f>
        <v>1.0458504646808691</v>
      </c>
      <c r="S96" t="s">
        <v>203</v>
      </c>
      <c r="T96" t="str">
        <f t="shared" si="0"/>
        <v>T クリーニング</v>
      </c>
    </row>
    <row r="97" spans="1:20" ht="14.25" thickBot="1" x14ac:dyDescent="0.2">
      <c r="A97" s="53" t="s">
        <v>167</v>
      </c>
      <c r="B97" s="55" t="str">
        <f>データ加工!B111</f>
        <v>パソコン</v>
      </c>
      <c r="C97" s="60">
        <f>データ加工!C111</f>
        <v>0.50455614196191612</v>
      </c>
      <c r="D97" s="60">
        <f>データ加工!D111</f>
        <v>1.2710256981841932</v>
      </c>
      <c r="E97" s="60">
        <f>データ加工!E111</f>
        <v>0.70918779381428676</v>
      </c>
      <c r="F97" s="60">
        <f>データ加工!F111</f>
        <v>1.3856604228272493</v>
      </c>
      <c r="G97" s="60">
        <f>データ加工!G111</f>
        <v>0.85119342046401403</v>
      </c>
      <c r="H97" s="60">
        <f>データ加工!H111</f>
        <v>1.069923036869548</v>
      </c>
      <c r="I97" s="60">
        <f>データ加工!I111</f>
        <v>1.0614494304262356</v>
      </c>
      <c r="J97" s="60">
        <f>データ加工!J111</f>
        <v>1.0857520974619339</v>
      </c>
      <c r="K97" s="60">
        <f>データ加工!K111</f>
        <v>0.35754637376467729</v>
      </c>
      <c r="L97" s="60">
        <f>データ加工!L111</f>
        <v>0.96135190548687233</v>
      </c>
      <c r="M97" s="60">
        <f>データ加工!M111</f>
        <v>1.1253052390460911</v>
      </c>
      <c r="N97" s="60">
        <f>データ加工!N111</f>
        <v>0.80923346169574328</v>
      </c>
      <c r="O97" s="60">
        <f>データ加工!O111</f>
        <v>0.39736257215442045</v>
      </c>
      <c r="P97" s="60"/>
      <c r="Q97" s="60">
        <f>データ加工!Q111</f>
        <v>1.0173272701895726</v>
      </c>
      <c r="S97" t="s">
        <v>204</v>
      </c>
      <c r="T97" t="str">
        <f t="shared" si="0"/>
        <v>U パソコン</v>
      </c>
    </row>
    <row r="98" spans="1:20" ht="14.25" thickBot="1" x14ac:dyDescent="0.2">
      <c r="A98" s="53" t="s">
        <v>168</v>
      </c>
      <c r="B98" s="55" t="str">
        <f>データ加工!B112</f>
        <v>携帯電話</v>
      </c>
      <c r="C98" s="60">
        <f>データ加工!C112</f>
        <v>0.39243255485926803</v>
      </c>
      <c r="D98" s="60">
        <f>データ加工!D112</f>
        <v>9.7771207552630246E-2</v>
      </c>
      <c r="E98" s="60">
        <f>データ加工!E112</f>
        <v>0.62053931958750097</v>
      </c>
      <c r="F98" s="60">
        <f>データ加工!F112</f>
        <v>1.3856604228272493</v>
      </c>
      <c r="G98" s="60">
        <f>データ加工!G112</f>
        <v>0.6620393270275664</v>
      </c>
      <c r="H98" s="60">
        <f>データ加工!H112</f>
        <v>1.6048845553043218</v>
      </c>
      <c r="I98" s="60">
        <f>データ加工!I112</f>
        <v>0.76424358990688956</v>
      </c>
      <c r="J98" s="60">
        <f>データ加工!J112</f>
        <v>1.3873499023124709</v>
      </c>
      <c r="K98" s="60">
        <f>データ加工!K112</f>
        <v>0.35754637376467729</v>
      </c>
      <c r="L98" s="60">
        <f>データ加工!L112</f>
        <v>1.573121299887609</v>
      </c>
      <c r="M98" s="60">
        <f>データ加工!M112</f>
        <v>0.87523740814695994</v>
      </c>
      <c r="N98" s="60">
        <f>データ加工!N112</f>
        <v>0.59343787191021169</v>
      </c>
      <c r="O98" s="60">
        <f>データ加工!O112</f>
        <v>1.1920877164632613</v>
      </c>
      <c r="P98" s="60"/>
      <c r="Q98" s="60">
        <f>データ加工!Q112</f>
        <v>1.0173272701895726</v>
      </c>
      <c r="S98" t="s">
        <v>204</v>
      </c>
      <c r="T98" t="str">
        <f t="shared" si="0"/>
        <v>V 携帯電話</v>
      </c>
    </row>
    <row r="99" spans="1:20" ht="14.25" thickBot="1" x14ac:dyDescent="0.2">
      <c r="A99" s="53" t="s">
        <v>169</v>
      </c>
      <c r="B99" s="55" t="str">
        <f>データ加工!B113</f>
        <v>相隣関係</v>
      </c>
      <c r="C99" s="60">
        <f>データ加工!C113</f>
        <v>0.56061793551324013</v>
      </c>
      <c r="D99" s="60">
        <f>データ加工!D113</f>
        <v>0.8799408679736721</v>
      </c>
      <c r="E99" s="60">
        <f>データ加工!E113</f>
        <v>1.2410786391750019</v>
      </c>
      <c r="F99" s="60">
        <f>データ加工!F113</f>
        <v>1.1848400716928655</v>
      </c>
      <c r="G99" s="60">
        <f>データ加工!G113</f>
        <v>0.37830818687289508</v>
      </c>
      <c r="H99" s="60">
        <f>データ加工!H113</f>
        <v>1.4265640491593972</v>
      </c>
      <c r="I99" s="60">
        <f>データ加工!I113</f>
        <v>0.63686965825574138</v>
      </c>
      <c r="J99" s="60">
        <f>データ加工!J113</f>
        <v>1.4175096827975249</v>
      </c>
      <c r="K99" s="60">
        <f>データ加工!K113</f>
        <v>0</v>
      </c>
      <c r="L99" s="60">
        <f>データ加工!L113</f>
        <v>0.61176939440073697</v>
      </c>
      <c r="M99" s="60">
        <f>データ加工!M113</f>
        <v>0.87523740814695994</v>
      </c>
      <c r="N99" s="60">
        <f>データ加工!N113</f>
        <v>1.456620231052338</v>
      </c>
      <c r="O99" s="60">
        <f>データ加工!O113</f>
        <v>0.79472514430884089</v>
      </c>
      <c r="P99" s="60"/>
      <c r="Q99" s="60">
        <f>データ加工!Q113</f>
        <v>1.0173272701895726</v>
      </c>
      <c r="S99" t="s">
        <v>204</v>
      </c>
      <c r="T99" t="str">
        <f t="shared" si="0"/>
        <v>W 相隣関係</v>
      </c>
    </row>
    <row r="100" spans="1:20" ht="14.25" thickBot="1" x14ac:dyDescent="0.2">
      <c r="A100" s="53" t="s">
        <v>170</v>
      </c>
      <c r="B100" s="55" t="str">
        <f>データ加工!B114</f>
        <v>和服</v>
      </c>
      <c r="C100" s="60">
        <f>データ加工!C114</f>
        <v>0.56061793551324013</v>
      </c>
      <c r="D100" s="60">
        <f>データ加工!D114</f>
        <v>0.97771207552630235</v>
      </c>
      <c r="E100" s="60">
        <f>データ加工!E114</f>
        <v>0.44324237113392922</v>
      </c>
      <c r="F100" s="60">
        <f>データ加工!F114</f>
        <v>1.2250041419197422</v>
      </c>
      <c r="G100" s="60">
        <f>データ加工!G114</f>
        <v>0.47288523359111884</v>
      </c>
      <c r="H100" s="60">
        <f>データ加工!H114</f>
        <v>1.2482435430144725</v>
      </c>
      <c r="I100" s="60">
        <f>データ加工!I114</f>
        <v>0.42457977217049431</v>
      </c>
      <c r="J100" s="60">
        <f>データ加工!J114</f>
        <v>1.9000661705583841</v>
      </c>
      <c r="K100" s="60">
        <f>データ加工!K114</f>
        <v>0.71509274752935459</v>
      </c>
      <c r="L100" s="60">
        <f>データ加工!L114</f>
        <v>0.61176939440073697</v>
      </c>
      <c r="M100" s="60">
        <f>データ加工!M114</f>
        <v>0.12503391544956569</v>
      </c>
      <c r="N100" s="60">
        <f>データ加工!N114</f>
        <v>1.1329268463740407</v>
      </c>
      <c r="O100" s="60">
        <f>データ加工!O114</f>
        <v>0.39736257215442045</v>
      </c>
      <c r="P100" s="60"/>
      <c r="Q100" s="60">
        <f>データ加工!Q114</f>
        <v>0.99831180719537516</v>
      </c>
      <c r="S100" t="s">
        <v>204</v>
      </c>
      <c r="T100" t="str">
        <f t="shared" si="0"/>
        <v>X 和服</v>
      </c>
    </row>
    <row r="101" spans="1:20" ht="14.25" thickBot="1" x14ac:dyDescent="0.2">
      <c r="A101" s="54"/>
      <c r="B101" s="61" t="str">
        <f>データ加工!B115</f>
        <v>合計</v>
      </c>
      <c r="C101" s="60">
        <f>データ加工!C115</f>
        <v>104.27493600546266</v>
      </c>
      <c r="D101" s="60">
        <f>データ加工!D115</f>
        <v>113.21905834594583</v>
      </c>
      <c r="E101" s="60">
        <f>データ加工!E115</f>
        <v>170.29371898965559</v>
      </c>
      <c r="F101" s="60">
        <f>データ加工!F115</f>
        <v>160.23455817012496</v>
      </c>
      <c r="G101" s="60">
        <f>データ加工!G115</f>
        <v>120.68031161245354</v>
      </c>
      <c r="H101" s="60">
        <f>データ加工!H115</f>
        <v>163.69822464104084</v>
      </c>
      <c r="I101" s="60">
        <f>データ加工!I115</f>
        <v>133.48788037040339</v>
      </c>
      <c r="J101" s="60">
        <f>データ加工!J115</f>
        <v>163.70728847287157</v>
      </c>
      <c r="K101" s="60">
        <f>データ加工!K115</f>
        <v>153.02984797128187</v>
      </c>
      <c r="L101" s="60">
        <f>データ加工!L115</f>
        <v>198.82505318023951</v>
      </c>
      <c r="M101" s="60">
        <f>データ加工!M115</f>
        <v>120.03255883158306</v>
      </c>
      <c r="N101" s="60">
        <f>データ加工!N115</f>
        <v>182.94071124068438</v>
      </c>
      <c r="O101" s="60">
        <f>データ加工!O115</f>
        <v>91.260937404798554</v>
      </c>
      <c r="P101" s="60"/>
      <c r="Q101" s="60">
        <f>データ加工!Q115</f>
        <v>150.66426716877629</v>
      </c>
      <c r="S101" t="s">
        <v>204</v>
      </c>
      <c r="T101" t="str">
        <f t="shared" si="0"/>
        <v xml:space="preserve"> 合計</v>
      </c>
    </row>
  </sheetData>
  <mergeCells count="1">
    <mergeCell ref="C49:Q49"/>
  </mergeCells>
  <phoneticPr fontId="16"/>
  <pageMargins left="0.70866141732283472" right="0.70866141732283472" top="0.74803149606299213" bottom="0.74803149606299213" header="0.31496062992125984" footer="0.31496062992125984"/>
  <pageSetup paperSize="9" scale="7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T56"/>
  <sheetViews>
    <sheetView workbookViewId="0"/>
  </sheetViews>
  <sheetFormatPr defaultRowHeight="13.5" x14ac:dyDescent="0.15"/>
  <sheetData>
    <row r="1" spans="1:20" ht="14.25" thickBot="1" x14ac:dyDescent="0.2">
      <c r="C1" s="4" t="s">
        <v>90</v>
      </c>
      <c r="D1" s="4"/>
      <c r="E1" s="4"/>
      <c r="F1" s="4"/>
      <c r="G1" s="7" t="s">
        <v>91</v>
      </c>
      <c r="H1" s="4"/>
      <c r="I1" s="4"/>
      <c r="J1" s="4"/>
      <c r="K1" s="4"/>
      <c r="L1" s="4"/>
      <c r="N1" s="42" t="s">
        <v>245</v>
      </c>
      <c r="O1" s="4"/>
      <c r="P1" s="4"/>
      <c r="Q1" s="4"/>
      <c r="R1" s="6"/>
      <c r="S1" s="6"/>
      <c r="T1" s="6"/>
    </row>
    <row r="2" spans="1:20" ht="15" thickTop="1" thickBot="1" x14ac:dyDescent="0.2">
      <c r="A2" t="s">
        <v>92</v>
      </c>
      <c r="C2" s="195" t="s">
        <v>357</v>
      </c>
      <c r="D2" s="4"/>
      <c r="E2" s="4"/>
      <c r="F2" s="4"/>
      <c r="G2" s="195" t="s">
        <v>358</v>
      </c>
      <c r="H2" s="4"/>
      <c r="I2" s="4"/>
      <c r="J2" s="4"/>
      <c r="K2" s="4"/>
      <c r="L2" s="4"/>
      <c r="N2" s="78" t="s">
        <v>246</v>
      </c>
      <c r="O2" s="4"/>
      <c r="P2" s="4"/>
      <c r="Q2" s="4"/>
      <c r="R2" s="6"/>
      <c r="S2" s="6"/>
      <c r="T2" s="80" t="s">
        <v>359</v>
      </c>
    </row>
    <row r="3" spans="1:20" ht="15" thickTop="1" thickBot="1" x14ac:dyDescent="0.2">
      <c r="B3" s="219" t="s">
        <v>0</v>
      </c>
      <c r="C3" s="221" t="s">
        <v>93</v>
      </c>
      <c r="D3" s="222"/>
      <c r="E3" s="222"/>
      <c r="F3" s="222"/>
      <c r="G3" s="223"/>
      <c r="H3" s="222"/>
      <c r="I3" s="222"/>
      <c r="J3" s="222"/>
      <c r="K3" s="222"/>
      <c r="L3" s="222"/>
      <c r="M3" s="222"/>
      <c r="N3" s="222"/>
      <c r="O3" s="222"/>
      <c r="P3" s="222"/>
      <c r="Q3" s="224"/>
    </row>
    <row r="4" spans="1:20" ht="14.25" thickBot="1" x14ac:dyDescent="0.2">
      <c r="B4" s="220"/>
      <c r="C4" s="79" t="s">
        <v>94</v>
      </c>
      <c r="D4" s="79" t="s">
        <v>95</v>
      </c>
      <c r="E4" s="79" t="s">
        <v>96</v>
      </c>
      <c r="F4" s="79" t="s">
        <v>97</v>
      </c>
      <c r="G4" s="79" t="s">
        <v>98</v>
      </c>
      <c r="H4" s="79" t="s">
        <v>99</v>
      </c>
      <c r="I4" s="79" t="s">
        <v>100</v>
      </c>
      <c r="J4" s="79" t="s">
        <v>101</v>
      </c>
      <c r="K4" s="79" t="s">
        <v>102</v>
      </c>
      <c r="L4" s="79" t="s">
        <v>103</v>
      </c>
      <c r="M4" s="79" t="s">
        <v>104</v>
      </c>
      <c r="N4" s="79" t="s">
        <v>105</v>
      </c>
      <c r="O4" s="79" t="s">
        <v>106</v>
      </c>
      <c r="P4" s="79" t="s">
        <v>107</v>
      </c>
      <c r="Q4" s="79" t="s">
        <v>1</v>
      </c>
    </row>
    <row r="5" spans="1:20" ht="15" thickTop="1" thickBot="1" x14ac:dyDescent="0.2">
      <c r="B5" s="185" t="s">
        <v>2</v>
      </c>
      <c r="C5" s="186">
        <v>192</v>
      </c>
      <c r="D5" s="186">
        <v>166</v>
      </c>
      <c r="E5" s="186">
        <v>341</v>
      </c>
      <c r="F5" s="186">
        <v>712</v>
      </c>
      <c r="G5" s="186">
        <v>207</v>
      </c>
      <c r="H5" s="186">
        <v>130</v>
      </c>
      <c r="I5" s="186">
        <v>369</v>
      </c>
      <c r="J5" s="186">
        <v>610</v>
      </c>
      <c r="K5" s="186">
        <v>97</v>
      </c>
      <c r="L5" s="186">
        <v>336</v>
      </c>
      <c r="M5" s="186">
        <v>132</v>
      </c>
      <c r="N5" s="186">
        <v>460</v>
      </c>
      <c r="O5" s="186">
        <v>77</v>
      </c>
      <c r="P5" s="186">
        <v>36</v>
      </c>
      <c r="Q5" s="187">
        <v>3865</v>
      </c>
    </row>
    <row r="6" spans="1:20" ht="14.25" thickBot="1" x14ac:dyDescent="0.2">
      <c r="B6" s="188" t="s">
        <v>3</v>
      </c>
      <c r="C6" s="68">
        <v>216</v>
      </c>
      <c r="D6" s="68">
        <v>78</v>
      </c>
      <c r="E6" s="68">
        <v>109</v>
      </c>
      <c r="F6" s="68">
        <v>404</v>
      </c>
      <c r="G6" s="68">
        <v>106</v>
      </c>
      <c r="H6" s="68">
        <v>86</v>
      </c>
      <c r="I6" s="68">
        <v>276</v>
      </c>
      <c r="J6" s="68">
        <v>397</v>
      </c>
      <c r="K6" s="68">
        <v>35</v>
      </c>
      <c r="L6" s="68">
        <v>180</v>
      </c>
      <c r="M6" s="68">
        <v>97</v>
      </c>
      <c r="N6" s="68">
        <v>283</v>
      </c>
      <c r="O6" s="68">
        <v>61</v>
      </c>
      <c r="P6" s="68">
        <v>31</v>
      </c>
      <c r="Q6" s="189">
        <v>2359</v>
      </c>
    </row>
    <row r="7" spans="1:20" ht="14.25" thickBot="1" x14ac:dyDescent="0.2">
      <c r="B7" s="188" t="s">
        <v>23</v>
      </c>
      <c r="C7" s="68">
        <v>126</v>
      </c>
      <c r="D7" s="68">
        <v>64</v>
      </c>
      <c r="E7" s="68">
        <v>143</v>
      </c>
      <c r="F7" s="68">
        <v>336</v>
      </c>
      <c r="G7" s="68">
        <v>92</v>
      </c>
      <c r="H7" s="68">
        <v>69</v>
      </c>
      <c r="I7" s="68">
        <v>253</v>
      </c>
      <c r="J7" s="68">
        <v>372</v>
      </c>
      <c r="K7" s="68">
        <v>31</v>
      </c>
      <c r="L7" s="68">
        <v>160</v>
      </c>
      <c r="M7" s="68">
        <v>85</v>
      </c>
      <c r="N7" s="68">
        <v>195</v>
      </c>
      <c r="O7" s="68">
        <v>30</v>
      </c>
      <c r="P7" s="68">
        <v>11</v>
      </c>
      <c r="Q7" s="189">
        <v>1967</v>
      </c>
    </row>
    <row r="8" spans="1:20" ht="14.25" thickBot="1" x14ac:dyDescent="0.2">
      <c r="B8" s="188" t="s">
        <v>17</v>
      </c>
      <c r="C8" s="68">
        <v>52</v>
      </c>
      <c r="D8" s="68">
        <v>48</v>
      </c>
      <c r="E8" s="68">
        <v>93</v>
      </c>
      <c r="F8" s="68">
        <v>677</v>
      </c>
      <c r="G8" s="68">
        <v>74</v>
      </c>
      <c r="H8" s="68">
        <v>53</v>
      </c>
      <c r="I8" s="68">
        <v>222</v>
      </c>
      <c r="J8" s="68">
        <v>304</v>
      </c>
      <c r="K8" s="68">
        <v>15</v>
      </c>
      <c r="L8" s="68">
        <v>90</v>
      </c>
      <c r="M8" s="68">
        <v>41</v>
      </c>
      <c r="N8" s="68">
        <v>106</v>
      </c>
      <c r="O8" s="68">
        <v>21</v>
      </c>
      <c r="P8" s="68">
        <v>5</v>
      </c>
      <c r="Q8" s="189">
        <v>1801</v>
      </c>
    </row>
    <row r="9" spans="1:20" ht="14.25" thickBot="1" x14ac:dyDescent="0.2">
      <c r="B9" s="188" t="s">
        <v>12</v>
      </c>
      <c r="C9" s="68">
        <v>61</v>
      </c>
      <c r="D9" s="68">
        <v>75</v>
      </c>
      <c r="E9" s="68">
        <v>111</v>
      </c>
      <c r="F9" s="68">
        <v>256</v>
      </c>
      <c r="G9" s="68">
        <v>67</v>
      </c>
      <c r="H9" s="68">
        <v>58</v>
      </c>
      <c r="I9" s="68">
        <v>98</v>
      </c>
      <c r="J9" s="68">
        <v>171</v>
      </c>
      <c r="K9" s="68">
        <v>18</v>
      </c>
      <c r="L9" s="68">
        <v>128</v>
      </c>
      <c r="M9" s="68">
        <v>54</v>
      </c>
      <c r="N9" s="68">
        <v>111</v>
      </c>
      <c r="O9" s="68">
        <v>55</v>
      </c>
      <c r="P9" s="68">
        <v>8</v>
      </c>
      <c r="Q9" s="189">
        <v>1271</v>
      </c>
    </row>
    <row r="10" spans="1:20" ht="14.25" thickBot="1" x14ac:dyDescent="0.2">
      <c r="B10" s="188" t="s">
        <v>20</v>
      </c>
      <c r="C10" s="68">
        <v>51</v>
      </c>
      <c r="D10" s="68">
        <v>8</v>
      </c>
      <c r="E10" s="68">
        <v>103</v>
      </c>
      <c r="F10" s="68">
        <v>327</v>
      </c>
      <c r="G10" s="68">
        <v>50</v>
      </c>
      <c r="H10" s="68">
        <v>23</v>
      </c>
      <c r="I10" s="68">
        <v>81</v>
      </c>
      <c r="J10" s="68">
        <v>168</v>
      </c>
      <c r="K10" s="68">
        <v>18</v>
      </c>
      <c r="L10" s="68">
        <v>120</v>
      </c>
      <c r="M10" s="68">
        <v>36</v>
      </c>
      <c r="N10" s="68">
        <v>113</v>
      </c>
      <c r="O10" s="68">
        <v>13</v>
      </c>
      <c r="P10" s="68">
        <v>3</v>
      </c>
      <c r="Q10" s="189">
        <v>1114</v>
      </c>
    </row>
    <row r="11" spans="1:20" ht="14.25" thickBot="1" x14ac:dyDescent="0.2">
      <c r="B11" s="188" t="s">
        <v>5</v>
      </c>
      <c r="C11" s="68">
        <v>60</v>
      </c>
      <c r="D11" s="68">
        <v>27</v>
      </c>
      <c r="E11" s="68">
        <v>72</v>
      </c>
      <c r="F11" s="68">
        <v>247</v>
      </c>
      <c r="G11" s="68">
        <v>26</v>
      </c>
      <c r="H11" s="68">
        <v>17</v>
      </c>
      <c r="I11" s="68">
        <v>61</v>
      </c>
      <c r="J11" s="68">
        <v>248</v>
      </c>
      <c r="K11" s="68">
        <v>6</v>
      </c>
      <c r="L11" s="68">
        <v>78</v>
      </c>
      <c r="M11" s="68">
        <v>20</v>
      </c>
      <c r="N11" s="68">
        <v>190</v>
      </c>
      <c r="O11" s="68">
        <v>32</v>
      </c>
      <c r="P11" s="68">
        <v>18</v>
      </c>
      <c r="Q11" s="189">
        <v>1102</v>
      </c>
    </row>
    <row r="12" spans="1:20" ht="14.25" thickBot="1" x14ac:dyDescent="0.2">
      <c r="B12" s="188" t="s">
        <v>7</v>
      </c>
      <c r="C12" s="68">
        <v>58</v>
      </c>
      <c r="D12" s="68">
        <v>31</v>
      </c>
      <c r="E12" s="68">
        <v>74</v>
      </c>
      <c r="F12" s="68">
        <v>257</v>
      </c>
      <c r="G12" s="68">
        <v>56</v>
      </c>
      <c r="H12" s="68">
        <v>24</v>
      </c>
      <c r="I12" s="68">
        <v>125</v>
      </c>
      <c r="J12" s="68">
        <v>165</v>
      </c>
      <c r="K12" s="68">
        <v>11</v>
      </c>
      <c r="L12" s="68">
        <v>127</v>
      </c>
      <c r="M12" s="68">
        <v>24</v>
      </c>
      <c r="N12" s="68">
        <v>108</v>
      </c>
      <c r="O12" s="68">
        <v>14</v>
      </c>
      <c r="P12" s="68">
        <v>8</v>
      </c>
      <c r="Q12" s="189">
        <v>1082</v>
      </c>
    </row>
    <row r="13" spans="1:20" ht="14.25" thickBot="1" x14ac:dyDescent="0.2">
      <c r="B13" s="188" t="s">
        <v>26</v>
      </c>
      <c r="C13" s="68">
        <v>36</v>
      </c>
      <c r="D13" s="68">
        <v>43</v>
      </c>
      <c r="E13" s="68">
        <v>45</v>
      </c>
      <c r="F13" s="68">
        <v>284</v>
      </c>
      <c r="G13" s="68">
        <v>35</v>
      </c>
      <c r="H13" s="68">
        <v>20</v>
      </c>
      <c r="I13" s="68">
        <v>94</v>
      </c>
      <c r="J13" s="68">
        <v>252</v>
      </c>
      <c r="K13" s="68">
        <v>10</v>
      </c>
      <c r="L13" s="68">
        <v>53</v>
      </c>
      <c r="M13" s="68">
        <v>29</v>
      </c>
      <c r="N13" s="68">
        <v>82</v>
      </c>
      <c r="O13" s="68">
        <v>5</v>
      </c>
      <c r="P13" s="68">
        <v>0</v>
      </c>
      <c r="Q13" s="190">
        <v>988</v>
      </c>
    </row>
    <row r="14" spans="1:20" ht="14.25" thickBot="1" x14ac:dyDescent="0.2">
      <c r="B14" s="188" t="s">
        <v>345</v>
      </c>
      <c r="C14" s="68">
        <v>59</v>
      </c>
      <c r="D14" s="68">
        <v>60</v>
      </c>
      <c r="E14" s="68">
        <v>52</v>
      </c>
      <c r="F14" s="68">
        <v>201</v>
      </c>
      <c r="G14" s="68">
        <v>42</v>
      </c>
      <c r="H14" s="68">
        <v>22</v>
      </c>
      <c r="I14" s="68">
        <v>73</v>
      </c>
      <c r="J14" s="68">
        <v>97</v>
      </c>
      <c r="K14" s="68">
        <v>11</v>
      </c>
      <c r="L14" s="68">
        <v>72</v>
      </c>
      <c r="M14" s="68">
        <v>29</v>
      </c>
      <c r="N14" s="68">
        <v>111</v>
      </c>
      <c r="O14" s="68">
        <v>34</v>
      </c>
      <c r="P14" s="68">
        <v>3</v>
      </c>
      <c r="Q14" s="190">
        <v>866</v>
      </c>
    </row>
    <row r="15" spans="1:20" ht="14.25" thickBot="1" x14ac:dyDescent="0.2">
      <c r="B15" s="188" t="s">
        <v>13</v>
      </c>
      <c r="C15" s="68">
        <v>45</v>
      </c>
      <c r="D15" s="68">
        <v>24</v>
      </c>
      <c r="E15" s="68">
        <v>15</v>
      </c>
      <c r="F15" s="68">
        <v>251</v>
      </c>
      <c r="G15" s="68">
        <v>16</v>
      </c>
      <c r="H15" s="68">
        <v>9</v>
      </c>
      <c r="I15" s="68">
        <v>72</v>
      </c>
      <c r="J15" s="68">
        <v>198</v>
      </c>
      <c r="K15" s="68">
        <v>3</v>
      </c>
      <c r="L15" s="68">
        <v>38</v>
      </c>
      <c r="M15" s="68">
        <v>30</v>
      </c>
      <c r="N15" s="68">
        <v>55</v>
      </c>
      <c r="O15" s="68">
        <v>15</v>
      </c>
      <c r="P15" s="68">
        <v>4</v>
      </c>
      <c r="Q15" s="190">
        <v>775</v>
      </c>
    </row>
    <row r="16" spans="1:20" ht="14.25" thickBot="1" x14ac:dyDescent="0.2">
      <c r="B16" s="188" t="s">
        <v>10</v>
      </c>
      <c r="C16" s="68">
        <v>45</v>
      </c>
      <c r="D16" s="68">
        <v>28</v>
      </c>
      <c r="E16" s="68">
        <v>44</v>
      </c>
      <c r="F16" s="68">
        <v>206</v>
      </c>
      <c r="G16" s="68">
        <v>23</v>
      </c>
      <c r="H16" s="68">
        <v>24</v>
      </c>
      <c r="I16" s="68">
        <v>88</v>
      </c>
      <c r="J16" s="68">
        <v>119</v>
      </c>
      <c r="K16" s="68">
        <v>2</v>
      </c>
      <c r="L16" s="68">
        <v>45</v>
      </c>
      <c r="M16" s="68">
        <v>19</v>
      </c>
      <c r="N16" s="68">
        <v>78</v>
      </c>
      <c r="O16" s="68">
        <v>13</v>
      </c>
      <c r="P16" s="68">
        <v>5</v>
      </c>
      <c r="Q16" s="190">
        <v>739</v>
      </c>
    </row>
    <row r="17" spans="2:17" ht="14.25" thickBot="1" x14ac:dyDescent="0.2">
      <c r="B17" s="188" t="s">
        <v>9</v>
      </c>
      <c r="C17" s="68">
        <v>48</v>
      </c>
      <c r="D17" s="68">
        <v>34</v>
      </c>
      <c r="E17" s="68">
        <v>26</v>
      </c>
      <c r="F17" s="68">
        <v>190</v>
      </c>
      <c r="G17" s="68">
        <v>29</v>
      </c>
      <c r="H17" s="68">
        <v>18</v>
      </c>
      <c r="I17" s="68">
        <v>71</v>
      </c>
      <c r="J17" s="68">
        <v>124</v>
      </c>
      <c r="K17" s="68">
        <v>8</v>
      </c>
      <c r="L17" s="68">
        <v>55</v>
      </c>
      <c r="M17" s="68">
        <v>15</v>
      </c>
      <c r="N17" s="68">
        <v>74</v>
      </c>
      <c r="O17" s="68">
        <v>12</v>
      </c>
      <c r="P17" s="68">
        <v>8</v>
      </c>
      <c r="Q17" s="190">
        <v>712</v>
      </c>
    </row>
    <row r="18" spans="2:17" ht="14.25" thickBot="1" x14ac:dyDescent="0.2">
      <c r="B18" s="188" t="s">
        <v>223</v>
      </c>
      <c r="C18" s="68">
        <v>55</v>
      </c>
      <c r="D18" s="68">
        <v>16</v>
      </c>
      <c r="E18" s="68">
        <v>49</v>
      </c>
      <c r="F18" s="68">
        <v>66</v>
      </c>
      <c r="G18" s="68">
        <v>13</v>
      </c>
      <c r="H18" s="68">
        <v>28</v>
      </c>
      <c r="I18" s="68">
        <v>24</v>
      </c>
      <c r="J18" s="68">
        <v>101</v>
      </c>
      <c r="K18" s="68">
        <v>38</v>
      </c>
      <c r="L18" s="68">
        <v>43</v>
      </c>
      <c r="M18" s="68">
        <v>55</v>
      </c>
      <c r="N18" s="68">
        <v>102</v>
      </c>
      <c r="O18" s="68">
        <v>25</v>
      </c>
      <c r="P18" s="68">
        <v>4</v>
      </c>
      <c r="Q18" s="190">
        <v>619</v>
      </c>
    </row>
    <row r="19" spans="2:17" ht="14.25" thickBot="1" x14ac:dyDescent="0.2">
      <c r="B19" s="188" t="s">
        <v>28</v>
      </c>
      <c r="C19" s="68">
        <v>30</v>
      </c>
      <c r="D19" s="68">
        <v>8</v>
      </c>
      <c r="E19" s="68">
        <v>19</v>
      </c>
      <c r="F19" s="68">
        <v>190</v>
      </c>
      <c r="G19" s="68">
        <v>13</v>
      </c>
      <c r="H19" s="68">
        <v>16</v>
      </c>
      <c r="I19" s="68">
        <v>59</v>
      </c>
      <c r="J19" s="68">
        <v>144</v>
      </c>
      <c r="K19" s="68">
        <v>4</v>
      </c>
      <c r="L19" s="68">
        <v>26</v>
      </c>
      <c r="M19" s="68">
        <v>17</v>
      </c>
      <c r="N19" s="68">
        <v>63</v>
      </c>
      <c r="O19" s="68">
        <v>7</v>
      </c>
      <c r="P19" s="68">
        <v>11</v>
      </c>
      <c r="Q19" s="190">
        <v>607</v>
      </c>
    </row>
    <row r="20" spans="2:17" ht="14.25" thickBot="1" x14ac:dyDescent="0.2">
      <c r="B20" s="188" t="s">
        <v>6</v>
      </c>
      <c r="C20" s="68">
        <v>49</v>
      </c>
      <c r="D20" s="68">
        <v>37</v>
      </c>
      <c r="E20" s="68">
        <v>36</v>
      </c>
      <c r="F20" s="68">
        <v>131</v>
      </c>
      <c r="G20" s="68">
        <v>44</v>
      </c>
      <c r="H20" s="68">
        <v>18</v>
      </c>
      <c r="I20" s="68">
        <v>95</v>
      </c>
      <c r="J20" s="68">
        <v>59</v>
      </c>
      <c r="K20" s="68">
        <v>3</v>
      </c>
      <c r="L20" s="68">
        <v>30</v>
      </c>
      <c r="M20" s="68">
        <v>4</v>
      </c>
      <c r="N20" s="68">
        <v>60</v>
      </c>
      <c r="O20" s="68">
        <v>13</v>
      </c>
      <c r="P20" s="68">
        <v>4</v>
      </c>
      <c r="Q20" s="190">
        <v>583</v>
      </c>
    </row>
    <row r="21" spans="2:17" ht="14.25" thickBot="1" x14ac:dyDescent="0.2">
      <c r="B21" s="188" t="s">
        <v>16</v>
      </c>
      <c r="C21" s="68">
        <v>47</v>
      </c>
      <c r="D21" s="68">
        <v>19</v>
      </c>
      <c r="E21" s="68">
        <v>16</v>
      </c>
      <c r="F21" s="68">
        <v>193</v>
      </c>
      <c r="G21" s="68">
        <v>15</v>
      </c>
      <c r="H21" s="68">
        <v>7</v>
      </c>
      <c r="I21" s="68">
        <v>40</v>
      </c>
      <c r="J21" s="68">
        <v>87</v>
      </c>
      <c r="K21" s="68">
        <v>2</v>
      </c>
      <c r="L21" s="68">
        <v>28</v>
      </c>
      <c r="M21" s="68">
        <v>3</v>
      </c>
      <c r="N21" s="68">
        <v>58</v>
      </c>
      <c r="O21" s="68">
        <v>13</v>
      </c>
      <c r="P21" s="68">
        <v>12</v>
      </c>
      <c r="Q21" s="190">
        <v>540</v>
      </c>
    </row>
    <row r="22" spans="2:17" ht="14.25" thickBot="1" x14ac:dyDescent="0.2">
      <c r="B22" s="188" t="s">
        <v>29</v>
      </c>
      <c r="C22" s="68">
        <v>42</v>
      </c>
      <c r="D22" s="68">
        <v>18</v>
      </c>
      <c r="E22" s="68">
        <v>41</v>
      </c>
      <c r="F22" s="68">
        <v>119</v>
      </c>
      <c r="G22" s="68">
        <v>12</v>
      </c>
      <c r="H22" s="68">
        <v>14</v>
      </c>
      <c r="I22" s="68">
        <v>39</v>
      </c>
      <c r="J22" s="68">
        <v>55</v>
      </c>
      <c r="K22" s="68">
        <v>5</v>
      </c>
      <c r="L22" s="68">
        <v>37</v>
      </c>
      <c r="M22" s="68">
        <v>12</v>
      </c>
      <c r="N22" s="68">
        <v>118</v>
      </c>
      <c r="O22" s="68">
        <v>11</v>
      </c>
      <c r="P22" s="68">
        <v>2</v>
      </c>
      <c r="Q22" s="190">
        <v>525</v>
      </c>
    </row>
    <row r="23" spans="2:17" ht="14.25" thickBot="1" x14ac:dyDescent="0.2">
      <c r="B23" s="188" t="s">
        <v>15</v>
      </c>
      <c r="C23" s="68">
        <v>29</v>
      </c>
      <c r="D23" s="68">
        <v>16</v>
      </c>
      <c r="E23" s="68">
        <v>27</v>
      </c>
      <c r="F23" s="68">
        <v>114</v>
      </c>
      <c r="G23" s="68">
        <v>9</v>
      </c>
      <c r="H23" s="68">
        <v>9</v>
      </c>
      <c r="I23" s="68">
        <v>45</v>
      </c>
      <c r="J23" s="68">
        <v>69</v>
      </c>
      <c r="K23" s="68">
        <v>10</v>
      </c>
      <c r="L23" s="68">
        <v>32</v>
      </c>
      <c r="M23" s="68">
        <v>11</v>
      </c>
      <c r="N23" s="68">
        <v>80</v>
      </c>
      <c r="O23" s="68">
        <v>16</v>
      </c>
      <c r="P23" s="68">
        <v>4</v>
      </c>
      <c r="Q23" s="190">
        <v>471</v>
      </c>
    </row>
    <row r="24" spans="2:17" ht="14.25" thickBot="1" x14ac:dyDescent="0.2">
      <c r="B24" s="188" t="s">
        <v>4</v>
      </c>
      <c r="C24" s="68">
        <v>15</v>
      </c>
      <c r="D24" s="68">
        <v>14</v>
      </c>
      <c r="E24" s="68">
        <v>24</v>
      </c>
      <c r="F24" s="68">
        <v>117</v>
      </c>
      <c r="G24" s="68">
        <v>32</v>
      </c>
      <c r="H24" s="68">
        <v>12</v>
      </c>
      <c r="I24" s="68">
        <v>76</v>
      </c>
      <c r="J24" s="68">
        <v>78</v>
      </c>
      <c r="K24" s="68">
        <v>5</v>
      </c>
      <c r="L24" s="68">
        <v>27</v>
      </c>
      <c r="M24" s="68">
        <v>9</v>
      </c>
      <c r="N24" s="68">
        <v>45</v>
      </c>
      <c r="O24" s="68">
        <v>2</v>
      </c>
      <c r="P24" s="68">
        <v>3</v>
      </c>
      <c r="Q24" s="190">
        <v>459</v>
      </c>
    </row>
    <row r="25" spans="2:17" ht="14.25" thickBot="1" x14ac:dyDescent="0.2">
      <c r="B25" s="188" t="s">
        <v>26</v>
      </c>
      <c r="C25" s="68">
        <v>15</v>
      </c>
      <c r="D25" s="68">
        <v>11</v>
      </c>
      <c r="E25" s="68">
        <v>15</v>
      </c>
      <c r="F25" s="68">
        <v>174</v>
      </c>
      <c r="G25" s="68">
        <v>16</v>
      </c>
      <c r="H25" s="68">
        <v>14</v>
      </c>
      <c r="I25" s="68">
        <v>37</v>
      </c>
      <c r="J25" s="68">
        <v>102</v>
      </c>
      <c r="K25" s="68">
        <v>8</v>
      </c>
      <c r="L25" s="68">
        <v>24</v>
      </c>
      <c r="M25" s="68">
        <v>2</v>
      </c>
      <c r="N25" s="68">
        <v>26</v>
      </c>
      <c r="O25" s="68">
        <v>6</v>
      </c>
      <c r="P25" s="68">
        <v>0</v>
      </c>
      <c r="Q25" s="190">
        <v>450</v>
      </c>
    </row>
    <row r="26" spans="2:17" ht="14.25" thickBot="1" x14ac:dyDescent="0.2">
      <c r="B26" s="188" t="s">
        <v>21</v>
      </c>
      <c r="C26" s="68">
        <v>26</v>
      </c>
      <c r="D26" s="68">
        <v>17</v>
      </c>
      <c r="E26" s="68">
        <v>28</v>
      </c>
      <c r="F26" s="68">
        <v>133</v>
      </c>
      <c r="G26" s="68">
        <v>19</v>
      </c>
      <c r="H26" s="68">
        <v>7</v>
      </c>
      <c r="I26" s="68">
        <v>46</v>
      </c>
      <c r="J26" s="68">
        <v>59</v>
      </c>
      <c r="K26" s="68">
        <v>10</v>
      </c>
      <c r="L26" s="68">
        <v>40</v>
      </c>
      <c r="M26" s="68">
        <v>8</v>
      </c>
      <c r="N26" s="68">
        <v>43</v>
      </c>
      <c r="O26" s="68">
        <v>9</v>
      </c>
      <c r="P26" s="68">
        <v>4</v>
      </c>
      <c r="Q26" s="190">
        <v>449</v>
      </c>
    </row>
    <row r="27" spans="2:17" ht="14.25" thickBot="1" x14ac:dyDescent="0.2">
      <c r="B27" s="188" t="s">
        <v>25</v>
      </c>
      <c r="C27" s="68">
        <v>30</v>
      </c>
      <c r="D27" s="68">
        <v>15</v>
      </c>
      <c r="E27" s="68">
        <v>21</v>
      </c>
      <c r="F27" s="68">
        <v>116</v>
      </c>
      <c r="G27" s="68">
        <v>12</v>
      </c>
      <c r="H27" s="68">
        <v>11</v>
      </c>
      <c r="I27" s="68">
        <v>38</v>
      </c>
      <c r="J27" s="68">
        <v>71</v>
      </c>
      <c r="K27" s="68">
        <v>4</v>
      </c>
      <c r="L27" s="68">
        <v>38</v>
      </c>
      <c r="M27" s="68">
        <v>23</v>
      </c>
      <c r="N27" s="68">
        <v>53</v>
      </c>
      <c r="O27" s="68">
        <v>11</v>
      </c>
      <c r="P27" s="68">
        <v>0</v>
      </c>
      <c r="Q27" s="190">
        <v>443</v>
      </c>
    </row>
    <row r="28" spans="2:17" ht="14.25" thickBot="1" x14ac:dyDescent="0.2">
      <c r="B28" s="188" t="s">
        <v>19</v>
      </c>
      <c r="C28" s="68">
        <v>14</v>
      </c>
      <c r="D28" s="68">
        <v>18</v>
      </c>
      <c r="E28" s="68">
        <v>20</v>
      </c>
      <c r="F28" s="68">
        <v>167</v>
      </c>
      <c r="G28" s="68">
        <v>13</v>
      </c>
      <c r="H28" s="68">
        <v>9</v>
      </c>
      <c r="I28" s="68">
        <v>52</v>
      </c>
      <c r="J28" s="68">
        <v>61</v>
      </c>
      <c r="K28" s="68">
        <v>3</v>
      </c>
      <c r="L28" s="68">
        <v>17</v>
      </c>
      <c r="M28" s="68">
        <v>8</v>
      </c>
      <c r="N28" s="68">
        <v>36</v>
      </c>
      <c r="O28" s="68">
        <v>7</v>
      </c>
      <c r="P28" s="68">
        <v>3</v>
      </c>
      <c r="Q28" s="190">
        <v>428</v>
      </c>
    </row>
    <row r="29" spans="2:17" ht="14.25" thickBot="1" x14ac:dyDescent="0.2">
      <c r="B29" s="188" t="s">
        <v>32</v>
      </c>
      <c r="C29" s="68">
        <v>26</v>
      </c>
      <c r="D29" s="68">
        <v>13</v>
      </c>
      <c r="E29" s="68">
        <v>21</v>
      </c>
      <c r="F29" s="68">
        <v>124</v>
      </c>
      <c r="G29" s="68">
        <v>14</v>
      </c>
      <c r="H29" s="68">
        <v>8</v>
      </c>
      <c r="I29" s="68">
        <v>33</v>
      </c>
      <c r="J29" s="68">
        <v>79</v>
      </c>
      <c r="K29" s="68">
        <v>2</v>
      </c>
      <c r="L29" s="68">
        <v>23</v>
      </c>
      <c r="M29" s="68">
        <v>12</v>
      </c>
      <c r="N29" s="68">
        <v>38</v>
      </c>
      <c r="O29" s="68">
        <v>8</v>
      </c>
      <c r="P29" s="68">
        <v>4</v>
      </c>
      <c r="Q29" s="190">
        <v>405</v>
      </c>
    </row>
    <row r="30" spans="2:17" ht="14.25" thickBot="1" x14ac:dyDescent="0.2">
      <c r="B30" s="188" t="s">
        <v>31</v>
      </c>
      <c r="C30" s="68">
        <v>39</v>
      </c>
      <c r="D30" s="68">
        <v>15</v>
      </c>
      <c r="E30" s="68">
        <v>15</v>
      </c>
      <c r="F30" s="68">
        <v>144</v>
      </c>
      <c r="G30" s="68">
        <v>8</v>
      </c>
      <c r="H30" s="68">
        <v>5</v>
      </c>
      <c r="I30" s="68">
        <v>31</v>
      </c>
      <c r="J30" s="68">
        <v>43</v>
      </c>
      <c r="K30" s="68">
        <v>4</v>
      </c>
      <c r="L30" s="68">
        <v>15</v>
      </c>
      <c r="M30" s="68">
        <v>16</v>
      </c>
      <c r="N30" s="68">
        <v>26</v>
      </c>
      <c r="O30" s="68">
        <v>23</v>
      </c>
      <c r="P30" s="68">
        <v>2</v>
      </c>
      <c r="Q30" s="190">
        <v>386</v>
      </c>
    </row>
    <row r="31" spans="2:17" ht="14.25" thickBot="1" x14ac:dyDescent="0.2">
      <c r="B31" s="188" t="s">
        <v>8</v>
      </c>
      <c r="C31" s="68">
        <v>22</v>
      </c>
      <c r="D31" s="68">
        <v>4</v>
      </c>
      <c r="E31" s="68">
        <v>22</v>
      </c>
      <c r="F31" s="68">
        <v>98</v>
      </c>
      <c r="G31" s="68">
        <v>17</v>
      </c>
      <c r="H31" s="68">
        <v>19</v>
      </c>
      <c r="I31" s="68">
        <v>48</v>
      </c>
      <c r="J31" s="68">
        <v>54</v>
      </c>
      <c r="K31" s="68">
        <v>5</v>
      </c>
      <c r="L31" s="68">
        <v>33</v>
      </c>
      <c r="M31" s="68">
        <v>14</v>
      </c>
      <c r="N31" s="68">
        <v>38</v>
      </c>
      <c r="O31" s="68">
        <v>2</v>
      </c>
      <c r="P31" s="68">
        <v>3</v>
      </c>
      <c r="Q31" s="190">
        <v>379</v>
      </c>
    </row>
    <row r="32" spans="2:17" ht="14.25" thickBot="1" x14ac:dyDescent="0.2">
      <c r="B32" s="188" t="s">
        <v>224</v>
      </c>
      <c r="C32" s="68">
        <v>15</v>
      </c>
      <c r="D32" s="68">
        <v>10</v>
      </c>
      <c r="E32" s="68">
        <v>21</v>
      </c>
      <c r="F32" s="68">
        <v>66</v>
      </c>
      <c r="G32" s="68">
        <v>15</v>
      </c>
      <c r="H32" s="68">
        <v>13</v>
      </c>
      <c r="I32" s="68">
        <v>45</v>
      </c>
      <c r="J32" s="68">
        <v>75</v>
      </c>
      <c r="K32" s="68">
        <v>7</v>
      </c>
      <c r="L32" s="68">
        <v>20</v>
      </c>
      <c r="M32" s="68">
        <v>14</v>
      </c>
      <c r="N32" s="68">
        <v>46</v>
      </c>
      <c r="O32" s="68">
        <v>9</v>
      </c>
      <c r="P32" s="68">
        <v>2</v>
      </c>
      <c r="Q32" s="190">
        <v>358</v>
      </c>
    </row>
    <row r="33" spans="2:17" ht="14.25" thickBot="1" x14ac:dyDescent="0.2">
      <c r="B33" s="188" t="s">
        <v>35</v>
      </c>
      <c r="C33" s="68">
        <v>10</v>
      </c>
      <c r="D33" s="68">
        <v>22</v>
      </c>
      <c r="E33" s="68">
        <v>15</v>
      </c>
      <c r="F33" s="68">
        <v>164</v>
      </c>
      <c r="G33" s="68">
        <v>13</v>
      </c>
      <c r="H33" s="68">
        <v>3</v>
      </c>
      <c r="I33" s="68">
        <v>29</v>
      </c>
      <c r="J33" s="68">
        <v>37</v>
      </c>
      <c r="K33" s="68">
        <v>3</v>
      </c>
      <c r="L33" s="68">
        <v>13</v>
      </c>
      <c r="M33" s="68">
        <v>7</v>
      </c>
      <c r="N33" s="68">
        <v>19</v>
      </c>
      <c r="O33" s="68">
        <v>13</v>
      </c>
      <c r="P33" s="68">
        <v>2</v>
      </c>
      <c r="Q33" s="190">
        <v>350</v>
      </c>
    </row>
    <row r="34" spans="2:17" ht="14.25" thickBot="1" x14ac:dyDescent="0.2">
      <c r="B34" s="188" t="s">
        <v>24</v>
      </c>
      <c r="C34" s="68">
        <v>13</v>
      </c>
      <c r="D34" s="68">
        <v>6</v>
      </c>
      <c r="E34" s="68">
        <v>10</v>
      </c>
      <c r="F34" s="68">
        <v>103</v>
      </c>
      <c r="G34" s="68">
        <v>3</v>
      </c>
      <c r="H34" s="68">
        <v>3</v>
      </c>
      <c r="I34" s="68">
        <v>25</v>
      </c>
      <c r="J34" s="68">
        <v>121</v>
      </c>
      <c r="K34" s="68">
        <v>0</v>
      </c>
      <c r="L34" s="68">
        <v>8</v>
      </c>
      <c r="M34" s="68">
        <v>5</v>
      </c>
      <c r="N34" s="68">
        <v>39</v>
      </c>
      <c r="O34" s="68">
        <v>6</v>
      </c>
      <c r="P34" s="68">
        <v>2</v>
      </c>
      <c r="Q34" s="190">
        <v>344</v>
      </c>
    </row>
    <row r="35" spans="2:17" ht="14.25" thickBot="1" x14ac:dyDescent="0.2">
      <c r="B35" s="188" t="s">
        <v>22</v>
      </c>
      <c r="C35" s="68">
        <v>17</v>
      </c>
      <c r="D35" s="68">
        <v>9</v>
      </c>
      <c r="E35" s="68">
        <v>18</v>
      </c>
      <c r="F35" s="68">
        <v>88</v>
      </c>
      <c r="G35" s="68">
        <v>16</v>
      </c>
      <c r="H35" s="68">
        <v>11</v>
      </c>
      <c r="I35" s="68">
        <v>26</v>
      </c>
      <c r="J35" s="68">
        <v>62</v>
      </c>
      <c r="K35" s="68">
        <v>2</v>
      </c>
      <c r="L35" s="68">
        <v>18</v>
      </c>
      <c r="M35" s="68">
        <v>5</v>
      </c>
      <c r="N35" s="68">
        <v>38</v>
      </c>
      <c r="O35" s="68">
        <v>7</v>
      </c>
      <c r="P35" s="68">
        <v>4</v>
      </c>
      <c r="Q35" s="190">
        <v>321</v>
      </c>
    </row>
    <row r="36" spans="2:17" ht="14.25" thickBot="1" x14ac:dyDescent="0.2">
      <c r="B36" s="188" t="s">
        <v>34</v>
      </c>
      <c r="C36" s="68">
        <v>23</v>
      </c>
      <c r="D36" s="68">
        <v>8</v>
      </c>
      <c r="E36" s="68">
        <v>28</v>
      </c>
      <c r="F36" s="68">
        <v>97</v>
      </c>
      <c r="G36" s="68">
        <v>5</v>
      </c>
      <c r="H36" s="68">
        <v>9</v>
      </c>
      <c r="I36" s="68">
        <v>40</v>
      </c>
      <c r="J36" s="68">
        <v>50</v>
      </c>
      <c r="K36" s="68">
        <v>1</v>
      </c>
      <c r="L36" s="68">
        <v>20</v>
      </c>
      <c r="M36" s="68">
        <v>3</v>
      </c>
      <c r="N36" s="68">
        <v>22</v>
      </c>
      <c r="O36" s="68">
        <v>8</v>
      </c>
      <c r="P36" s="68">
        <v>3</v>
      </c>
      <c r="Q36" s="190">
        <v>317</v>
      </c>
    </row>
    <row r="37" spans="2:17" ht="14.25" thickBot="1" x14ac:dyDescent="0.2">
      <c r="B37" s="188" t="s">
        <v>225</v>
      </c>
      <c r="C37" s="68">
        <v>27</v>
      </c>
      <c r="D37" s="68">
        <v>13</v>
      </c>
      <c r="E37" s="68">
        <v>19</v>
      </c>
      <c r="F37" s="68">
        <v>89</v>
      </c>
      <c r="G37" s="68">
        <v>12</v>
      </c>
      <c r="H37" s="68">
        <v>14</v>
      </c>
      <c r="I37" s="68">
        <v>24</v>
      </c>
      <c r="J37" s="68">
        <v>48</v>
      </c>
      <c r="K37" s="68">
        <v>8</v>
      </c>
      <c r="L37" s="68">
        <v>15</v>
      </c>
      <c r="M37" s="68">
        <v>5</v>
      </c>
      <c r="N37" s="68">
        <v>28</v>
      </c>
      <c r="O37" s="68">
        <v>3</v>
      </c>
      <c r="P37" s="68">
        <v>8</v>
      </c>
      <c r="Q37" s="190">
        <v>313</v>
      </c>
    </row>
    <row r="38" spans="2:17" ht="14.25" thickBot="1" x14ac:dyDescent="0.2">
      <c r="B38" s="188" t="s">
        <v>18</v>
      </c>
      <c r="C38" s="68">
        <v>22</v>
      </c>
      <c r="D38" s="68">
        <v>8</v>
      </c>
      <c r="E38" s="68">
        <v>19</v>
      </c>
      <c r="F38" s="68">
        <v>44</v>
      </c>
      <c r="G38" s="68">
        <v>12</v>
      </c>
      <c r="H38" s="68">
        <v>15</v>
      </c>
      <c r="I38" s="68">
        <v>32</v>
      </c>
      <c r="J38" s="68">
        <v>46</v>
      </c>
      <c r="K38" s="68">
        <v>2</v>
      </c>
      <c r="L38" s="68">
        <v>23</v>
      </c>
      <c r="M38" s="68">
        <v>8</v>
      </c>
      <c r="N38" s="68">
        <v>47</v>
      </c>
      <c r="O38" s="68">
        <v>24</v>
      </c>
      <c r="P38" s="68">
        <v>2</v>
      </c>
      <c r="Q38" s="190">
        <v>304</v>
      </c>
    </row>
    <row r="39" spans="2:17" ht="14.25" thickBot="1" x14ac:dyDescent="0.2">
      <c r="B39" s="188" t="s">
        <v>350</v>
      </c>
      <c r="C39" s="68">
        <v>19</v>
      </c>
      <c r="D39" s="68">
        <v>11</v>
      </c>
      <c r="E39" s="68">
        <v>22</v>
      </c>
      <c r="F39" s="68">
        <v>36</v>
      </c>
      <c r="G39" s="68">
        <v>15</v>
      </c>
      <c r="H39" s="68">
        <v>14</v>
      </c>
      <c r="I39" s="68">
        <v>21</v>
      </c>
      <c r="J39" s="68">
        <v>52</v>
      </c>
      <c r="K39" s="68">
        <v>8</v>
      </c>
      <c r="L39" s="68">
        <v>38</v>
      </c>
      <c r="M39" s="68">
        <v>11</v>
      </c>
      <c r="N39" s="68">
        <v>44</v>
      </c>
      <c r="O39" s="68">
        <v>11</v>
      </c>
      <c r="P39" s="68">
        <v>0</v>
      </c>
      <c r="Q39" s="190">
        <v>302</v>
      </c>
    </row>
    <row r="40" spans="2:17" ht="14.25" thickBot="1" x14ac:dyDescent="0.2">
      <c r="B40" s="188" t="s">
        <v>14</v>
      </c>
      <c r="C40" s="68">
        <v>22</v>
      </c>
      <c r="D40" s="68">
        <v>21</v>
      </c>
      <c r="E40" s="68">
        <v>8</v>
      </c>
      <c r="F40" s="68">
        <v>86</v>
      </c>
      <c r="G40" s="68">
        <v>14</v>
      </c>
      <c r="H40" s="68">
        <v>3</v>
      </c>
      <c r="I40" s="68">
        <v>33</v>
      </c>
      <c r="J40" s="68">
        <v>39</v>
      </c>
      <c r="K40" s="68">
        <v>3</v>
      </c>
      <c r="L40" s="68">
        <v>22</v>
      </c>
      <c r="M40" s="68">
        <v>10</v>
      </c>
      <c r="N40" s="68">
        <v>27</v>
      </c>
      <c r="O40" s="68">
        <v>2</v>
      </c>
      <c r="P40" s="68">
        <v>5</v>
      </c>
      <c r="Q40" s="190">
        <v>295</v>
      </c>
    </row>
    <row r="41" spans="2:17" ht="14.25" thickBot="1" x14ac:dyDescent="0.2">
      <c r="B41" s="188" t="s">
        <v>11</v>
      </c>
      <c r="C41" s="68">
        <v>25</v>
      </c>
      <c r="D41" s="68">
        <v>12</v>
      </c>
      <c r="E41" s="68">
        <v>14</v>
      </c>
      <c r="F41" s="68">
        <v>60</v>
      </c>
      <c r="G41" s="68">
        <v>13</v>
      </c>
      <c r="H41" s="68">
        <v>8</v>
      </c>
      <c r="I41" s="68">
        <v>38</v>
      </c>
      <c r="J41" s="68">
        <v>27</v>
      </c>
      <c r="K41" s="68">
        <v>6</v>
      </c>
      <c r="L41" s="68">
        <v>23</v>
      </c>
      <c r="M41" s="68">
        <v>12</v>
      </c>
      <c r="N41" s="68">
        <v>34</v>
      </c>
      <c r="O41" s="68">
        <v>6</v>
      </c>
      <c r="P41" s="68">
        <v>3</v>
      </c>
      <c r="Q41" s="190">
        <v>281</v>
      </c>
    </row>
    <row r="42" spans="2:17" ht="14.25" thickBot="1" x14ac:dyDescent="0.2">
      <c r="B42" s="188" t="s">
        <v>351</v>
      </c>
      <c r="C42" s="68">
        <v>17</v>
      </c>
      <c r="D42" s="68">
        <v>14</v>
      </c>
      <c r="E42" s="68">
        <v>30</v>
      </c>
      <c r="F42" s="68">
        <v>57</v>
      </c>
      <c r="G42" s="68">
        <v>8</v>
      </c>
      <c r="H42" s="68">
        <v>12</v>
      </c>
      <c r="I42" s="68">
        <v>20</v>
      </c>
      <c r="J42" s="68">
        <v>50</v>
      </c>
      <c r="K42" s="68">
        <v>2</v>
      </c>
      <c r="L42" s="68">
        <v>21</v>
      </c>
      <c r="M42" s="68">
        <v>4</v>
      </c>
      <c r="N42" s="68">
        <v>32</v>
      </c>
      <c r="O42" s="68">
        <v>6</v>
      </c>
      <c r="P42" s="68">
        <v>3</v>
      </c>
      <c r="Q42" s="190">
        <v>276</v>
      </c>
    </row>
    <row r="43" spans="2:17" ht="14.25" thickBot="1" x14ac:dyDescent="0.2">
      <c r="B43" s="188" t="s">
        <v>348</v>
      </c>
      <c r="C43" s="68">
        <v>16</v>
      </c>
      <c r="D43" s="68">
        <v>9</v>
      </c>
      <c r="E43" s="68">
        <v>10</v>
      </c>
      <c r="F43" s="68">
        <v>75</v>
      </c>
      <c r="G43" s="68">
        <v>3</v>
      </c>
      <c r="H43" s="68">
        <v>5</v>
      </c>
      <c r="I43" s="68">
        <v>28</v>
      </c>
      <c r="J43" s="68">
        <v>45</v>
      </c>
      <c r="K43" s="68">
        <v>4</v>
      </c>
      <c r="L43" s="68">
        <v>23</v>
      </c>
      <c r="M43" s="68">
        <v>11</v>
      </c>
      <c r="N43" s="68">
        <v>29</v>
      </c>
      <c r="O43" s="68">
        <v>5</v>
      </c>
      <c r="P43" s="68">
        <v>5</v>
      </c>
      <c r="Q43" s="190">
        <v>268</v>
      </c>
    </row>
    <row r="44" spans="2:17" ht="14.25" thickBot="1" x14ac:dyDescent="0.2">
      <c r="B44" s="188" t="s">
        <v>27</v>
      </c>
      <c r="C44" s="68">
        <v>22</v>
      </c>
      <c r="D44" s="68">
        <v>10</v>
      </c>
      <c r="E44" s="68">
        <v>12</v>
      </c>
      <c r="F44" s="68">
        <v>80</v>
      </c>
      <c r="G44" s="68">
        <v>5</v>
      </c>
      <c r="H44" s="68">
        <v>9</v>
      </c>
      <c r="I44" s="68">
        <v>21</v>
      </c>
      <c r="J44" s="68">
        <v>54</v>
      </c>
      <c r="K44" s="68">
        <v>1</v>
      </c>
      <c r="L44" s="68">
        <v>7</v>
      </c>
      <c r="M44" s="68">
        <v>8</v>
      </c>
      <c r="N44" s="68">
        <v>23</v>
      </c>
      <c r="O44" s="68">
        <v>8</v>
      </c>
      <c r="P44" s="68">
        <v>4</v>
      </c>
      <c r="Q44" s="190">
        <v>264</v>
      </c>
    </row>
    <row r="45" spans="2:17" ht="14.25" thickBot="1" x14ac:dyDescent="0.2">
      <c r="B45" s="188" t="s">
        <v>37</v>
      </c>
      <c r="C45" s="68">
        <v>19</v>
      </c>
      <c r="D45" s="68">
        <v>10</v>
      </c>
      <c r="E45" s="68">
        <v>15</v>
      </c>
      <c r="F45" s="68">
        <v>71</v>
      </c>
      <c r="G45" s="68">
        <v>10</v>
      </c>
      <c r="H45" s="68">
        <v>6</v>
      </c>
      <c r="I45" s="68">
        <v>30</v>
      </c>
      <c r="J45" s="68">
        <v>43</v>
      </c>
      <c r="K45" s="68">
        <v>1</v>
      </c>
      <c r="L45" s="68">
        <v>18</v>
      </c>
      <c r="M45" s="68">
        <v>0</v>
      </c>
      <c r="N45" s="68">
        <v>29</v>
      </c>
      <c r="O45" s="68">
        <v>7</v>
      </c>
      <c r="P45" s="68">
        <v>3</v>
      </c>
      <c r="Q45" s="190">
        <v>262</v>
      </c>
    </row>
    <row r="46" spans="2:17" ht="14.25" thickBot="1" x14ac:dyDescent="0.2">
      <c r="B46" s="188" t="s">
        <v>30</v>
      </c>
      <c r="C46" s="68">
        <v>19</v>
      </c>
      <c r="D46" s="68">
        <v>10</v>
      </c>
      <c r="E46" s="68">
        <v>13</v>
      </c>
      <c r="F46" s="68">
        <v>63</v>
      </c>
      <c r="G46" s="68">
        <v>10</v>
      </c>
      <c r="H46" s="68">
        <v>2</v>
      </c>
      <c r="I46" s="68">
        <v>32</v>
      </c>
      <c r="J46" s="68">
        <v>45</v>
      </c>
      <c r="K46" s="68">
        <v>1</v>
      </c>
      <c r="L46" s="68">
        <v>18</v>
      </c>
      <c r="M46" s="68">
        <v>8</v>
      </c>
      <c r="N46" s="68">
        <v>29</v>
      </c>
      <c r="O46" s="68">
        <v>6</v>
      </c>
      <c r="P46" s="68">
        <v>3</v>
      </c>
      <c r="Q46" s="190">
        <v>259</v>
      </c>
    </row>
    <row r="47" spans="2:17" ht="14.25" thickBot="1" x14ac:dyDescent="0.2">
      <c r="B47" s="188" t="s">
        <v>33</v>
      </c>
      <c r="C47" s="68">
        <v>12</v>
      </c>
      <c r="D47" s="68">
        <v>14</v>
      </c>
      <c r="E47" s="68">
        <v>11</v>
      </c>
      <c r="F47" s="68">
        <v>94</v>
      </c>
      <c r="G47" s="68">
        <v>10</v>
      </c>
      <c r="H47" s="68">
        <v>6</v>
      </c>
      <c r="I47" s="68">
        <v>17</v>
      </c>
      <c r="J47" s="68">
        <v>39</v>
      </c>
      <c r="K47" s="68">
        <v>1</v>
      </c>
      <c r="L47" s="68">
        <v>15</v>
      </c>
      <c r="M47" s="68">
        <v>6</v>
      </c>
      <c r="N47" s="68">
        <v>19</v>
      </c>
      <c r="O47" s="68">
        <v>2</v>
      </c>
      <c r="P47" s="68">
        <v>2</v>
      </c>
      <c r="Q47" s="190">
        <v>248</v>
      </c>
    </row>
    <row r="48" spans="2:17" ht="14.25" thickBot="1" x14ac:dyDescent="0.2">
      <c r="B48" s="188" t="s">
        <v>346</v>
      </c>
      <c r="C48" s="68">
        <v>18</v>
      </c>
      <c r="D48" s="68">
        <v>17</v>
      </c>
      <c r="E48" s="68">
        <v>21</v>
      </c>
      <c r="F48" s="68">
        <v>54</v>
      </c>
      <c r="G48" s="68">
        <v>15</v>
      </c>
      <c r="H48" s="68">
        <v>10</v>
      </c>
      <c r="I48" s="68">
        <v>17</v>
      </c>
      <c r="J48" s="68">
        <v>31</v>
      </c>
      <c r="K48" s="68">
        <v>2</v>
      </c>
      <c r="L48" s="68">
        <v>12</v>
      </c>
      <c r="M48" s="68">
        <v>7</v>
      </c>
      <c r="N48" s="68">
        <v>22</v>
      </c>
      <c r="O48" s="68">
        <v>8</v>
      </c>
      <c r="P48" s="68">
        <v>3</v>
      </c>
      <c r="Q48" s="190">
        <v>237</v>
      </c>
    </row>
    <row r="49" spans="2:17" ht="14.25" thickBot="1" x14ac:dyDescent="0.2">
      <c r="B49" s="188" t="s">
        <v>36</v>
      </c>
      <c r="C49" s="68">
        <v>8</v>
      </c>
      <c r="D49" s="68">
        <v>5</v>
      </c>
      <c r="E49" s="68">
        <v>14</v>
      </c>
      <c r="F49" s="68">
        <v>95</v>
      </c>
      <c r="G49" s="68">
        <v>3</v>
      </c>
      <c r="H49" s="68">
        <v>3</v>
      </c>
      <c r="I49" s="68">
        <v>32</v>
      </c>
      <c r="J49" s="68">
        <v>45</v>
      </c>
      <c r="K49" s="68">
        <v>0</v>
      </c>
      <c r="L49" s="68">
        <v>11</v>
      </c>
      <c r="M49" s="68">
        <v>4</v>
      </c>
      <c r="N49" s="68">
        <v>13</v>
      </c>
      <c r="O49" s="68">
        <v>1</v>
      </c>
      <c r="P49" s="68">
        <v>3</v>
      </c>
      <c r="Q49" s="190">
        <v>237</v>
      </c>
    </row>
    <row r="50" spans="2:17" ht="14.25" thickBot="1" x14ac:dyDescent="0.2">
      <c r="B50" s="188" t="s">
        <v>38</v>
      </c>
      <c r="C50" s="68">
        <v>12</v>
      </c>
      <c r="D50" s="68">
        <v>9</v>
      </c>
      <c r="E50" s="68">
        <v>5</v>
      </c>
      <c r="F50" s="68">
        <v>65</v>
      </c>
      <c r="G50" s="68">
        <v>9</v>
      </c>
      <c r="H50" s="68">
        <v>12</v>
      </c>
      <c r="I50" s="68">
        <v>20</v>
      </c>
      <c r="J50" s="68">
        <v>40</v>
      </c>
      <c r="K50" s="68">
        <v>4</v>
      </c>
      <c r="L50" s="68">
        <v>12</v>
      </c>
      <c r="M50" s="68">
        <v>3</v>
      </c>
      <c r="N50" s="68">
        <v>25</v>
      </c>
      <c r="O50" s="68">
        <v>1</v>
      </c>
      <c r="P50" s="68">
        <v>3</v>
      </c>
      <c r="Q50" s="190">
        <v>220</v>
      </c>
    </row>
    <row r="51" spans="2:17" ht="14.25" thickBot="1" x14ac:dyDescent="0.2">
      <c r="B51" s="188" t="s">
        <v>349</v>
      </c>
      <c r="C51" s="68">
        <v>9</v>
      </c>
      <c r="D51" s="68">
        <v>13</v>
      </c>
      <c r="E51" s="68">
        <v>8</v>
      </c>
      <c r="F51" s="68">
        <v>69</v>
      </c>
      <c r="G51" s="68">
        <v>9</v>
      </c>
      <c r="H51" s="68">
        <v>6</v>
      </c>
      <c r="I51" s="68">
        <v>25</v>
      </c>
      <c r="J51" s="68">
        <v>36</v>
      </c>
      <c r="K51" s="68">
        <v>1</v>
      </c>
      <c r="L51" s="68">
        <v>11</v>
      </c>
      <c r="M51" s="68">
        <v>9</v>
      </c>
      <c r="N51" s="68">
        <v>15</v>
      </c>
      <c r="O51" s="68">
        <v>3</v>
      </c>
      <c r="P51" s="68">
        <v>0</v>
      </c>
      <c r="Q51" s="190">
        <v>214</v>
      </c>
    </row>
    <row r="52" spans="2:17" ht="14.25" thickBot="1" x14ac:dyDescent="0.2">
      <c r="B52" s="188" t="s">
        <v>347</v>
      </c>
      <c r="C52" s="68">
        <v>7</v>
      </c>
      <c r="D52" s="68">
        <v>1</v>
      </c>
      <c r="E52" s="68">
        <v>7</v>
      </c>
      <c r="F52" s="68">
        <v>69</v>
      </c>
      <c r="G52" s="68">
        <v>7</v>
      </c>
      <c r="H52" s="68">
        <v>9</v>
      </c>
      <c r="I52" s="68">
        <v>18</v>
      </c>
      <c r="J52" s="68">
        <v>46</v>
      </c>
      <c r="K52" s="68">
        <v>1</v>
      </c>
      <c r="L52" s="68">
        <v>18</v>
      </c>
      <c r="M52" s="68">
        <v>7</v>
      </c>
      <c r="N52" s="68">
        <v>11</v>
      </c>
      <c r="O52" s="68">
        <v>9</v>
      </c>
      <c r="P52" s="68">
        <v>4</v>
      </c>
      <c r="Q52" s="190">
        <v>214</v>
      </c>
    </row>
    <row r="53" spans="2:17" ht="14.25" thickBot="1" x14ac:dyDescent="0.2">
      <c r="B53" s="188" t="s">
        <v>227</v>
      </c>
      <c r="C53" s="68">
        <v>10</v>
      </c>
      <c r="D53" s="68">
        <v>9</v>
      </c>
      <c r="E53" s="68">
        <v>14</v>
      </c>
      <c r="F53" s="68">
        <v>59</v>
      </c>
      <c r="G53" s="68">
        <v>4</v>
      </c>
      <c r="H53" s="68">
        <v>8</v>
      </c>
      <c r="I53" s="68">
        <v>15</v>
      </c>
      <c r="J53" s="68">
        <v>47</v>
      </c>
      <c r="K53" s="68">
        <v>0</v>
      </c>
      <c r="L53" s="68">
        <v>7</v>
      </c>
      <c r="M53" s="68">
        <v>7</v>
      </c>
      <c r="N53" s="68">
        <v>27</v>
      </c>
      <c r="O53" s="68">
        <v>6</v>
      </c>
      <c r="P53" s="68">
        <v>1</v>
      </c>
      <c r="Q53" s="190">
        <v>214</v>
      </c>
    </row>
    <row r="54" spans="2:17" ht="14.25" thickBot="1" x14ac:dyDescent="0.2">
      <c r="B54" s="188" t="s">
        <v>226</v>
      </c>
      <c r="C54" s="68">
        <v>10</v>
      </c>
      <c r="D54" s="68">
        <v>10</v>
      </c>
      <c r="E54" s="68">
        <v>5</v>
      </c>
      <c r="F54" s="68">
        <v>61</v>
      </c>
      <c r="G54" s="68">
        <v>5</v>
      </c>
      <c r="H54" s="68">
        <v>7</v>
      </c>
      <c r="I54" s="68">
        <v>10</v>
      </c>
      <c r="J54" s="68">
        <v>63</v>
      </c>
      <c r="K54" s="68">
        <v>2</v>
      </c>
      <c r="L54" s="68">
        <v>7</v>
      </c>
      <c r="M54" s="68">
        <v>1</v>
      </c>
      <c r="N54" s="68">
        <v>21</v>
      </c>
      <c r="O54" s="68">
        <v>3</v>
      </c>
      <c r="P54" s="68">
        <v>5</v>
      </c>
      <c r="Q54" s="190">
        <v>210</v>
      </c>
    </row>
    <row r="55" spans="2:17" ht="14.25" thickBot="1" x14ac:dyDescent="0.2">
      <c r="B55" s="191" t="s">
        <v>1</v>
      </c>
      <c r="C55" s="192">
        <v>1860</v>
      </c>
      <c r="D55" s="192">
        <v>1158</v>
      </c>
      <c r="E55" s="192">
        <v>1921</v>
      </c>
      <c r="F55" s="192">
        <v>7979</v>
      </c>
      <c r="G55" s="192">
        <v>1276</v>
      </c>
      <c r="H55" s="193">
        <v>918</v>
      </c>
      <c r="I55" s="192">
        <v>3144</v>
      </c>
      <c r="J55" s="192">
        <v>5428</v>
      </c>
      <c r="K55" s="193">
        <v>428</v>
      </c>
      <c r="L55" s="192">
        <v>2275</v>
      </c>
      <c r="M55" s="193">
        <v>960</v>
      </c>
      <c r="N55" s="192">
        <v>3391</v>
      </c>
      <c r="O55" s="193">
        <v>689</v>
      </c>
      <c r="P55" s="193">
        <v>266</v>
      </c>
      <c r="Q55" s="194">
        <v>31693</v>
      </c>
    </row>
    <row r="56" spans="2:17" ht="14.25" thickTop="1" x14ac:dyDescent="0.15"/>
  </sheetData>
  <mergeCells count="2">
    <mergeCell ref="B3:B4"/>
    <mergeCell ref="C3:Q3"/>
  </mergeCells>
  <phoneticPr fontId="16"/>
  <hyperlinks>
    <hyperlink ref="T2" r:id="rId1"/>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2"/>
  <sheetViews>
    <sheetView workbookViewId="0">
      <selection activeCell="D28" sqref="D28"/>
    </sheetView>
  </sheetViews>
  <sheetFormatPr defaultRowHeight="13.5" x14ac:dyDescent="0.15"/>
  <cols>
    <col min="2" max="2" width="26.75" customWidth="1"/>
    <col min="17" max="17" width="11.875" customWidth="1"/>
  </cols>
  <sheetData>
    <row r="1" spans="1:51" x14ac:dyDescent="0.15">
      <c r="B1" t="s">
        <v>172</v>
      </c>
    </row>
    <row r="2" spans="1:51" x14ac:dyDescent="0.15">
      <c r="D2" t="s">
        <v>173</v>
      </c>
    </row>
    <row r="3" spans="1:51" x14ac:dyDescent="0.15">
      <c r="D3" t="s">
        <v>256</v>
      </c>
    </row>
    <row r="4" spans="1:51" x14ac:dyDescent="0.15">
      <c r="E4" t="s">
        <v>257</v>
      </c>
      <c r="I4" t="s">
        <v>258</v>
      </c>
    </row>
    <row r="6" spans="1:51" x14ac:dyDescent="0.15">
      <c r="B6" t="s">
        <v>259</v>
      </c>
    </row>
    <row r="7" spans="1:51" x14ac:dyDescent="0.15">
      <c r="B7" s="67" t="s">
        <v>260</v>
      </c>
    </row>
    <row r="8" spans="1:51" x14ac:dyDescent="0.15">
      <c r="B8" t="s">
        <v>261</v>
      </c>
    </row>
    <row r="9" spans="1:51" ht="14.25" thickBot="1" x14ac:dyDescent="0.2">
      <c r="A9" s="16"/>
    </row>
    <row r="10" spans="1:51" ht="14.25" thickBot="1" x14ac:dyDescent="0.2">
      <c r="A10" s="126"/>
      <c r="B10" s="127"/>
      <c r="C10" s="225" t="s">
        <v>93</v>
      </c>
      <c r="D10" s="225"/>
      <c r="E10" s="225"/>
      <c r="F10" s="225"/>
      <c r="G10" s="225"/>
      <c r="H10" s="225"/>
      <c r="I10" s="225"/>
      <c r="J10" s="225"/>
      <c r="K10" s="225"/>
      <c r="L10" s="225"/>
      <c r="M10" s="225"/>
      <c r="N10" s="225"/>
      <c r="O10" s="225"/>
      <c r="P10" s="225"/>
      <c r="Q10" s="226"/>
      <c r="T10" s="227" t="s">
        <v>93</v>
      </c>
      <c r="U10" s="225"/>
      <c r="V10" s="225"/>
      <c r="W10" s="225"/>
      <c r="X10" s="225"/>
      <c r="Y10" s="225"/>
      <c r="Z10" s="225"/>
      <c r="AA10" s="225"/>
      <c r="AB10" s="225"/>
      <c r="AC10" s="225"/>
      <c r="AD10" s="225"/>
      <c r="AE10" s="225"/>
      <c r="AF10" s="225"/>
      <c r="AG10" s="225"/>
      <c r="AH10" s="226"/>
      <c r="AK10" s="227" t="s">
        <v>93</v>
      </c>
      <c r="AL10" s="225"/>
      <c r="AM10" s="225"/>
      <c r="AN10" s="225"/>
      <c r="AO10" s="225"/>
      <c r="AP10" s="225"/>
      <c r="AQ10" s="225"/>
      <c r="AR10" s="225"/>
      <c r="AS10" s="225"/>
      <c r="AT10" s="225"/>
      <c r="AU10" s="225"/>
      <c r="AV10" s="225"/>
      <c r="AW10" s="225"/>
      <c r="AX10" s="225"/>
      <c r="AY10" s="226"/>
    </row>
    <row r="11" spans="1:51" x14ac:dyDescent="0.15">
      <c r="A11" s="128"/>
      <c r="B11" s="129"/>
      <c r="C11" s="125" t="s">
        <v>94</v>
      </c>
      <c r="D11" s="62" t="s">
        <v>95</v>
      </c>
      <c r="E11" s="62" t="s">
        <v>96</v>
      </c>
      <c r="F11" s="62" t="s">
        <v>97</v>
      </c>
      <c r="G11" s="62" t="s">
        <v>98</v>
      </c>
      <c r="H11" s="62" t="s">
        <v>99</v>
      </c>
      <c r="I11" s="62" t="s">
        <v>100</v>
      </c>
      <c r="J11" s="62" t="s">
        <v>101</v>
      </c>
      <c r="K11" s="62" t="s">
        <v>102</v>
      </c>
      <c r="L11" s="62" t="s">
        <v>103</v>
      </c>
      <c r="M11" s="62" t="s">
        <v>104</v>
      </c>
      <c r="N11" s="62" t="s">
        <v>105</v>
      </c>
      <c r="O11" s="62" t="s">
        <v>106</v>
      </c>
      <c r="P11" s="62" t="s">
        <v>107</v>
      </c>
      <c r="Q11" s="62" t="s">
        <v>1</v>
      </c>
      <c r="R11" s="16"/>
      <c r="S11" s="16"/>
      <c r="T11" s="62" t="s">
        <v>94</v>
      </c>
      <c r="U11" s="62" t="s">
        <v>95</v>
      </c>
      <c r="V11" s="62" t="s">
        <v>96</v>
      </c>
      <c r="W11" s="62" t="s">
        <v>97</v>
      </c>
      <c r="X11" s="62" t="s">
        <v>98</v>
      </c>
      <c r="Y11" s="62" t="s">
        <v>99</v>
      </c>
      <c r="Z11" s="62" t="s">
        <v>100</v>
      </c>
      <c r="AA11" s="62" t="s">
        <v>101</v>
      </c>
      <c r="AB11" s="62" t="s">
        <v>102</v>
      </c>
      <c r="AC11" s="62" t="s">
        <v>103</v>
      </c>
      <c r="AD11" s="62" t="s">
        <v>104</v>
      </c>
      <c r="AE11" s="62" t="s">
        <v>105</v>
      </c>
      <c r="AF11" s="62" t="s">
        <v>106</v>
      </c>
      <c r="AG11" s="62" t="s">
        <v>107</v>
      </c>
      <c r="AH11" s="62" t="s">
        <v>1</v>
      </c>
      <c r="AI11" s="16"/>
      <c r="AJ11" s="16"/>
      <c r="AK11" s="62" t="s">
        <v>94</v>
      </c>
      <c r="AL11" s="62" t="s">
        <v>95</v>
      </c>
      <c r="AM11" s="62" t="s">
        <v>96</v>
      </c>
      <c r="AN11" s="62" t="s">
        <v>97</v>
      </c>
      <c r="AO11" s="62" t="s">
        <v>98</v>
      </c>
      <c r="AP11" s="62" t="s">
        <v>99</v>
      </c>
      <c r="AQ11" s="62" t="s">
        <v>100</v>
      </c>
      <c r="AR11" s="62" t="s">
        <v>101</v>
      </c>
      <c r="AS11" s="62" t="s">
        <v>102</v>
      </c>
      <c r="AT11" s="62" t="s">
        <v>103</v>
      </c>
      <c r="AU11" s="62" t="s">
        <v>104</v>
      </c>
      <c r="AV11" s="62" t="s">
        <v>105</v>
      </c>
      <c r="AW11" s="62" t="s">
        <v>106</v>
      </c>
      <c r="AX11" s="62" t="s">
        <v>107</v>
      </c>
      <c r="AY11" s="62" t="s">
        <v>1</v>
      </c>
    </row>
    <row r="12" spans="1:51" x14ac:dyDescent="0.15">
      <c r="B12" s="14" t="s">
        <v>262</v>
      </c>
      <c r="C12" s="14" t="s">
        <v>263</v>
      </c>
      <c r="D12" s="14" t="s">
        <v>263</v>
      </c>
      <c r="E12" s="14" t="s">
        <v>263</v>
      </c>
      <c r="F12" s="14" t="s">
        <v>263</v>
      </c>
      <c r="G12" s="14" t="s">
        <v>263</v>
      </c>
      <c r="H12" s="14" t="s">
        <v>263</v>
      </c>
      <c r="I12" s="14" t="s">
        <v>263</v>
      </c>
      <c r="J12" s="14" t="s">
        <v>263</v>
      </c>
      <c r="K12" s="14" t="s">
        <v>263</v>
      </c>
      <c r="L12" s="14" t="s">
        <v>263</v>
      </c>
      <c r="M12" s="14" t="s">
        <v>263</v>
      </c>
      <c r="N12" s="14" t="s">
        <v>263</v>
      </c>
      <c r="O12" s="14" t="s">
        <v>263</v>
      </c>
      <c r="P12" s="14" t="s">
        <v>263</v>
      </c>
      <c r="Q12" s="14" t="s">
        <v>263</v>
      </c>
      <c r="T12" s="14" t="s">
        <v>264</v>
      </c>
      <c r="U12" s="14" t="s">
        <v>264</v>
      </c>
      <c r="V12" s="14" t="s">
        <v>264</v>
      </c>
      <c r="W12" s="14" t="s">
        <v>264</v>
      </c>
      <c r="X12" s="14" t="s">
        <v>264</v>
      </c>
      <c r="Y12" s="14" t="s">
        <v>264</v>
      </c>
      <c r="Z12" s="14" t="s">
        <v>264</v>
      </c>
      <c r="AA12" s="14" t="s">
        <v>264</v>
      </c>
      <c r="AB12" s="14" t="s">
        <v>264</v>
      </c>
      <c r="AC12" s="14" t="s">
        <v>264</v>
      </c>
      <c r="AD12" s="14" t="s">
        <v>264</v>
      </c>
      <c r="AE12" s="14" t="s">
        <v>264</v>
      </c>
      <c r="AF12" s="14" t="s">
        <v>264</v>
      </c>
      <c r="AG12" s="14"/>
      <c r="AH12" s="14" t="s">
        <v>264</v>
      </c>
      <c r="AK12" s="14" t="s">
        <v>265</v>
      </c>
      <c r="AL12" s="14" t="s">
        <v>265</v>
      </c>
      <c r="AM12" s="14" t="s">
        <v>265</v>
      </c>
      <c r="AN12" s="14" t="s">
        <v>265</v>
      </c>
      <c r="AO12" s="14" t="s">
        <v>265</v>
      </c>
      <c r="AP12" s="14" t="s">
        <v>265</v>
      </c>
      <c r="AQ12" s="14" t="s">
        <v>265</v>
      </c>
      <c r="AR12" s="14" t="s">
        <v>265</v>
      </c>
      <c r="AS12" s="14" t="s">
        <v>265</v>
      </c>
      <c r="AT12" s="14" t="s">
        <v>265</v>
      </c>
      <c r="AU12" s="14" t="s">
        <v>265</v>
      </c>
      <c r="AV12" s="14" t="s">
        <v>265</v>
      </c>
      <c r="AW12" s="14" t="s">
        <v>265</v>
      </c>
      <c r="AX12" s="14"/>
      <c r="AY12" s="14" t="s">
        <v>265</v>
      </c>
    </row>
    <row r="13" spans="1:51" ht="14.25" thickBot="1" x14ac:dyDescent="0.2"/>
    <row r="14" spans="1:51" ht="14.25" thickBot="1" x14ac:dyDescent="0.2">
      <c r="B14" s="130" t="s">
        <v>266</v>
      </c>
      <c r="C14" s="131">
        <v>1559648</v>
      </c>
      <c r="D14" s="14">
        <v>1010327</v>
      </c>
      <c r="E14" s="14">
        <v>1279045</v>
      </c>
      <c r="F14" s="14">
        <v>6025675</v>
      </c>
      <c r="G14" s="14">
        <v>968819</v>
      </c>
      <c r="H14" s="14">
        <v>556444</v>
      </c>
      <c r="I14" s="14">
        <v>2840597</v>
      </c>
      <c r="J14" s="14">
        <v>3790373</v>
      </c>
      <c r="K14" s="14">
        <v>230932</v>
      </c>
      <c r="L14" s="14">
        <v>1131873</v>
      </c>
      <c r="M14" s="14">
        <v>686059</v>
      </c>
      <c r="N14" s="14">
        <v>1924732</v>
      </c>
      <c r="O14" s="14">
        <v>862277</v>
      </c>
      <c r="P14" s="14"/>
      <c r="Q14" s="14">
        <v>22866801</v>
      </c>
      <c r="T14" s="14">
        <v>796665</v>
      </c>
      <c r="U14" s="14">
        <v>517722</v>
      </c>
      <c r="V14" s="14">
        <v>656797</v>
      </c>
      <c r="W14" s="14">
        <v>3087788</v>
      </c>
      <c r="X14" s="14">
        <v>496958</v>
      </c>
      <c r="Y14" s="14">
        <v>286118</v>
      </c>
      <c r="Z14" s="14">
        <v>1455528</v>
      </c>
      <c r="AA14" s="14">
        <v>1937909</v>
      </c>
      <c r="AB14" s="14">
        <v>118503</v>
      </c>
      <c r="AC14" s="14">
        <v>580367</v>
      </c>
      <c r="AD14" s="14">
        <v>352071</v>
      </c>
      <c r="AE14" s="14">
        <v>984574</v>
      </c>
      <c r="AF14" s="14">
        <v>440558</v>
      </c>
      <c r="AG14" s="14"/>
      <c r="AH14" s="14">
        <v>11711558</v>
      </c>
      <c r="AK14" s="14">
        <v>762983</v>
      </c>
      <c r="AL14" s="14">
        <v>492605</v>
      </c>
      <c r="AM14" s="14">
        <v>622248</v>
      </c>
      <c r="AN14" s="14">
        <v>2937887</v>
      </c>
      <c r="AO14" s="14">
        <v>471861</v>
      </c>
      <c r="AP14" s="14">
        <v>270326</v>
      </c>
      <c r="AQ14" s="14">
        <v>1385069</v>
      </c>
      <c r="AR14" s="14">
        <v>1852464</v>
      </c>
      <c r="AS14" s="14">
        <v>112429</v>
      </c>
      <c r="AT14" s="14">
        <v>551506</v>
      </c>
      <c r="AU14" s="14">
        <v>333988</v>
      </c>
      <c r="AV14" s="14">
        <v>940158</v>
      </c>
      <c r="AW14" s="14">
        <v>421719</v>
      </c>
      <c r="AX14" s="14"/>
      <c r="AY14" s="14">
        <v>11155243</v>
      </c>
    </row>
    <row r="15" spans="1:51" ht="14.25" thickBot="1" x14ac:dyDescent="0.2">
      <c r="B15" s="132" t="s">
        <v>267</v>
      </c>
      <c r="C15" s="14">
        <v>880492</v>
      </c>
      <c r="D15" s="14">
        <v>568210</v>
      </c>
      <c r="E15" s="14">
        <v>714150</v>
      </c>
      <c r="F15" s="14">
        <v>4282173</v>
      </c>
      <c r="G15" s="14">
        <v>493434</v>
      </c>
      <c r="H15" s="14">
        <v>291600</v>
      </c>
      <c r="I15" s="14">
        <v>1626897</v>
      </c>
      <c r="J15" s="14">
        <v>2261911</v>
      </c>
      <c r="K15" s="14">
        <v>115060</v>
      </c>
      <c r="L15" s="14">
        <v>622758</v>
      </c>
      <c r="M15" s="14">
        <v>355081</v>
      </c>
      <c r="N15" s="14">
        <v>1081978</v>
      </c>
      <c r="O15" s="14">
        <v>426390</v>
      </c>
      <c r="P15" s="14"/>
      <c r="Q15" s="14">
        <v>13720134</v>
      </c>
      <c r="T15" s="14">
        <v>440574</v>
      </c>
      <c r="U15" s="14">
        <v>287416</v>
      </c>
      <c r="V15" s="14">
        <v>371628</v>
      </c>
      <c r="W15" s="14">
        <v>2216314</v>
      </c>
      <c r="X15" s="14">
        <v>252109</v>
      </c>
      <c r="Y15" s="14">
        <v>149196</v>
      </c>
      <c r="Z15" s="14">
        <v>839820</v>
      </c>
      <c r="AA15" s="14">
        <v>1121160</v>
      </c>
      <c r="AB15" s="14">
        <v>58345</v>
      </c>
      <c r="AC15" s="14">
        <v>311999</v>
      </c>
      <c r="AD15" s="14">
        <v>175487</v>
      </c>
      <c r="AE15" s="14">
        <v>528575</v>
      </c>
      <c r="AF15" s="14">
        <v>205340</v>
      </c>
      <c r="AG15" s="14"/>
      <c r="AH15" s="14">
        <v>6957963</v>
      </c>
      <c r="AK15" s="14">
        <v>439918</v>
      </c>
      <c r="AL15" s="14">
        <v>280794</v>
      </c>
      <c r="AM15" s="14">
        <v>342522</v>
      </c>
      <c r="AN15" s="14">
        <v>2065859</v>
      </c>
      <c r="AO15" s="14">
        <v>241325</v>
      </c>
      <c r="AP15" s="14">
        <v>142404</v>
      </c>
      <c r="AQ15" s="14">
        <v>787077</v>
      </c>
      <c r="AR15" s="14">
        <v>1140751</v>
      </c>
      <c r="AS15" s="14">
        <v>56715</v>
      </c>
      <c r="AT15" s="14">
        <v>310759</v>
      </c>
      <c r="AU15" s="14">
        <v>179594</v>
      </c>
      <c r="AV15" s="14">
        <v>553403</v>
      </c>
      <c r="AW15" s="14">
        <v>221050</v>
      </c>
      <c r="AX15" s="14"/>
      <c r="AY15" s="14">
        <v>6762171</v>
      </c>
    </row>
    <row r="16" spans="1:51" ht="14.25" thickBot="1" x14ac:dyDescent="0.2">
      <c r="B16" s="133" t="s">
        <v>268</v>
      </c>
      <c r="C16" s="14">
        <v>1177716</v>
      </c>
      <c r="D16" s="14">
        <v>710813</v>
      </c>
      <c r="E16" s="14">
        <v>969779</v>
      </c>
      <c r="F16" s="14">
        <v>5656221</v>
      </c>
      <c r="G16" s="14">
        <v>691552</v>
      </c>
      <c r="H16" s="14">
        <v>412404</v>
      </c>
      <c r="I16" s="14">
        <v>2182887</v>
      </c>
      <c r="J16" s="14">
        <v>2965110</v>
      </c>
      <c r="K16" s="14">
        <v>157182</v>
      </c>
      <c r="L16" s="14">
        <v>830704</v>
      </c>
      <c r="M16" s="14">
        <v>500247</v>
      </c>
      <c r="N16" s="14">
        <v>1340454</v>
      </c>
      <c r="O16" s="14">
        <v>532777</v>
      </c>
      <c r="P16" s="14"/>
      <c r="Q16" s="14">
        <v>18127846</v>
      </c>
      <c r="T16" s="14">
        <v>586508</v>
      </c>
      <c r="U16" s="14">
        <v>359884</v>
      </c>
      <c r="V16" s="14">
        <v>503935</v>
      </c>
      <c r="W16" s="14">
        <v>2912783</v>
      </c>
      <c r="X16" s="14">
        <v>353044</v>
      </c>
      <c r="Y16" s="14">
        <v>210143</v>
      </c>
      <c r="Z16" s="14">
        <v>1123265</v>
      </c>
      <c r="AA16" s="14">
        <v>1460101</v>
      </c>
      <c r="AB16" s="14">
        <v>79975</v>
      </c>
      <c r="AC16" s="14">
        <v>416196</v>
      </c>
      <c r="AD16" s="14">
        <v>248473</v>
      </c>
      <c r="AE16" s="14">
        <v>656136</v>
      </c>
      <c r="AF16" s="14">
        <v>260690</v>
      </c>
      <c r="AG16" s="14"/>
      <c r="AH16" s="14">
        <v>9171133</v>
      </c>
      <c r="AK16" s="14">
        <v>591208</v>
      </c>
      <c r="AL16" s="14">
        <v>350929</v>
      </c>
      <c r="AM16" s="14">
        <v>465844</v>
      </c>
      <c r="AN16" s="14">
        <v>2743438</v>
      </c>
      <c r="AO16" s="14">
        <v>338508</v>
      </c>
      <c r="AP16" s="14">
        <v>202261</v>
      </c>
      <c r="AQ16" s="14">
        <v>1059622</v>
      </c>
      <c r="AR16" s="14">
        <v>1505009</v>
      </c>
      <c r="AS16" s="14">
        <v>77207</v>
      </c>
      <c r="AT16" s="14">
        <v>414508</v>
      </c>
      <c r="AU16" s="14">
        <v>251774</v>
      </c>
      <c r="AV16" s="14">
        <v>684318</v>
      </c>
      <c r="AW16" s="14">
        <v>272087</v>
      </c>
      <c r="AX16" s="14"/>
      <c r="AY16" s="14">
        <v>8956713</v>
      </c>
    </row>
    <row r="17" spans="2:51" ht="14.25" thickBot="1" x14ac:dyDescent="0.2">
      <c r="B17" s="133" t="s">
        <v>269</v>
      </c>
      <c r="C17" s="14">
        <v>1164074</v>
      </c>
      <c r="D17" s="14">
        <v>672705</v>
      </c>
      <c r="E17" s="14">
        <v>889192</v>
      </c>
      <c r="F17" s="14">
        <v>5145286</v>
      </c>
      <c r="G17" s="14">
        <v>670608</v>
      </c>
      <c r="H17" s="14">
        <v>374991</v>
      </c>
      <c r="I17" s="14">
        <v>2002254</v>
      </c>
      <c r="J17" s="14">
        <v>2756772</v>
      </c>
      <c r="K17" s="14">
        <v>146254</v>
      </c>
      <c r="L17" s="14">
        <v>742529</v>
      </c>
      <c r="M17" s="14">
        <v>462778</v>
      </c>
      <c r="N17" s="14">
        <v>1240485</v>
      </c>
      <c r="O17" s="14">
        <v>507053</v>
      </c>
      <c r="P17" s="14"/>
      <c r="Q17" s="14">
        <v>16774981</v>
      </c>
      <c r="T17" s="14">
        <v>565654</v>
      </c>
      <c r="U17" s="14">
        <v>335791</v>
      </c>
      <c r="V17" s="14">
        <v>456002</v>
      </c>
      <c r="W17" s="14">
        <v>2666059</v>
      </c>
      <c r="X17" s="14">
        <v>339093</v>
      </c>
      <c r="Y17" s="14">
        <v>186339</v>
      </c>
      <c r="Z17" s="14">
        <v>1022925</v>
      </c>
      <c r="AA17" s="14">
        <v>1352791</v>
      </c>
      <c r="AB17" s="14">
        <v>72691</v>
      </c>
      <c r="AC17" s="14">
        <v>365610</v>
      </c>
      <c r="AD17" s="14">
        <v>224757</v>
      </c>
      <c r="AE17" s="14">
        <v>594714</v>
      </c>
      <c r="AF17" s="14">
        <v>245918</v>
      </c>
      <c r="AG17" s="14"/>
      <c r="AH17" s="14">
        <v>8428344</v>
      </c>
      <c r="AK17" s="14">
        <v>598420</v>
      </c>
      <c r="AL17" s="14">
        <v>336914</v>
      </c>
      <c r="AM17" s="14">
        <v>433190</v>
      </c>
      <c r="AN17" s="14">
        <v>2479227</v>
      </c>
      <c r="AO17" s="14">
        <v>331515</v>
      </c>
      <c r="AP17" s="14">
        <v>188652</v>
      </c>
      <c r="AQ17" s="14">
        <v>979329</v>
      </c>
      <c r="AR17" s="14">
        <v>1403981</v>
      </c>
      <c r="AS17" s="14">
        <v>73563</v>
      </c>
      <c r="AT17" s="14">
        <v>376919</v>
      </c>
      <c r="AU17" s="14">
        <v>238021</v>
      </c>
      <c r="AV17" s="14">
        <v>645771</v>
      </c>
      <c r="AW17" s="14">
        <v>261135</v>
      </c>
      <c r="AX17" s="14"/>
      <c r="AY17" s="14">
        <v>8346637</v>
      </c>
    </row>
    <row r="18" spans="2:51" ht="14.25" thickBot="1" x14ac:dyDescent="0.2">
      <c r="B18" s="133" t="s">
        <v>270</v>
      </c>
      <c r="C18" s="14">
        <v>1326796</v>
      </c>
      <c r="D18" s="14">
        <v>784413</v>
      </c>
      <c r="E18" s="14">
        <v>952131</v>
      </c>
      <c r="F18" s="14">
        <v>4247065</v>
      </c>
      <c r="G18" s="14">
        <v>716750</v>
      </c>
      <c r="H18" s="14">
        <v>391868</v>
      </c>
      <c r="I18" s="14">
        <v>1856079</v>
      </c>
      <c r="J18" s="14">
        <v>2511628</v>
      </c>
      <c r="K18" s="14">
        <v>179474</v>
      </c>
      <c r="L18" s="14">
        <v>791477</v>
      </c>
      <c r="M18" s="14">
        <v>534845</v>
      </c>
      <c r="N18" s="14">
        <v>1411869</v>
      </c>
      <c r="O18" s="14">
        <v>603838</v>
      </c>
      <c r="P18" s="14"/>
      <c r="Q18" s="14">
        <v>16308233</v>
      </c>
      <c r="T18" s="14">
        <v>642624</v>
      </c>
      <c r="U18" s="14">
        <v>391531</v>
      </c>
      <c r="V18" s="14">
        <v>481314</v>
      </c>
      <c r="W18" s="14">
        <v>2155144</v>
      </c>
      <c r="X18" s="14">
        <v>359507</v>
      </c>
      <c r="Y18" s="14">
        <v>193039</v>
      </c>
      <c r="Z18" s="14">
        <v>927026</v>
      </c>
      <c r="AA18" s="14">
        <v>1221998</v>
      </c>
      <c r="AB18" s="14">
        <v>90425</v>
      </c>
      <c r="AC18" s="14">
        <v>389309</v>
      </c>
      <c r="AD18" s="14">
        <v>260946</v>
      </c>
      <c r="AE18" s="14">
        <v>684118</v>
      </c>
      <c r="AF18" s="14">
        <v>300084</v>
      </c>
      <c r="AG18" s="14"/>
      <c r="AH18" s="14">
        <v>8097065</v>
      </c>
      <c r="AK18" s="14">
        <v>684172</v>
      </c>
      <c r="AL18" s="14">
        <v>392882</v>
      </c>
      <c r="AM18" s="14">
        <v>470817</v>
      </c>
      <c r="AN18" s="14">
        <v>2091921</v>
      </c>
      <c r="AO18" s="14">
        <v>357243</v>
      </c>
      <c r="AP18" s="14">
        <v>198829</v>
      </c>
      <c r="AQ18" s="14">
        <v>929053</v>
      </c>
      <c r="AR18" s="14">
        <v>1289630</v>
      </c>
      <c r="AS18" s="14">
        <v>89049</v>
      </c>
      <c r="AT18" s="14">
        <v>402168</v>
      </c>
      <c r="AU18" s="14">
        <v>273899</v>
      </c>
      <c r="AV18" s="14">
        <v>727751</v>
      </c>
      <c r="AW18" s="14">
        <v>303754</v>
      </c>
      <c r="AX18" s="14"/>
      <c r="AY18" s="14">
        <v>8211168</v>
      </c>
    </row>
    <row r="19" spans="2:51" ht="14.25" thickBot="1" x14ac:dyDescent="0.2">
      <c r="B19" s="133" t="s">
        <v>271</v>
      </c>
      <c r="C19" s="14">
        <v>1382500</v>
      </c>
      <c r="D19" s="14">
        <v>743938</v>
      </c>
      <c r="E19" s="14">
        <v>1010702</v>
      </c>
      <c r="F19" s="14">
        <v>4926397</v>
      </c>
      <c r="G19" s="14">
        <v>770754</v>
      </c>
      <c r="H19" s="14">
        <v>460129</v>
      </c>
      <c r="I19" s="14">
        <v>2142596</v>
      </c>
      <c r="J19" s="14">
        <v>3108087</v>
      </c>
      <c r="K19" s="14">
        <v>188846</v>
      </c>
      <c r="L19" s="14">
        <v>939706</v>
      </c>
      <c r="M19" s="14">
        <v>601130</v>
      </c>
      <c r="N19" s="14">
        <v>1445206</v>
      </c>
      <c r="O19" s="14">
        <v>527431</v>
      </c>
      <c r="P19" s="14"/>
      <c r="Q19" s="14">
        <v>18247422</v>
      </c>
      <c r="T19" s="14">
        <v>645202</v>
      </c>
      <c r="U19" s="14">
        <v>367899</v>
      </c>
      <c r="V19" s="14">
        <v>504395</v>
      </c>
      <c r="W19" s="14">
        <v>2407938</v>
      </c>
      <c r="X19" s="14">
        <v>378840</v>
      </c>
      <c r="Y19" s="14">
        <v>223581</v>
      </c>
      <c r="Z19" s="14">
        <v>1050524</v>
      </c>
      <c r="AA19" s="14">
        <v>1490860</v>
      </c>
      <c r="AB19" s="14">
        <v>92219</v>
      </c>
      <c r="AC19" s="14">
        <v>451784</v>
      </c>
      <c r="AD19" s="14">
        <v>289475</v>
      </c>
      <c r="AE19" s="14">
        <v>682775</v>
      </c>
      <c r="AF19" s="14">
        <v>256750</v>
      </c>
      <c r="AG19" s="14"/>
      <c r="AH19" s="14">
        <v>8842242</v>
      </c>
      <c r="AK19" s="14">
        <v>737298</v>
      </c>
      <c r="AL19" s="14">
        <v>376039</v>
      </c>
      <c r="AM19" s="14">
        <v>506307</v>
      </c>
      <c r="AN19" s="14">
        <v>2518459</v>
      </c>
      <c r="AO19" s="14">
        <v>391914</v>
      </c>
      <c r="AP19" s="14">
        <v>236548</v>
      </c>
      <c r="AQ19" s="14">
        <v>1092072</v>
      </c>
      <c r="AR19" s="14">
        <v>1617227</v>
      </c>
      <c r="AS19" s="14">
        <v>96627</v>
      </c>
      <c r="AT19" s="14">
        <v>487922</v>
      </c>
      <c r="AU19" s="14">
        <v>311655</v>
      </c>
      <c r="AV19" s="14">
        <v>762431</v>
      </c>
      <c r="AW19" s="14">
        <v>270681</v>
      </c>
      <c r="AX19" s="14"/>
      <c r="AY19" s="14">
        <v>9405180</v>
      </c>
    </row>
    <row r="20" spans="2:51" ht="14.25" thickBot="1" x14ac:dyDescent="0.2">
      <c r="B20" s="134" t="s">
        <v>272</v>
      </c>
      <c r="C20" s="131">
        <v>1783746</v>
      </c>
      <c r="D20" s="14">
        <v>1022796</v>
      </c>
      <c r="E20" s="14">
        <v>1128051</v>
      </c>
      <c r="F20" s="14">
        <v>4979575</v>
      </c>
      <c r="G20" s="14">
        <v>1057339</v>
      </c>
      <c r="H20" s="14">
        <v>560788</v>
      </c>
      <c r="I20" s="14">
        <v>2355270</v>
      </c>
      <c r="J20" s="14">
        <v>3315674</v>
      </c>
      <c r="K20" s="14">
        <v>279684</v>
      </c>
      <c r="L20" s="14">
        <v>1144222</v>
      </c>
      <c r="M20" s="14">
        <v>799783</v>
      </c>
      <c r="N20" s="14">
        <v>1853606</v>
      </c>
      <c r="O20" s="14">
        <v>754978</v>
      </c>
      <c r="P20" s="14"/>
      <c r="Q20" s="14">
        <v>21035512</v>
      </c>
      <c r="T20" s="14">
        <v>704466</v>
      </c>
      <c r="U20" s="14">
        <v>403596</v>
      </c>
      <c r="V20" s="14">
        <v>465214</v>
      </c>
      <c r="W20" s="14">
        <v>2113859</v>
      </c>
      <c r="X20" s="14">
        <v>424140</v>
      </c>
      <c r="Y20" s="14">
        <v>219497</v>
      </c>
      <c r="Z20" s="14">
        <v>985120</v>
      </c>
      <c r="AA20" s="14">
        <v>1360104</v>
      </c>
      <c r="AB20" s="14">
        <v>106329</v>
      </c>
      <c r="AC20" s="14">
        <v>450966</v>
      </c>
      <c r="AD20" s="14">
        <v>310745</v>
      </c>
      <c r="AE20" s="14">
        <v>711267</v>
      </c>
      <c r="AF20" s="14">
        <v>293335</v>
      </c>
      <c r="AG20" s="14"/>
      <c r="AH20" s="14">
        <v>8548638</v>
      </c>
      <c r="AK20" s="14">
        <v>1079280</v>
      </c>
      <c r="AL20" s="14">
        <v>619200</v>
      </c>
      <c r="AM20" s="14">
        <v>662837</v>
      </c>
      <c r="AN20" s="14">
        <v>2865716</v>
      </c>
      <c r="AO20" s="14">
        <v>633199</v>
      </c>
      <c r="AP20" s="14">
        <v>341291</v>
      </c>
      <c r="AQ20" s="14">
        <v>1370150</v>
      </c>
      <c r="AR20" s="14">
        <v>1955570</v>
      </c>
      <c r="AS20" s="14">
        <v>173355</v>
      </c>
      <c r="AT20" s="14">
        <v>693256</v>
      </c>
      <c r="AU20" s="14">
        <v>489038</v>
      </c>
      <c r="AV20" s="14">
        <v>1142339</v>
      </c>
      <c r="AW20" s="14">
        <v>461643</v>
      </c>
      <c r="AX20" s="14"/>
      <c r="AY20" s="14">
        <v>12486874</v>
      </c>
    </row>
    <row r="21" spans="2:51" ht="14.25" thickBot="1" x14ac:dyDescent="0.2">
      <c r="B21" s="135" t="s">
        <v>273</v>
      </c>
      <c r="C21" s="136">
        <v>20930</v>
      </c>
      <c r="D21" s="14">
        <v>32951</v>
      </c>
      <c r="E21" s="14">
        <v>42471</v>
      </c>
      <c r="F21" s="14">
        <v>356172</v>
      </c>
      <c r="G21" s="14">
        <v>20718</v>
      </c>
      <c r="H21" s="14">
        <v>21125</v>
      </c>
      <c r="I21" s="14">
        <v>104643</v>
      </c>
      <c r="J21" s="14">
        <v>193618</v>
      </c>
      <c r="K21" s="14">
        <v>8632</v>
      </c>
      <c r="L21" s="14">
        <v>54095</v>
      </c>
      <c r="M21" s="14">
        <v>37359</v>
      </c>
      <c r="N21" s="14">
        <v>64160</v>
      </c>
      <c r="O21" s="14">
        <v>19549</v>
      </c>
      <c r="P21" s="14"/>
      <c r="Q21" s="14">
        <v>976423</v>
      </c>
      <c r="T21" s="14">
        <v>12690</v>
      </c>
      <c r="U21" s="14">
        <v>21052</v>
      </c>
      <c r="V21" s="14">
        <v>25368</v>
      </c>
      <c r="W21" s="14">
        <v>203620</v>
      </c>
      <c r="X21" s="14">
        <v>13249</v>
      </c>
      <c r="Y21" s="14">
        <v>13376</v>
      </c>
      <c r="Z21" s="14">
        <v>63609</v>
      </c>
      <c r="AA21" s="14">
        <v>110845</v>
      </c>
      <c r="AB21" s="14">
        <v>5205</v>
      </c>
      <c r="AC21" s="14">
        <v>31784</v>
      </c>
      <c r="AD21" s="14">
        <v>23167</v>
      </c>
      <c r="AE21" s="14">
        <v>36245</v>
      </c>
      <c r="AF21" s="14">
        <v>10584</v>
      </c>
      <c r="AG21" s="14"/>
      <c r="AH21" s="14">
        <v>570794</v>
      </c>
      <c r="AK21" s="14">
        <v>8240</v>
      </c>
      <c r="AL21" s="14">
        <v>11899</v>
      </c>
      <c r="AM21" s="14">
        <v>17103</v>
      </c>
      <c r="AN21" s="14">
        <v>152552</v>
      </c>
      <c r="AO21" s="14">
        <v>7469</v>
      </c>
      <c r="AP21" s="14">
        <v>7749</v>
      </c>
      <c r="AQ21" s="14">
        <v>41034</v>
      </c>
      <c r="AR21" s="14">
        <v>82773</v>
      </c>
      <c r="AS21" s="14">
        <v>3427</v>
      </c>
      <c r="AT21" s="14">
        <v>22311</v>
      </c>
      <c r="AU21" s="14">
        <v>14192</v>
      </c>
      <c r="AV21" s="14">
        <v>27915</v>
      </c>
      <c r="AW21" s="14">
        <v>8965</v>
      </c>
      <c r="AX21" s="14"/>
      <c r="AY21" s="14">
        <v>405629</v>
      </c>
    </row>
    <row r="22" spans="2:51" ht="14.25" thickBot="1" x14ac:dyDescent="0.2">
      <c r="B22" s="130" t="s">
        <v>274</v>
      </c>
      <c r="C22" s="136">
        <v>9295902</v>
      </c>
      <c r="D22" s="14">
        <v>5546153</v>
      </c>
      <c r="E22" s="14">
        <v>6985521</v>
      </c>
      <c r="F22" s="14">
        <v>35618564</v>
      </c>
      <c r="G22" s="14">
        <v>5389974</v>
      </c>
      <c r="H22" s="14">
        <v>3069349</v>
      </c>
      <c r="I22" s="14">
        <v>15111223</v>
      </c>
      <c r="J22" s="14">
        <v>20903173</v>
      </c>
      <c r="K22" s="14">
        <v>1306064</v>
      </c>
      <c r="L22" s="14">
        <v>6257364</v>
      </c>
      <c r="M22" s="14">
        <v>3977282</v>
      </c>
      <c r="N22" s="14">
        <v>10362490</v>
      </c>
      <c r="O22" s="14">
        <v>4234293</v>
      </c>
      <c r="P22" s="14"/>
      <c r="Q22" s="14">
        <v>128057352</v>
      </c>
      <c r="T22" s="14">
        <v>4394383</v>
      </c>
      <c r="U22" s="14">
        <v>2684891</v>
      </c>
      <c r="V22" s="14">
        <v>3464653</v>
      </c>
      <c r="W22" s="14">
        <v>17763505</v>
      </c>
      <c r="X22" s="14">
        <v>2616940</v>
      </c>
      <c r="Y22" s="14">
        <v>1481289</v>
      </c>
      <c r="Z22" s="14">
        <v>7467817</v>
      </c>
      <c r="AA22" s="14">
        <v>10055768</v>
      </c>
      <c r="AB22" s="14">
        <v>623692</v>
      </c>
      <c r="AC22" s="14">
        <v>2998015</v>
      </c>
      <c r="AD22" s="14">
        <v>1885121</v>
      </c>
      <c r="AE22" s="14">
        <v>4878404</v>
      </c>
      <c r="AF22" s="14">
        <v>2013259</v>
      </c>
      <c r="AG22" s="14"/>
      <c r="AH22" s="14">
        <v>62327737</v>
      </c>
      <c r="AK22" s="14">
        <v>4901519</v>
      </c>
      <c r="AL22" s="14">
        <v>2861262</v>
      </c>
      <c r="AM22" s="14">
        <v>3520868</v>
      </c>
      <c r="AN22" s="14">
        <v>17855059</v>
      </c>
      <c r="AO22" s="14">
        <v>2773034</v>
      </c>
      <c r="AP22" s="14">
        <v>1588060</v>
      </c>
      <c r="AQ22" s="14">
        <v>7643406</v>
      </c>
      <c r="AR22" s="14">
        <v>10847405</v>
      </c>
      <c r="AS22" s="14">
        <v>682372</v>
      </c>
      <c r="AT22" s="14">
        <v>3259349</v>
      </c>
      <c r="AU22" s="14">
        <v>2092161</v>
      </c>
      <c r="AV22" s="14">
        <v>5484086</v>
      </c>
      <c r="AW22" s="14">
        <v>2221034</v>
      </c>
      <c r="AX22" s="14"/>
      <c r="AY22" s="14">
        <v>65729615</v>
      </c>
    </row>
  </sheetData>
  <mergeCells count="3">
    <mergeCell ref="C10:Q10"/>
    <mergeCell ref="T10:AH10"/>
    <mergeCell ref="AK10:AY10"/>
  </mergeCells>
  <phoneticPr fontId="16"/>
  <hyperlinks>
    <hyperlink ref="B7" r:id="rId1"/>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1"/>
  <sheetViews>
    <sheetView showGridLines="0" topLeftCell="A22" workbookViewId="0">
      <selection activeCell="C13" sqref="C13:P57"/>
    </sheetView>
  </sheetViews>
  <sheetFormatPr defaultRowHeight="13.5" x14ac:dyDescent="0.15"/>
  <cols>
    <col min="2" max="2" width="17.625" customWidth="1"/>
  </cols>
  <sheetData>
    <row r="1" spans="1:18" ht="14.25" thickBot="1" x14ac:dyDescent="0.2">
      <c r="A1" s="16"/>
      <c r="B1" s="196" t="s">
        <v>331</v>
      </c>
      <c r="C1" s="16"/>
      <c r="D1" s="16"/>
      <c r="E1" s="16"/>
      <c r="F1" s="16"/>
      <c r="G1" s="16"/>
      <c r="H1" s="16"/>
      <c r="I1" s="16"/>
      <c r="J1" s="16"/>
      <c r="K1" s="16"/>
      <c r="L1" s="16"/>
      <c r="M1" s="16"/>
      <c r="N1" s="16"/>
      <c r="O1" s="16"/>
      <c r="P1" s="4"/>
      <c r="Q1" s="16"/>
    </row>
    <row r="2" spans="1:18" ht="14.25" thickBot="1" x14ac:dyDescent="0.2">
      <c r="A2" s="16"/>
      <c r="B2" s="127" t="s">
        <v>0</v>
      </c>
      <c r="C2" s="225" t="s">
        <v>93</v>
      </c>
      <c r="D2" s="225"/>
      <c r="E2" s="225"/>
      <c r="F2" s="225"/>
      <c r="G2" s="225"/>
      <c r="H2" s="225"/>
      <c r="I2" s="225"/>
      <c r="J2" s="225"/>
      <c r="K2" s="225"/>
      <c r="L2" s="225"/>
      <c r="M2" s="225"/>
      <c r="N2" s="225"/>
      <c r="O2" s="225"/>
      <c r="P2" s="225"/>
      <c r="Q2" s="228"/>
    </row>
    <row r="3" spans="1:18" ht="14.25" thickBot="1" x14ac:dyDescent="0.2">
      <c r="A3" s="197"/>
      <c r="B3" s="198"/>
      <c r="C3" s="183" t="s">
        <v>94</v>
      </c>
      <c r="D3" s="62" t="s">
        <v>95</v>
      </c>
      <c r="E3" s="62" t="s">
        <v>96</v>
      </c>
      <c r="F3" s="62" t="s">
        <v>97</v>
      </c>
      <c r="G3" s="62" t="s">
        <v>98</v>
      </c>
      <c r="H3" s="62" t="s">
        <v>99</v>
      </c>
      <c r="I3" s="62" t="s">
        <v>100</v>
      </c>
      <c r="J3" s="62" t="s">
        <v>101</v>
      </c>
      <c r="K3" s="62" t="s">
        <v>102</v>
      </c>
      <c r="L3" s="62" t="s">
        <v>103</v>
      </c>
      <c r="M3" s="62" t="s">
        <v>104</v>
      </c>
      <c r="N3" s="62" t="s">
        <v>105</v>
      </c>
      <c r="O3" s="62" t="s">
        <v>106</v>
      </c>
      <c r="P3" s="63" t="s">
        <v>107</v>
      </c>
      <c r="Q3" s="64" t="s">
        <v>1</v>
      </c>
    </row>
    <row r="4" spans="1:18" s="206" customFormat="1" ht="14.25" thickBot="1" x14ac:dyDescent="0.2">
      <c r="A4" s="203"/>
      <c r="B4" s="204" t="str">
        <f>データ加工!B115</f>
        <v>合計</v>
      </c>
      <c r="C4" s="202">
        <f>データ加工!C115</f>
        <v>104.27493600546266</v>
      </c>
      <c r="D4" s="202">
        <f>データ加工!D115</f>
        <v>113.21905834594583</v>
      </c>
      <c r="E4" s="202">
        <f>データ加工!E115</f>
        <v>170.29371898965559</v>
      </c>
      <c r="F4" s="202">
        <f>データ加工!F115</f>
        <v>160.23455817012496</v>
      </c>
      <c r="G4" s="202">
        <f>データ加工!G115</f>
        <v>120.68031161245354</v>
      </c>
      <c r="H4" s="202">
        <f>データ加工!H115</f>
        <v>163.69822464104084</v>
      </c>
      <c r="I4" s="202">
        <f>データ加工!I115</f>
        <v>133.48788037040339</v>
      </c>
      <c r="J4" s="202">
        <f>データ加工!J115</f>
        <v>163.70728847287157</v>
      </c>
      <c r="K4" s="202">
        <f>データ加工!K115</f>
        <v>153.02984797128187</v>
      </c>
      <c r="L4" s="202">
        <f>データ加工!L115</f>
        <v>198.82505318023951</v>
      </c>
      <c r="M4" s="202">
        <f>データ加工!M115</f>
        <v>120.03255883158306</v>
      </c>
      <c r="N4" s="202">
        <f>データ加工!N115</f>
        <v>182.94071124068438</v>
      </c>
      <c r="O4" s="202">
        <f>データ加工!O115</f>
        <v>91.260937404798554</v>
      </c>
      <c r="P4" s="202"/>
      <c r="Q4" s="202">
        <f>データ加工!Q115</f>
        <v>150.66426716877629</v>
      </c>
      <c r="R4" s="205"/>
    </row>
    <row r="5" spans="1:18" ht="14.25" thickBot="1" x14ac:dyDescent="0.2">
      <c r="B5" s="37" t="s">
        <v>184</v>
      </c>
      <c r="C5" s="201">
        <v>141.34691699999999</v>
      </c>
      <c r="D5" s="34">
        <v>140.87205599999999</v>
      </c>
      <c r="E5" s="34">
        <v>139.88347200000001</v>
      </c>
      <c r="F5" s="34">
        <v>139.691778</v>
      </c>
      <c r="G5" s="34">
        <v>138.18088900000001</v>
      </c>
      <c r="H5" s="34">
        <v>136.62602799999999</v>
      </c>
      <c r="I5" s="34">
        <v>136.90658300000001</v>
      </c>
      <c r="J5" s="34">
        <v>135.519667</v>
      </c>
      <c r="K5" s="34">
        <v>133.050444</v>
      </c>
      <c r="L5" s="34">
        <v>132.45949999999999</v>
      </c>
      <c r="M5" s="34">
        <v>133.531083</v>
      </c>
      <c r="N5" s="34">
        <v>130.418139</v>
      </c>
      <c r="O5" s="34">
        <v>130.55819399999999</v>
      </c>
      <c r="P5" s="4"/>
      <c r="Q5" s="4"/>
    </row>
    <row r="6" spans="1:18" ht="14.25" thickBot="1" x14ac:dyDescent="0.2">
      <c r="B6" s="38" t="s">
        <v>185</v>
      </c>
      <c r="C6" s="35">
        <v>43.064390000000003</v>
      </c>
      <c r="D6" s="34">
        <v>38.268782999999999</v>
      </c>
      <c r="E6" s="34">
        <v>36.565460000000002</v>
      </c>
      <c r="F6" s="34">
        <v>35.689475999999999</v>
      </c>
      <c r="G6" s="34">
        <v>36.651318000000003</v>
      </c>
      <c r="H6" s="34">
        <v>36.594549000000001</v>
      </c>
      <c r="I6" s="34">
        <v>35.180132</v>
      </c>
      <c r="J6" s="34">
        <v>34.686309999999999</v>
      </c>
      <c r="K6" s="34">
        <v>35.471898000000003</v>
      </c>
      <c r="L6" s="34">
        <v>34.396510999999997</v>
      </c>
      <c r="M6" s="34">
        <v>33.559722000000001</v>
      </c>
      <c r="N6" s="34">
        <v>33.606504999999999</v>
      </c>
      <c r="O6" s="34">
        <v>31.560109000000001</v>
      </c>
      <c r="P6" s="4"/>
      <c r="Q6" s="4"/>
    </row>
    <row r="11" spans="1:18" ht="13.5" customHeight="1" x14ac:dyDescent="0.15">
      <c r="D11" s="200"/>
      <c r="F11" s="199"/>
    </row>
    <row r="12" spans="1:18" ht="13.5" customHeight="1" x14ac:dyDescent="0.15">
      <c r="D12" s="200"/>
      <c r="K12" s="199"/>
    </row>
    <row r="66" spans="1:2" x14ac:dyDescent="0.15">
      <c r="A66" t="s">
        <v>361</v>
      </c>
    </row>
    <row r="67" spans="1:2" x14ac:dyDescent="0.15">
      <c r="B67" t="s">
        <v>362</v>
      </c>
    </row>
    <row r="68" spans="1:2" x14ac:dyDescent="0.15">
      <c r="B68" s="216" t="s">
        <v>363</v>
      </c>
    </row>
    <row r="69" spans="1:2" x14ac:dyDescent="0.15">
      <c r="B69" s="215" t="s">
        <v>364</v>
      </c>
    </row>
    <row r="70" spans="1:2" x14ac:dyDescent="0.15">
      <c r="B70" s="215" t="s">
        <v>365</v>
      </c>
    </row>
    <row r="71" spans="1:2" x14ac:dyDescent="0.15">
      <c r="B71" s="67" t="s">
        <v>366</v>
      </c>
    </row>
  </sheetData>
  <mergeCells count="1">
    <mergeCell ref="C2:Q2"/>
  </mergeCells>
  <phoneticPr fontId="16"/>
  <hyperlinks>
    <hyperlink ref="B71" r:id="rId1" location="01" display="http://www.gsi.go.jp/LAW/2930-qa.html - 01"/>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1"/>
  <sheetViews>
    <sheetView showGridLines="0" topLeftCell="A31" workbookViewId="0">
      <selection activeCell="C13" sqref="C13:O30"/>
    </sheetView>
  </sheetViews>
  <sheetFormatPr defaultRowHeight="13.5" x14ac:dyDescent="0.15"/>
  <cols>
    <col min="2" max="2" width="17.625" customWidth="1"/>
  </cols>
  <sheetData>
    <row r="1" spans="1:18" ht="14.25" thickBot="1" x14ac:dyDescent="0.2">
      <c r="A1" s="16"/>
      <c r="B1" s="196" t="s">
        <v>331</v>
      </c>
      <c r="C1" s="16"/>
      <c r="D1" s="16"/>
      <c r="E1" s="16"/>
      <c r="F1" s="16"/>
      <c r="G1" s="16"/>
      <c r="H1" s="16"/>
      <c r="I1" s="16"/>
      <c r="J1" s="16"/>
      <c r="K1" s="16"/>
      <c r="L1" s="16"/>
      <c r="M1" s="16"/>
      <c r="N1" s="16"/>
      <c r="O1" s="16"/>
      <c r="P1" s="4"/>
      <c r="Q1" s="16"/>
    </row>
    <row r="2" spans="1:18" ht="14.25" thickBot="1" x14ac:dyDescent="0.2">
      <c r="A2" s="16"/>
      <c r="B2" s="127" t="s">
        <v>0</v>
      </c>
      <c r="C2" s="225" t="s">
        <v>93</v>
      </c>
      <c r="D2" s="225"/>
      <c r="E2" s="225"/>
      <c r="F2" s="225"/>
      <c r="G2" s="225"/>
      <c r="H2" s="225"/>
      <c r="I2" s="225"/>
      <c r="J2" s="225"/>
      <c r="K2" s="225"/>
      <c r="L2" s="225"/>
      <c r="M2" s="225"/>
      <c r="N2" s="225"/>
      <c r="O2" s="225"/>
      <c r="P2" s="225"/>
      <c r="Q2" s="228"/>
    </row>
    <row r="3" spans="1:18" ht="14.25" thickBot="1" x14ac:dyDescent="0.2">
      <c r="A3" s="197"/>
      <c r="B3" s="129"/>
      <c r="C3" s="183" t="s">
        <v>94</v>
      </c>
      <c r="D3" s="62" t="s">
        <v>95</v>
      </c>
      <c r="E3" s="62" t="s">
        <v>96</v>
      </c>
      <c r="F3" s="62" t="s">
        <v>97</v>
      </c>
      <c r="G3" s="62" t="s">
        <v>98</v>
      </c>
      <c r="H3" s="62" t="s">
        <v>99</v>
      </c>
      <c r="I3" s="62" t="s">
        <v>100</v>
      </c>
      <c r="J3" s="62" t="s">
        <v>101</v>
      </c>
      <c r="K3" s="62" t="s">
        <v>102</v>
      </c>
      <c r="L3" s="62" t="s">
        <v>103</v>
      </c>
      <c r="M3" s="62" t="s">
        <v>104</v>
      </c>
      <c r="N3" s="62" t="s">
        <v>105</v>
      </c>
      <c r="O3" s="62" t="s">
        <v>106</v>
      </c>
      <c r="P3" s="63" t="s">
        <v>107</v>
      </c>
      <c r="Q3" s="64" t="s">
        <v>1</v>
      </c>
    </row>
    <row r="4" spans="1:18" s="206" customFormat="1" ht="14.25" thickBot="1" x14ac:dyDescent="0.2">
      <c r="A4" s="210" t="s">
        <v>128</v>
      </c>
      <c r="B4" s="211" t="s">
        <v>7</v>
      </c>
      <c r="C4" s="212">
        <v>3.251584025976793</v>
      </c>
      <c r="D4" s="212">
        <v>3.0309074341315374</v>
      </c>
      <c r="E4" s="212">
        <v>6.5599870927821531</v>
      </c>
      <c r="F4" s="212">
        <v>5.1610830241536672</v>
      </c>
      <c r="G4" s="212">
        <v>5.2963146162205312</v>
      </c>
      <c r="H4" s="212">
        <v>4.2796921474781922</v>
      </c>
      <c r="I4" s="212">
        <v>5.3072471521311781</v>
      </c>
      <c r="J4" s="212">
        <v>4.9763637800338634</v>
      </c>
      <c r="K4" s="212">
        <v>3.9330101114114502</v>
      </c>
      <c r="L4" s="212">
        <v>11.099244726984798</v>
      </c>
      <c r="M4" s="212">
        <v>3.0008139707895767</v>
      </c>
      <c r="N4" s="212">
        <v>5.8264809242093518</v>
      </c>
      <c r="O4" s="212">
        <v>1.8543586700539616</v>
      </c>
      <c r="P4" s="213"/>
      <c r="Q4" s="214">
        <v>5.1436827399304565</v>
      </c>
      <c r="R4" s="205"/>
    </row>
    <row r="5" spans="1:18" ht="14.25" thickBot="1" x14ac:dyDescent="0.2">
      <c r="B5" s="207" t="s">
        <v>333</v>
      </c>
      <c r="C5" s="209">
        <v>141.34691699999999</v>
      </c>
      <c r="D5" s="209">
        <v>140.87205599999999</v>
      </c>
      <c r="E5" s="209">
        <v>139.88347200000001</v>
      </c>
      <c r="F5" s="209">
        <v>139.691778</v>
      </c>
      <c r="G5" s="209">
        <v>138.18088900000001</v>
      </c>
      <c r="H5" s="209">
        <v>136.62602799999999</v>
      </c>
      <c r="I5" s="209">
        <v>136.90658300000001</v>
      </c>
      <c r="J5" s="209">
        <v>135.519667</v>
      </c>
      <c r="K5" s="209">
        <v>133.050444</v>
      </c>
      <c r="L5" s="209">
        <v>132.45949999999999</v>
      </c>
      <c r="M5" s="209">
        <v>133.531083</v>
      </c>
      <c r="N5" s="209">
        <v>130.418139</v>
      </c>
      <c r="O5" s="209">
        <v>130.55819399999999</v>
      </c>
      <c r="P5" s="4"/>
      <c r="Q5" s="4"/>
    </row>
    <row r="6" spans="1:18" ht="14.25" thickBot="1" x14ac:dyDescent="0.2">
      <c r="B6" s="207" t="s">
        <v>334</v>
      </c>
      <c r="C6" s="208">
        <v>43.064390000000003</v>
      </c>
      <c r="D6" s="208">
        <v>38.268782999999999</v>
      </c>
      <c r="E6" s="208">
        <v>36.565460000000002</v>
      </c>
      <c r="F6" s="208">
        <v>35.689475999999999</v>
      </c>
      <c r="G6" s="208">
        <v>36.651318000000003</v>
      </c>
      <c r="H6" s="208">
        <v>36.594549000000001</v>
      </c>
      <c r="I6" s="208">
        <v>35.180132</v>
      </c>
      <c r="J6" s="208">
        <v>34.686309999999999</v>
      </c>
      <c r="K6" s="208">
        <v>35.471898000000003</v>
      </c>
      <c r="L6" s="208">
        <v>34.396510999999997</v>
      </c>
      <c r="M6" s="208">
        <v>33.559722000000001</v>
      </c>
      <c r="N6" s="208">
        <v>33.606504999999999</v>
      </c>
      <c r="O6" s="208">
        <v>31.560109000000001</v>
      </c>
      <c r="P6" s="4"/>
      <c r="Q6" s="4"/>
    </row>
    <row r="11" spans="1:18" ht="13.5" customHeight="1" x14ac:dyDescent="0.15">
      <c r="D11" s="200"/>
      <c r="F11" s="199"/>
    </row>
    <row r="12" spans="1:18" ht="13.5" customHeight="1" x14ac:dyDescent="0.15">
      <c r="D12" s="200"/>
      <c r="K12" s="199"/>
    </row>
    <row r="66" spans="1:2" x14ac:dyDescent="0.15">
      <c r="A66" t="s">
        <v>361</v>
      </c>
    </row>
    <row r="67" spans="1:2" x14ac:dyDescent="0.15">
      <c r="B67" t="s">
        <v>362</v>
      </c>
    </row>
    <row r="68" spans="1:2" x14ac:dyDescent="0.15">
      <c r="B68" s="215" t="s">
        <v>363</v>
      </c>
    </row>
    <row r="69" spans="1:2" x14ac:dyDescent="0.15">
      <c r="B69" s="215" t="s">
        <v>364</v>
      </c>
    </row>
    <row r="70" spans="1:2" x14ac:dyDescent="0.15">
      <c r="B70" s="215" t="s">
        <v>365</v>
      </c>
    </row>
    <row r="71" spans="1:2" x14ac:dyDescent="0.15">
      <c r="B71" s="67" t="s">
        <v>367</v>
      </c>
    </row>
  </sheetData>
  <mergeCells count="1">
    <mergeCell ref="C2:Q2"/>
  </mergeCells>
  <phoneticPr fontId="16"/>
  <hyperlinks>
    <hyperlink ref="B71" r:id="rId1" location="01" display="http://www.gsi.go.jp/LAW/2930-qa.html - 01"/>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T183"/>
  <sheetViews>
    <sheetView zoomScale="85" zoomScaleNormal="85" workbookViewId="0">
      <selection activeCell="A72" sqref="A72:XFD72"/>
    </sheetView>
  </sheetViews>
  <sheetFormatPr defaultRowHeight="13.5" x14ac:dyDescent="0.15"/>
  <cols>
    <col min="1" max="1" width="9" customWidth="1"/>
    <col min="2" max="2" width="27" customWidth="1"/>
    <col min="3" max="8" width="9" style="4" customWidth="1"/>
    <col min="9" max="10" width="9" style="4"/>
    <col min="11" max="13" width="9" style="4" customWidth="1"/>
    <col min="14" max="14" width="9" style="4"/>
    <col min="15" max="17" width="9" style="4" customWidth="1"/>
    <col min="18" max="20" width="9" style="6"/>
  </cols>
  <sheetData>
    <row r="1" spans="1:20" x14ac:dyDescent="0.15">
      <c r="C1" s="4" t="str">
        <f>素データ!C1</f>
        <v>契約当事者 年齢=70歳以上</v>
      </c>
      <c r="G1" s="7" t="str">
        <f>素データ!G1</f>
        <v>データ出所：国民生活センター「消費生活相談データベース(PIO-NET)」</v>
      </c>
      <c r="M1"/>
      <c r="N1" s="42" t="s">
        <v>245</v>
      </c>
    </row>
    <row r="2" spans="1:20" ht="14.25" thickBot="1" x14ac:dyDescent="0.2">
      <c r="A2" t="str">
        <f>素データ!A2</f>
        <v>相談件数上位50項目</v>
      </c>
      <c r="C2" s="4" t="str">
        <f>素データ!C2</f>
        <v>2015年度</v>
      </c>
      <c r="G2" s="4" t="str">
        <f>素データ!G2</f>
        <v>2015年7月29日現在</v>
      </c>
      <c r="M2"/>
      <c r="N2" s="78" t="s">
        <v>246</v>
      </c>
      <c r="T2" s="80" t="s">
        <v>359</v>
      </c>
    </row>
    <row r="3" spans="1:20" ht="14.25" thickBot="1" x14ac:dyDescent="0.2">
      <c r="A3" s="9"/>
      <c r="B3" s="137" t="s">
        <v>177</v>
      </c>
      <c r="C3" s="227" t="s">
        <v>93</v>
      </c>
      <c r="D3" s="225"/>
      <c r="E3" s="225"/>
      <c r="F3" s="225"/>
      <c r="G3" s="225"/>
      <c r="H3" s="225"/>
      <c r="I3" s="225"/>
      <c r="J3" s="225"/>
      <c r="K3" s="225"/>
      <c r="L3" s="225"/>
      <c r="M3" s="225"/>
      <c r="N3" s="225"/>
      <c r="O3" s="225"/>
      <c r="P3" s="225"/>
      <c r="Q3" s="226"/>
    </row>
    <row r="4" spans="1:20" ht="14.25" thickBot="1" x14ac:dyDescent="0.2">
      <c r="A4" s="10" t="s">
        <v>39</v>
      </c>
      <c r="B4" s="20"/>
      <c r="C4" s="62" t="s">
        <v>94</v>
      </c>
      <c r="D4" s="62" t="s">
        <v>95</v>
      </c>
      <c r="E4" s="62" t="s">
        <v>96</v>
      </c>
      <c r="F4" s="62" t="s">
        <v>97</v>
      </c>
      <c r="G4" s="62" t="s">
        <v>98</v>
      </c>
      <c r="H4" s="62" t="s">
        <v>99</v>
      </c>
      <c r="I4" s="62" t="s">
        <v>100</v>
      </c>
      <c r="J4" s="62" t="s">
        <v>101</v>
      </c>
      <c r="K4" s="62" t="s">
        <v>102</v>
      </c>
      <c r="L4" s="62" t="s">
        <v>103</v>
      </c>
      <c r="M4" s="62" t="s">
        <v>104</v>
      </c>
      <c r="N4" s="62" t="s">
        <v>105</v>
      </c>
      <c r="O4" s="62" t="s">
        <v>106</v>
      </c>
      <c r="P4" s="62" t="s">
        <v>107</v>
      </c>
      <c r="Q4" s="62" t="s">
        <v>1</v>
      </c>
    </row>
    <row r="5" spans="1:20" ht="14.25" thickBot="1" x14ac:dyDescent="0.2">
      <c r="A5" s="65" t="s">
        <v>40</v>
      </c>
      <c r="B5" s="69" t="str">
        <f>素データ!B5</f>
        <v>商品一般</v>
      </c>
      <c r="C5" s="70">
        <f>素データ!C5</f>
        <v>192</v>
      </c>
      <c r="D5" s="70">
        <f>素データ!D5</f>
        <v>166</v>
      </c>
      <c r="E5" s="70">
        <f>素データ!E5</f>
        <v>341</v>
      </c>
      <c r="F5" s="70">
        <f>素データ!F5</f>
        <v>712</v>
      </c>
      <c r="G5" s="70">
        <f>素データ!G5</f>
        <v>207</v>
      </c>
      <c r="H5" s="70">
        <f>素データ!H5</f>
        <v>130</v>
      </c>
      <c r="I5" s="70">
        <f>素データ!I5</f>
        <v>369</v>
      </c>
      <c r="J5" s="70">
        <f>素データ!J5</f>
        <v>610</v>
      </c>
      <c r="K5" s="70">
        <f>素データ!K5</f>
        <v>97</v>
      </c>
      <c r="L5" s="70">
        <f>素データ!L5</f>
        <v>336</v>
      </c>
      <c r="M5" s="70">
        <f>素データ!M5</f>
        <v>132</v>
      </c>
      <c r="N5" s="70">
        <f>素データ!N5</f>
        <v>460</v>
      </c>
      <c r="O5" s="70">
        <f>素データ!O5</f>
        <v>77</v>
      </c>
      <c r="P5" s="70">
        <f>素データ!P5</f>
        <v>36</v>
      </c>
      <c r="Q5" s="70">
        <f>素データ!Q5</f>
        <v>3865</v>
      </c>
    </row>
    <row r="6" spans="1:20" ht="14.25" thickBot="1" x14ac:dyDescent="0.2">
      <c r="A6" s="65" t="s">
        <v>41</v>
      </c>
      <c r="B6" s="69" t="str">
        <f>素データ!B6</f>
        <v>健康食品</v>
      </c>
      <c r="C6" s="70">
        <f>素データ!C6</f>
        <v>216</v>
      </c>
      <c r="D6" s="70">
        <f>素データ!D6</f>
        <v>78</v>
      </c>
      <c r="E6" s="70">
        <f>素データ!E6</f>
        <v>109</v>
      </c>
      <c r="F6" s="70">
        <f>素データ!F6</f>
        <v>404</v>
      </c>
      <c r="G6" s="70">
        <f>素データ!G6</f>
        <v>106</v>
      </c>
      <c r="H6" s="70">
        <f>素データ!H6</f>
        <v>86</v>
      </c>
      <c r="I6" s="70">
        <f>素データ!I6</f>
        <v>276</v>
      </c>
      <c r="J6" s="70">
        <f>素データ!J6</f>
        <v>397</v>
      </c>
      <c r="K6" s="70">
        <f>素データ!K6</f>
        <v>35</v>
      </c>
      <c r="L6" s="70">
        <f>素データ!L6</f>
        <v>180</v>
      </c>
      <c r="M6" s="70">
        <f>素データ!M6</f>
        <v>97</v>
      </c>
      <c r="N6" s="70">
        <f>素データ!N6</f>
        <v>283</v>
      </c>
      <c r="O6" s="70">
        <f>素データ!O6</f>
        <v>61</v>
      </c>
      <c r="P6" s="70">
        <f>素データ!P6</f>
        <v>31</v>
      </c>
      <c r="Q6" s="70">
        <f>素データ!Q6</f>
        <v>2359</v>
      </c>
    </row>
    <row r="7" spans="1:20" ht="14.25" thickBot="1" x14ac:dyDescent="0.2">
      <c r="A7" s="65" t="s">
        <v>42</v>
      </c>
      <c r="B7" s="69" t="str">
        <f>素データ!B7</f>
        <v>インターネット接続回線</v>
      </c>
      <c r="C7" s="70">
        <f>素データ!C7</f>
        <v>126</v>
      </c>
      <c r="D7" s="70">
        <f>素データ!D7</f>
        <v>64</v>
      </c>
      <c r="E7" s="70">
        <f>素データ!E7</f>
        <v>143</v>
      </c>
      <c r="F7" s="70">
        <f>素データ!F7</f>
        <v>336</v>
      </c>
      <c r="G7" s="70">
        <f>素データ!G7</f>
        <v>92</v>
      </c>
      <c r="H7" s="70">
        <f>素データ!H7</f>
        <v>69</v>
      </c>
      <c r="I7" s="70">
        <f>素データ!I7</f>
        <v>253</v>
      </c>
      <c r="J7" s="70">
        <f>素データ!J7</f>
        <v>372</v>
      </c>
      <c r="K7" s="70">
        <f>素データ!K7</f>
        <v>31</v>
      </c>
      <c r="L7" s="70">
        <f>素データ!L7</f>
        <v>160</v>
      </c>
      <c r="M7" s="70">
        <f>素データ!M7</f>
        <v>85</v>
      </c>
      <c r="N7" s="70">
        <f>素データ!N7</f>
        <v>195</v>
      </c>
      <c r="O7" s="70">
        <f>素データ!O7</f>
        <v>30</v>
      </c>
      <c r="P7" s="70">
        <f>素データ!P7</f>
        <v>11</v>
      </c>
      <c r="Q7" s="70">
        <f>素データ!Q7</f>
        <v>1967</v>
      </c>
    </row>
    <row r="8" spans="1:20" ht="14.25" thickBot="1" x14ac:dyDescent="0.2">
      <c r="A8" s="65" t="s">
        <v>43</v>
      </c>
      <c r="B8" s="69" t="str">
        <f>素データ!B8</f>
        <v>アダルト情報サイト</v>
      </c>
      <c r="C8" s="70">
        <f>素データ!C8</f>
        <v>52</v>
      </c>
      <c r="D8" s="70">
        <f>素データ!D8</f>
        <v>48</v>
      </c>
      <c r="E8" s="70">
        <f>素データ!E8</f>
        <v>93</v>
      </c>
      <c r="F8" s="70">
        <f>素データ!F8</f>
        <v>677</v>
      </c>
      <c r="G8" s="70">
        <f>素データ!G8</f>
        <v>74</v>
      </c>
      <c r="H8" s="70">
        <f>素データ!H8</f>
        <v>53</v>
      </c>
      <c r="I8" s="70">
        <f>素データ!I8</f>
        <v>222</v>
      </c>
      <c r="J8" s="70">
        <f>素データ!J8</f>
        <v>304</v>
      </c>
      <c r="K8" s="70">
        <f>素データ!K8</f>
        <v>15</v>
      </c>
      <c r="L8" s="70">
        <f>素データ!L8</f>
        <v>90</v>
      </c>
      <c r="M8" s="70">
        <f>素データ!M8</f>
        <v>41</v>
      </c>
      <c r="N8" s="70">
        <f>素データ!N8</f>
        <v>106</v>
      </c>
      <c r="O8" s="70">
        <f>素データ!O8</f>
        <v>21</v>
      </c>
      <c r="P8" s="70">
        <f>素データ!P8</f>
        <v>5</v>
      </c>
      <c r="Q8" s="70">
        <f>素データ!Q8</f>
        <v>1801</v>
      </c>
    </row>
    <row r="9" spans="1:20" ht="14.25" thickBot="1" x14ac:dyDescent="0.2">
      <c r="A9" s="65" t="s">
        <v>44</v>
      </c>
      <c r="B9" s="69" t="str">
        <f>素データ!B9</f>
        <v>相談その他</v>
      </c>
      <c r="C9" s="70">
        <f>素データ!C9</f>
        <v>61</v>
      </c>
      <c r="D9" s="70">
        <f>素データ!D9</f>
        <v>75</v>
      </c>
      <c r="E9" s="70">
        <f>素データ!E9</f>
        <v>111</v>
      </c>
      <c r="F9" s="70">
        <f>素データ!F9</f>
        <v>256</v>
      </c>
      <c r="G9" s="70">
        <f>素データ!G9</f>
        <v>67</v>
      </c>
      <c r="H9" s="70">
        <f>素データ!H9</f>
        <v>58</v>
      </c>
      <c r="I9" s="70">
        <f>素データ!I9</f>
        <v>98</v>
      </c>
      <c r="J9" s="70">
        <f>素データ!J9</f>
        <v>171</v>
      </c>
      <c r="K9" s="70">
        <f>素データ!K9</f>
        <v>18</v>
      </c>
      <c r="L9" s="70">
        <f>素データ!L9</f>
        <v>128</v>
      </c>
      <c r="M9" s="70">
        <f>素データ!M9</f>
        <v>54</v>
      </c>
      <c r="N9" s="70">
        <f>素データ!N9</f>
        <v>111</v>
      </c>
      <c r="O9" s="70">
        <f>素データ!O9</f>
        <v>55</v>
      </c>
      <c r="P9" s="70">
        <f>素データ!P9</f>
        <v>8</v>
      </c>
      <c r="Q9" s="70">
        <f>素データ!Q9</f>
        <v>1271</v>
      </c>
    </row>
    <row r="10" spans="1:20" ht="14.25" thickBot="1" x14ac:dyDescent="0.2">
      <c r="A10" s="65" t="s">
        <v>45</v>
      </c>
      <c r="B10" s="69" t="str">
        <f>素データ!B10</f>
        <v>他の役務サービス</v>
      </c>
      <c r="C10" s="70">
        <f>素データ!C10</f>
        <v>51</v>
      </c>
      <c r="D10" s="70">
        <f>素データ!D10</f>
        <v>8</v>
      </c>
      <c r="E10" s="70">
        <f>素データ!E10</f>
        <v>103</v>
      </c>
      <c r="F10" s="70">
        <f>素データ!F10</f>
        <v>327</v>
      </c>
      <c r="G10" s="70">
        <f>素データ!G10</f>
        <v>50</v>
      </c>
      <c r="H10" s="70">
        <f>素データ!H10</f>
        <v>23</v>
      </c>
      <c r="I10" s="70">
        <f>素データ!I10</f>
        <v>81</v>
      </c>
      <c r="J10" s="70">
        <f>素データ!J10</f>
        <v>168</v>
      </c>
      <c r="K10" s="70">
        <f>素データ!K10</f>
        <v>18</v>
      </c>
      <c r="L10" s="70">
        <f>素データ!L10</f>
        <v>120</v>
      </c>
      <c r="M10" s="70">
        <f>素データ!M10</f>
        <v>36</v>
      </c>
      <c r="N10" s="70">
        <f>素データ!N10</f>
        <v>113</v>
      </c>
      <c r="O10" s="70">
        <f>素データ!O10</f>
        <v>13</v>
      </c>
      <c r="P10" s="70">
        <f>素データ!P10</f>
        <v>3</v>
      </c>
      <c r="Q10" s="70">
        <f>素データ!Q10</f>
        <v>1114</v>
      </c>
    </row>
    <row r="11" spans="1:20" ht="14.25" thickBot="1" x14ac:dyDescent="0.2">
      <c r="A11" s="65" t="s">
        <v>46</v>
      </c>
      <c r="B11" s="69" t="str">
        <f>素データ!B11</f>
        <v>新聞</v>
      </c>
      <c r="C11" s="70">
        <f>素データ!C11</f>
        <v>60</v>
      </c>
      <c r="D11" s="70">
        <f>素データ!D11</f>
        <v>27</v>
      </c>
      <c r="E11" s="70">
        <f>素データ!E11</f>
        <v>72</v>
      </c>
      <c r="F11" s="70">
        <f>素データ!F11</f>
        <v>247</v>
      </c>
      <c r="G11" s="70">
        <f>素データ!G11</f>
        <v>26</v>
      </c>
      <c r="H11" s="70">
        <f>素データ!H11</f>
        <v>17</v>
      </c>
      <c r="I11" s="70">
        <f>素データ!I11</f>
        <v>61</v>
      </c>
      <c r="J11" s="70">
        <f>素データ!J11</f>
        <v>248</v>
      </c>
      <c r="K11" s="70">
        <f>素データ!K11</f>
        <v>6</v>
      </c>
      <c r="L11" s="70">
        <f>素データ!L11</f>
        <v>78</v>
      </c>
      <c r="M11" s="70">
        <f>素データ!M11</f>
        <v>20</v>
      </c>
      <c r="N11" s="70">
        <f>素データ!N11</f>
        <v>190</v>
      </c>
      <c r="O11" s="70">
        <f>素データ!O11</f>
        <v>32</v>
      </c>
      <c r="P11" s="70">
        <f>素データ!P11</f>
        <v>18</v>
      </c>
      <c r="Q11" s="70">
        <f>素データ!Q11</f>
        <v>1102</v>
      </c>
    </row>
    <row r="12" spans="1:20" ht="14.25" thickBot="1" x14ac:dyDescent="0.2">
      <c r="A12" s="65" t="s">
        <v>47</v>
      </c>
      <c r="B12" s="69" t="str">
        <f>素データ!B12</f>
        <v>ファンド型投資商品</v>
      </c>
      <c r="C12" s="70">
        <f>素データ!C12</f>
        <v>58</v>
      </c>
      <c r="D12" s="70">
        <f>素データ!D12</f>
        <v>31</v>
      </c>
      <c r="E12" s="70">
        <f>素データ!E12</f>
        <v>74</v>
      </c>
      <c r="F12" s="70">
        <f>素データ!F12</f>
        <v>257</v>
      </c>
      <c r="G12" s="70">
        <f>素データ!G12</f>
        <v>56</v>
      </c>
      <c r="H12" s="70">
        <f>素データ!H12</f>
        <v>24</v>
      </c>
      <c r="I12" s="70">
        <f>素データ!I12</f>
        <v>125</v>
      </c>
      <c r="J12" s="70">
        <f>素データ!J12</f>
        <v>165</v>
      </c>
      <c r="K12" s="70">
        <f>素データ!K12</f>
        <v>11</v>
      </c>
      <c r="L12" s="70">
        <f>素データ!L12</f>
        <v>127</v>
      </c>
      <c r="M12" s="70">
        <f>素データ!M12</f>
        <v>24</v>
      </c>
      <c r="N12" s="70">
        <f>素データ!N12</f>
        <v>108</v>
      </c>
      <c r="O12" s="70">
        <f>素データ!O12</f>
        <v>14</v>
      </c>
      <c r="P12" s="70">
        <f>素データ!P12</f>
        <v>8</v>
      </c>
      <c r="Q12" s="70">
        <f>素データ!Q12</f>
        <v>1082</v>
      </c>
    </row>
    <row r="13" spans="1:20" ht="14.25" thickBot="1" x14ac:dyDescent="0.2">
      <c r="A13" s="65" t="s">
        <v>48</v>
      </c>
      <c r="B13" s="69" t="str">
        <f>素データ!B13</f>
        <v>デジタルコンテンツその他</v>
      </c>
      <c r="C13" s="70">
        <f>素データ!C13</f>
        <v>36</v>
      </c>
      <c r="D13" s="70">
        <f>素データ!D13</f>
        <v>43</v>
      </c>
      <c r="E13" s="70">
        <f>素データ!E13</f>
        <v>45</v>
      </c>
      <c r="F13" s="70">
        <f>素データ!F13</f>
        <v>284</v>
      </c>
      <c r="G13" s="70">
        <f>素データ!G13</f>
        <v>35</v>
      </c>
      <c r="H13" s="70">
        <f>素データ!H13</f>
        <v>20</v>
      </c>
      <c r="I13" s="70">
        <f>素データ!I13</f>
        <v>94</v>
      </c>
      <c r="J13" s="70">
        <f>素データ!J13</f>
        <v>252</v>
      </c>
      <c r="K13" s="70">
        <f>素データ!K13</f>
        <v>10</v>
      </c>
      <c r="L13" s="70">
        <f>素データ!L13</f>
        <v>53</v>
      </c>
      <c r="M13" s="70">
        <f>素データ!M13</f>
        <v>29</v>
      </c>
      <c r="N13" s="70">
        <f>素データ!N13</f>
        <v>82</v>
      </c>
      <c r="O13" s="70">
        <f>素データ!O13</f>
        <v>5</v>
      </c>
      <c r="P13" s="70">
        <f>素データ!P13</f>
        <v>0</v>
      </c>
      <c r="Q13" s="70">
        <f>素データ!Q13</f>
        <v>988</v>
      </c>
    </row>
    <row r="14" spans="1:20" ht="14.25" thickBot="1" x14ac:dyDescent="0.2">
      <c r="A14" s="65" t="s">
        <v>49</v>
      </c>
      <c r="B14" s="69" t="str">
        <f>素データ!B14</f>
        <v>フリーローン・サラ金</v>
      </c>
      <c r="C14" s="70">
        <f>素データ!C14</f>
        <v>59</v>
      </c>
      <c r="D14" s="70">
        <f>素データ!D14</f>
        <v>60</v>
      </c>
      <c r="E14" s="70">
        <f>素データ!E14</f>
        <v>52</v>
      </c>
      <c r="F14" s="70">
        <f>素データ!F14</f>
        <v>201</v>
      </c>
      <c r="G14" s="70">
        <f>素データ!G14</f>
        <v>42</v>
      </c>
      <c r="H14" s="70">
        <f>素データ!H14</f>
        <v>22</v>
      </c>
      <c r="I14" s="70">
        <f>素データ!I14</f>
        <v>73</v>
      </c>
      <c r="J14" s="70">
        <f>素データ!J14</f>
        <v>97</v>
      </c>
      <c r="K14" s="70">
        <f>素データ!K14</f>
        <v>11</v>
      </c>
      <c r="L14" s="70">
        <f>素データ!L14</f>
        <v>72</v>
      </c>
      <c r="M14" s="70">
        <f>素データ!M14</f>
        <v>29</v>
      </c>
      <c r="N14" s="70">
        <f>素データ!N14</f>
        <v>111</v>
      </c>
      <c r="O14" s="70">
        <f>素データ!O14</f>
        <v>34</v>
      </c>
      <c r="P14" s="70">
        <f>素データ!P14</f>
        <v>3</v>
      </c>
      <c r="Q14" s="70">
        <f>素データ!Q14</f>
        <v>866</v>
      </c>
    </row>
    <row r="15" spans="1:20" ht="14.25" thickBot="1" x14ac:dyDescent="0.2">
      <c r="A15" s="65" t="s">
        <v>50</v>
      </c>
      <c r="B15" s="69" t="str">
        <f>素データ!B15</f>
        <v>放送サービス</v>
      </c>
      <c r="C15" s="70">
        <f>素データ!C15</f>
        <v>45</v>
      </c>
      <c r="D15" s="70">
        <f>素データ!D15</f>
        <v>24</v>
      </c>
      <c r="E15" s="70">
        <f>素データ!E15</f>
        <v>15</v>
      </c>
      <c r="F15" s="70">
        <f>素データ!F15</f>
        <v>251</v>
      </c>
      <c r="G15" s="70">
        <f>素データ!G15</f>
        <v>16</v>
      </c>
      <c r="H15" s="70">
        <f>素データ!H15</f>
        <v>9</v>
      </c>
      <c r="I15" s="70">
        <f>素データ!I15</f>
        <v>72</v>
      </c>
      <c r="J15" s="70">
        <f>素データ!J15</f>
        <v>198</v>
      </c>
      <c r="K15" s="70">
        <f>素データ!K15</f>
        <v>3</v>
      </c>
      <c r="L15" s="70">
        <f>素データ!L15</f>
        <v>38</v>
      </c>
      <c r="M15" s="70">
        <f>素データ!M15</f>
        <v>30</v>
      </c>
      <c r="N15" s="70">
        <f>素データ!N15</f>
        <v>55</v>
      </c>
      <c r="O15" s="70">
        <f>素データ!O15</f>
        <v>15</v>
      </c>
      <c r="P15" s="70">
        <f>素データ!P15</f>
        <v>4</v>
      </c>
      <c r="Q15" s="70">
        <f>素データ!Q15</f>
        <v>775</v>
      </c>
    </row>
    <row r="16" spans="1:20" ht="14.25" thickBot="1" x14ac:dyDescent="0.2">
      <c r="A16" s="65" t="s">
        <v>51</v>
      </c>
      <c r="B16" s="69" t="str">
        <f>素データ!B16</f>
        <v>修理サービス</v>
      </c>
      <c r="C16" s="70">
        <f>素データ!C16</f>
        <v>45</v>
      </c>
      <c r="D16" s="70">
        <f>素データ!D16</f>
        <v>28</v>
      </c>
      <c r="E16" s="70">
        <f>素データ!E16</f>
        <v>44</v>
      </c>
      <c r="F16" s="70">
        <f>素データ!F16</f>
        <v>206</v>
      </c>
      <c r="G16" s="70">
        <f>素データ!G16</f>
        <v>23</v>
      </c>
      <c r="H16" s="70">
        <f>素データ!H16</f>
        <v>24</v>
      </c>
      <c r="I16" s="70">
        <f>素データ!I16</f>
        <v>88</v>
      </c>
      <c r="J16" s="70">
        <f>素データ!J16</f>
        <v>119</v>
      </c>
      <c r="K16" s="70">
        <f>素データ!K16</f>
        <v>2</v>
      </c>
      <c r="L16" s="70">
        <f>素データ!L16</f>
        <v>45</v>
      </c>
      <c r="M16" s="70">
        <f>素データ!M16</f>
        <v>19</v>
      </c>
      <c r="N16" s="70">
        <f>素データ!N16</f>
        <v>78</v>
      </c>
      <c r="O16" s="70">
        <f>素データ!O16</f>
        <v>13</v>
      </c>
      <c r="P16" s="70">
        <f>素データ!P16</f>
        <v>5</v>
      </c>
      <c r="Q16" s="70">
        <f>素データ!Q16</f>
        <v>739</v>
      </c>
    </row>
    <row r="17" spans="1:17" ht="14.25" thickBot="1" x14ac:dyDescent="0.2">
      <c r="A17" s="65" t="s">
        <v>52</v>
      </c>
      <c r="B17" s="69" t="str">
        <f>素データ!B17</f>
        <v>生命保険</v>
      </c>
      <c r="C17" s="70">
        <f>素データ!C17</f>
        <v>48</v>
      </c>
      <c r="D17" s="70">
        <f>素データ!D17</f>
        <v>34</v>
      </c>
      <c r="E17" s="70">
        <f>素データ!E17</f>
        <v>26</v>
      </c>
      <c r="F17" s="70">
        <f>素データ!F17</f>
        <v>190</v>
      </c>
      <c r="G17" s="70">
        <f>素データ!G17</f>
        <v>29</v>
      </c>
      <c r="H17" s="70">
        <f>素データ!H17</f>
        <v>18</v>
      </c>
      <c r="I17" s="70">
        <f>素データ!I17</f>
        <v>71</v>
      </c>
      <c r="J17" s="70">
        <f>素データ!J17</f>
        <v>124</v>
      </c>
      <c r="K17" s="70">
        <f>素データ!K17</f>
        <v>8</v>
      </c>
      <c r="L17" s="70">
        <f>素データ!L17</f>
        <v>55</v>
      </c>
      <c r="M17" s="70">
        <f>素データ!M17</f>
        <v>15</v>
      </c>
      <c r="N17" s="70">
        <f>素データ!N17</f>
        <v>74</v>
      </c>
      <c r="O17" s="70">
        <f>素データ!O17</f>
        <v>12</v>
      </c>
      <c r="P17" s="70">
        <f>素データ!P17</f>
        <v>8</v>
      </c>
      <c r="Q17" s="70">
        <f>素データ!Q17</f>
        <v>712</v>
      </c>
    </row>
    <row r="18" spans="1:17" ht="14.25" thickBot="1" x14ac:dyDescent="0.2">
      <c r="A18" s="65" t="s">
        <v>53</v>
      </c>
      <c r="B18" s="69" t="str">
        <f>素データ!B18</f>
        <v>社会保険</v>
      </c>
      <c r="C18" s="70">
        <f>素データ!C18</f>
        <v>55</v>
      </c>
      <c r="D18" s="70">
        <f>素データ!D18</f>
        <v>16</v>
      </c>
      <c r="E18" s="70">
        <f>素データ!E18</f>
        <v>49</v>
      </c>
      <c r="F18" s="70">
        <f>素データ!F18</f>
        <v>66</v>
      </c>
      <c r="G18" s="70">
        <f>素データ!G18</f>
        <v>13</v>
      </c>
      <c r="H18" s="70">
        <f>素データ!H18</f>
        <v>28</v>
      </c>
      <c r="I18" s="70">
        <f>素データ!I18</f>
        <v>24</v>
      </c>
      <c r="J18" s="70">
        <f>素データ!J18</f>
        <v>101</v>
      </c>
      <c r="K18" s="70">
        <f>素データ!K18</f>
        <v>38</v>
      </c>
      <c r="L18" s="70">
        <f>素データ!L18</f>
        <v>43</v>
      </c>
      <c r="M18" s="70">
        <f>素データ!M18</f>
        <v>55</v>
      </c>
      <c r="N18" s="70">
        <f>素データ!N18</f>
        <v>102</v>
      </c>
      <c r="O18" s="70">
        <f>素データ!O18</f>
        <v>25</v>
      </c>
      <c r="P18" s="70">
        <f>素データ!P18</f>
        <v>4</v>
      </c>
      <c r="Q18" s="70">
        <f>素データ!Q18</f>
        <v>619</v>
      </c>
    </row>
    <row r="19" spans="1:17" ht="14.25" thickBot="1" x14ac:dyDescent="0.2">
      <c r="A19" s="65" t="s">
        <v>54</v>
      </c>
      <c r="B19" s="69" t="str">
        <f>素データ!B19</f>
        <v>移動通信サービス</v>
      </c>
      <c r="C19" s="70">
        <f>素データ!C19</f>
        <v>30</v>
      </c>
      <c r="D19" s="70">
        <f>素データ!D19</f>
        <v>8</v>
      </c>
      <c r="E19" s="70">
        <f>素データ!E19</f>
        <v>19</v>
      </c>
      <c r="F19" s="70">
        <f>素データ!F19</f>
        <v>190</v>
      </c>
      <c r="G19" s="70">
        <f>素データ!G19</f>
        <v>13</v>
      </c>
      <c r="H19" s="70">
        <f>素データ!H19</f>
        <v>16</v>
      </c>
      <c r="I19" s="70">
        <f>素データ!I19</f>
        <v>59</v>
      </c>
      <c r="J19" s="70">
        <f>素データ!J19</f>
        <v>144</v>
      </c>
      <c r="K19" s="70">
        <f>素データ!K19</f>
        <v>4</v>
      </c>
      <c r="L19" s="70">
        <f>素データ!L19</f>
        <v>26</v>
      </c>
      <c r="M19" s="70">
        <f>素データ!M19</f>
        <v>17</v>
      </c>
      <c r="N19" s="70">
        <f>素データ!N19</f>
        <v>63</v>
      </c>
      <c r="O19" s="70">
        <f>素データ!O19</f>
        <v>7</v>
      </c>
      <c r="P19" s="70">
        <f>素データ!P19</f>
        <v>11</v>
      </c>
      <c r="Q19" s="70">
        <f>素データ!Q19</f>
        <v>607</v>
      </c>
    </row>
    <row r="20" spans="1:17" ht="14.25" thickBot="1" x14ac:dyDescent="0.2">
      <c r="A20" s="65" t="s">
        <v>55</v>
      </c>
      <c r="B20" s="69" t="str">
        <f>素データ!B20</f>
        <v>ふとん類</v>
      </c>
      <c r="C20" s="70">
        <f>素データ!C20</f>
        <v>49</v>
      </c>
      <c r="D20" s="70">
        <f>素データ!D20</f>
        <v>37</v>
      </c>
      <c r="E20" s="70">
        <f>素データ!E20</f>
        <v>36</v>
      </c>
      <c r="F20" s="70">
        <f>素データ!F20</f>
        <v>131</v>
      </c>
      <c r="G20" s="70">
        <f>素データ!G20</f>
        <v>44</v>
      </c>
      <c r="H20" s="70">
        <f>素データ!H20</f>
        <v>18</v>
      </c>
      <c r="I20" s="70">
        <f>素データ!I20</f>
        <v>95</v>
      </c>
      <c r="J20" s="70">
        <f>素データ!J20</f>
        <v>59</v>
      </c>
      <c r="K20" s="70">
        <f>素データ!K20</f>
        <v>3</v>
      </c>
      <c r="L20" s="70">
        <f>素データ!L20</f>
        <v>30</v>
      </c>
      <c r="M20" s="70">
        <f>素データ!M20</f>
        <v>4</v>
      </c>
      <c r="N20" s="70">
        <f>素データ!N20</f>
        <v>60</v>
      </c>
      <c r="O20" s="70">
        <f>素データ!O20</f>
        <v>13</v>
      </c>
      <c r="P20" s="70">
        <f>素データ!P20</f>
        <v>4</v>
      </c>
      <c r="Q20" s="70">
        <f>素データ!Q20</f>
        <v>583</v>
      </c>
    </row>
    <row r="21" spans="1:17" ht="14.25" thickBot="1" x14ac:dyDescent="0.2">
      <c r="A21" s="65" t="s">
        <v>56</v>
      </c>
      <c r="B21" s="69" t="str">
        <f>素データ!B21</f>
        <v>賃貸アパート・マンション</v>
      </c>
      <c r="C21" s="70">
        <f>素データ!C21</f>
        <v>47</v>
      </c>
      <c r="D21" s="70">
        <f>素データ!D21</f>
        <v>19</v>
      </c>
      <c r="E21" s="70">
        <f>素データ!E21</f>
        <v>16</v>
      </c>
      <c r="F21" s="70">
        <f>素データ!F21</f>
        <v>193</v>
      </c>
      <c r="G21" s="70">
        <f>素データ!G21</f>
        <v>15</v>
      </c>
      <c r="H21" s="70">
        <f>素データ!H21</f>
        <v>7</v>
      </c>
      <c r="I21" s="70">
        <f>素データ!I21</f>
        <v>40</v>
      </c>
      <c r="J21" s="70">
        <f>素データ!J21</f>
        <v>87</v>
      </c>
      <c r="K21" s="70">
        <f>素データ!K21</f>
        <v>2</v>
      </c>
      <c r="L21" s="70">
        <f>素データ!L21</f>
        <v>28</v>
      </c>
      <c r="M21" s="70">
        <f>素データ!M21</f>
        <v>3</v>
      </c>
      <c r="N21" s="70">
        <f>素データ!N21</f>
        <v>58</v>
      </c>
      <c r="O21" s="70">
        <f>素データ!O21</f>
        <v>13</v>
      </c>
      <c r="P21" s="70">
        <f>素データ!P21</f>
        <v>12</v>
      </c>
      <c r="Q21" s="70">
        <f>素データ!Q21</f>
        <v>540</v>
      </c>
    </row>
    <row r="22" spans="1:17" ht="14.25" thickBot="1" x14ac:dyDescent="0.2">
      <c r="A22" s="65" t="s">
        <v>57</v>
      </c>
      <c r="B22" s="69" t="str">
        <f>素データ!B22</f>
        <v>他の行政サービス</v>
      </c>
      <c r="C22" s="70">
        <f>素データ!C22</f>
        <v>42</v>
      </c>
      <c r="D22" s="70">
        <f>素データ!D22</f>
        <v>18</v>
      </c>
      <c r="E22" s="70">
        <f>素データ!E22</f>
        <v>41</v>
      </c>
      <c r="F22" s="70">
        <f>素データ!F22</f>
        <v>119</v>
      </c>
      <c r="G22" s="70">
        <f>素データ!G22</f>
        <v>12</v>
      </c>
      <c r="H22" s="70">
        <f>素データ!H22</f>
        <v>14</v>
      </c>
      <c r="I22" s="70">
        <f>素データ!I22</f>
        <v>39</v>
      </c>
      <c r="J22" s="70">
        <f>素データ!J22</f>
        <v>55</v>
      </c>
      <c r="K22" s="70">
        <f>素データ!K22</f>
        <v>5</v>
      </c>
      <c r="L22" s="70">
        <f>素データ!L22</f>
        <v>37</v>
      </c>
      <c r="M22" s="70">
        <f>素データ!M22</f>
        <v>12</v>
      </c>
      <c r="N22" s="70">
        <f>素データ!N22</f>
        <v>118</v>
      </c>
      <c r="O22" s="70">
        <f>素データ!O22</f>
        <v>11</v>
      </c>
      <c r="P22" s="70">
        <f>素データ!P22</f>
        <v>2</v>
      </c>
      <c r="Q22" s="70">
        <f>素データ!Q22</f>
        <v>525</v>
      </c>
    </row>
    <row r="23" spans="1:17" ht="14.25" thickBot="1" x14ac:dyDescent="0.2">
      <c r="A23" s="65" t="s">
        <v>58</v>
      </c>
      <c r="B23" s="69" t="str">
        <f>素データ!B23</f>
        <v>その他金融関連サービス</v>
      </c>
      <c r="C23" s="70">
        <f>素データ!C23</f>
        <v>29</v>
      </c>
      <c r="D23" s="70">
        <f>素データ!D23</f>
        <v>16</v>
      </c>
      <c r="E23" s="70">
        <f>素データ!E23</f>
        <v>27</v>
      </c>
      <c r="F23" s="70">
        <f>素データ!F23</f>
        <v>114</v>
      </c>
      <c r="G23" s="70">
        <f>素データ!G23</f>
        <v>9</v>
      </c>
      <c r="H23" s="70">
        <f>素データ!H23</f>
        <v>9</v>
      </c>
      <c r="I23" s="70">
        <f>素データ!I23</f>
        <v>45</v>
      </c>
      <c r="J23" s="70">
        <f>素データ!J23</f>
        <v>69</v>
      </c>
      <c r="K23" s="70">
        <f>素データ!K23</f>
        <v>10</v>
      </c>
      <c r="L23" s="70">
        <f>素データ!L23</f>
        <v>32</v>
      </c>
      <c r="M23" s="70">
        <f>素データ!M23</f>
        <v>11</v>
      </c>
      <c r="N23" s="70">
        <f>素データ!N23</f>
        <v>80</v>
      </c>
      <c r="O23" s="70">
        <f>素データ!O23</f>
        <v>16</v>
      </c>
      <c r="P23" s="70">
        <f>素データ!P23</f>
        <v>4</v>
      </c>
      <c r="Q23" s="70">
        <f>素データ!Q23</f>
        <v>471</v>
      </c>
    </row>
    <row r="24" spans="1:17" ht="14.25" thickBot="1" x14ac:dyDescent="0.2">
      <c r="A24" s="65" t="s">
        <v>59</v>
      </c>
      <c r="B24" s="69" t="str">
        <f>素データ!B24</f>
        <v>株</v>
      </c>
      <c r="C24" s="70">
        <f>素データ!C24</f>
        <v>15</v>
      </c>
      <c r="D24" s="70">
        <f>素データ!D24</f>
        <v>14</v>
      </c>
      <c r="E24" s="70">
        <f>素データ!E24</f>
        <v>24</v>
      </c>
      <c r="F24" s="70">
        <f>素データ!F24</f>
        <v>117</v>
      </c>
      <c r="G24" s="70">
        <f>素データ!G24</f>
        <v>32</v>
      </c>
      <c r="H24" s="70">
        <f>素データ!H24</f>
        <v>12</v>
      </c>
      <c r="I24" s="70">
        <f>素データ!I24</f>
        <v>76</v>
      </c>
      <c r="J24" s="70">
        <f>素データ!J24</f>
        <v>78</v>
      </c>
      <c r="K24" s="70">
        <f>素データ!K24</f>
        <v>5</v>
      </c>
      <c r="L24" s="70">
        <f>素データ!L24</f>
        <v>27</v>
      </c>
      <c r="M24" s="70">
        <f>素データ!M24</f>
        <v>9</v>
      </c>
      <c r="N24" s="70">
        <f>素データ!N24</f>
        <v>45</v>
      </c>
      <c r="O24" s="70">
        <f>素データ!O24</f>
        <v>2</v>
      </c>
      <c r="P24" s="70">
        <f>素データ!P24</f>
        <v>3</v>
      </c>
      <c r="Q24" s="70">
        <f>素データ!Q24</f>
        <v>459</v>
      </c>
    </row>
    <row r="25" spans="1:17" ht="14.25" thickBot="1" x14ac:dyDescent="0.2">
      <c r="A25" s="65" t="s">
        <v>60</v>
      </c>
      <c r="B25" s="69" t="str">
        <f>素データ!B25</f>
        <v>デジタルコンテンツその他</v>
      </c>
      <c r="C25" s="70">
        <f>素データ!C25</f>
        <v>15</v>
      </c>
      <c r="D25" s="70">
        <f>素データ!D25</f>
        <v>11</v>
      </c>
      <c r="E25" s="70">
        <f>素データ!E25</f>
        <v>15</v>
      </c>
      <c r="F25" s="70">
        <f>素データ!F25</f>
        <v>174</v>
      </c>
      <c r="G25" s="70">
        <f>素データ!G25</f>
        <v>16</v>
      </c>
      <c r="H25" s="70">
        <f>素データ!H25</f>
        <v>14</v>
      </c>
      <c r="I25" s="70">
        <f>素データ!I25</f>
        <v>37</v>
      </c>
      <c r="J25" s="70">
        <f>素データ!J25</f>
        <v>102</v>
      </c>
      <c r="K25" s="70">
        <f>素データ!K25</f>
        <v>8</v>
      </c>
      <c r="L25" s="70">
        <f>素データ!L25</f>
        <v>24</v>
      </c>
      <c r="M25" s="70">
        <f>素データ!M25</f>
        <v>2</v>
      </c>
      <c r="N25" s="70">
        <f>素データ!N25</f>
        <v>26</v>
      </c>
      <c r="O25" s="70">
        <f>素データ!O25</f>
        <v>6</v>
      </c>
      <c r="P25" s="70">
        <f>素データ!P25</f>
        <v>0</v>
      </c>
      <c r="Q25" s="70">
        <f>素データ!Q25</f>
        <v>450</v>
      </c>
    </row>
    <row r="26" spans="1:17" ht="14.25" thickBot="1" x14ac:dyDescent="0.2">
      <c r="A26" s="65" t="s">
        <v>61</v>
      </c>
      <c r="B26" s="69" t="str">
        <f>素データ!B26</f>
        <v>アクセサリー</v>
      </c>
      <c r="C26" s="70">
        <f>素データ!C26</f>
        <v>26</v>
      </c>
      <c r="D26" s="70">
        <f>素データ!D26</f>
        <v>17</v>
      </c>
      <c r="E26" s="70">
        <f>素データ!E26</f>
        <v>28</v>
      </c>
      <c r="F26" s="70">
        <f>素データ!F26</f>
        <v>133</v>
      </c>
      <c r="G26" s="70">
        <f>素データ!G26</f>
        <v>19</v>
      </c>
      <c r="H26" s="70">
        <f>素データ!H26</f>
        <v>7</v>
      </c>
      <c r="I26" s="70">
        <f>素データ!I26</f>
        <v>46</v>
      </c>
      <c r="J26" s="70">
        <f>素データ!J26</f>
        <v>59</v>
      </c>
      <c r="K26" s="70">
        <f>素データ!K26</f>
        <v>10</v>
      </c>
      <c r="L26" s="70">
        <f>素データ!L26</f>
        <v>40</v>
      </c>
      <c r="M26" s="70">
        <f>素データ!M26</f>
        <v>8</v>
      </c>
      <c r="N26" s="70">
        <f>素データ!N26</f>
        <v>43</v>
      </c>
      <c r="O26" s="70">
        <f>素データ!O26</f>
        <v>9</v>
      </c>
      <c r="P26" s="70">
        <f>素データ!P26</f>
        <v>4</v>
      </c>
      <c r="Q26" s="70">
        <f>素データ!Q26</f>
        <v>449</v>
      </c>
    </row>
    <row r="27" spans="1:17" ht="14.25" thickBot="1" x14ac:dyDescent="0.2">
      <c r="A27" s="65" t="s">
        <v>62</v>
      </c>
      <c r="B27" s="69" t="str">
        <f>素データ!B27</f>
        <v>化粧品</v>
      </c>
      <c r="C27" s="70">
        <f>素データ!C27</f>
        <v>30</v>
      </c>
      <c r="D27" s="70">
        <f>素データ!D27</f>
        <v>15</v>
      </c>
      <c r="E27" s="70">
        <f>素データ!E27</f>
        <v>21</v>
      </c>
      <c r="F27" s="70">
        <f>素データ!F27</f>
        <v>116</v>
      </c>
      <c r="G27" s="70">
        <f>素データ!G27</f>
        <v>12</v>
      </c>
      <c r="H27" s="70">
        <f>素データ!H27</f>
        <v>11</v>
      </c>
      <c r="I27" s="70">
        <f>素データ!I27</f>
        <v>38</v>
      </c>
      <c r="J27" s="70">
        <f>素データ!J27</f>
        <v>71</v>
      </c>
      <c r="K27" s="70">
        <f>素データ!K27</f>
        <v>4</v>
      </c>
      <c r="L27" s="70">
        <f>素データ!L27</f>
        <v>38</v>
      </c>
      <c r="M27" s="70">
        <f>素データ!M27</f>
        <v>23</v>
      </c>
      <c r="N27" s="70">
        <f>素データ!N27</f>
        <v>53</v>
      </c>
      <c r="O27" s="70">
        <f>素データ!O27</f>
        <v>11</v>
      </c>
      <c r="P27" s="70">
        <f>素データ!P27</f>
        <v>0</v>
      </c>
      <c r="Q27" s="70">
        <f>素データ!Q27</f>
        <v>443</v>
      </c>
    </row>
    <row r="28" spans="1:17" ht="14.25" thickBot="1" x14ac:dyDescent="0.2">
      <c r="A28" s="65" t="s">
        <v>63</v>
      </c>
      <c r="B28" s="69" t="str">
        <f>素データ!B28</f>
        <v>屋根工事</v>
      </c>
      <c r="C28" s="70">
        <f>素データ!C28</f>
        <v>14</v>
      </c>
      <c r="D28" s="70">
        <f>素データ!D28</f>
        <v>18</v>
      </c>
      <c r="E28" s="70">
        <f>素データ!E28</f>
        <v>20</v>
      </c>
      <c r="F28" s="70">
        <f>素データ!F28</f>
        <v>167</v>
      </c>
      <c r="G28" s="70">
        <f>素データ!G28</f>
        <v>13</v>
      </c>
      <c r="H28" s="70">
        <f>素データ!H28</f>
        <v>9</v>
      </c>
      <c r="I28" s="70">
        <f>素データ!I28</f>
        <v>52</v>
      </c>
      <c r="J28" s="70">
        <f>素データ!J28</f>
        <v>61</v>
      </c>
      <c r="K28" s="70">
        <f>素データ!K28</f>
        <v>3</v>
      </c>
      <c r="L28" s="70">
        <f>素データ!L28</f>
        <v>17</v>
      </c>
      <c r="M28" s="70">
        <f>素データ!M28</f>
        <v>8</v>
      </c>
      <c r="N28" s="70">
        <f>素データ!N28</f>
        <v>36</v>
      </c>
      <c r="O28" s="70">
        <f>素データ!O28</f>
        <v>7</v>
      </c>
      <c r="P28" s="70">
        <f>素データ!P28</f>
        <v>3</v>
      </c>
      <c r="Q28" s="70">
        <f>素データ!Q28</f>
        <v>428</v>
      </c>
    </row>
    <row r="29" spans="1:17" ht="14.25" thickBot="1" x14ac:dyDescent="0.2">
      <c r="A29" s="65" t="s">
        <v>64</v>
      </c>
      <c r="B29" s="69" t="str">
        <f>素データ!B29</f>
        <v>医療サービス</v>
      </c>
      <c r="C29" s="70">
        <f>素データ!C29</f>
        <v>26</v>
      </c>
      <c r="D29" s="70">
        <f>素データ!D29</f>
        <v>13</v>
      </c>
      <c r="E29" s="70">
        <f>素データ!E29</f>
        <v>21</v>
      </c>
      <c r="F29" s="70">
        <f>素データ!F29</f>
        <v>124</v>
      </c>
      <c r="G29" s="70">
        <f>素データ!G29</f>
        <v>14</v>
      </c>
      <c r="H29" s="70">
        <f>素データ!H29</f>
        <v>8</v>
      </c>
      <c r="I29" s="70">
        <f>素データ!I29</f>
        <v>33</v>
      </c>
      <c r="J29" s="70">
        <f>素データ!J29</f>
        <v>79</v>
      </c>
      <c r="K29" s="70">
        <f>素データ!K29</f>
        <v>2</v>
      </c>
      <c r="L29" s="70">
        <f>素データ!L29</f>
        <v>23</v>
      </c>
      <c r="M29" s="70">
        <f>素データ!M29</f>
        <v>12</v>
      </c>
      <c r="N29" s="70">
        <f>素データ!N29</f>
        <v>38</v>
      </c>
      <c r="O29" s="70">
        <f>素データ!O29</f>
        <v>8</v>
      </c>
      <c r="P29" s="70">
        <f>素データ!P29</f>
        <v>4</v>
      </c>
      <c r="Q29" s="70">
        <f>素データ!Q29</f>
        <v>405</v>
      </c>
    </row>
    <row r="30" spans="1:17" ht="14.25" thickBot="1" x14ac:dyDescent="0.2">
      <c r="A30" s="65" t="s">
        <v>65</v>
      </c>
      <c r="B30" s="69" t="str">
        <f>素データ!B30</f>
        <v>塗装工事</v>
      </c>
      <c r="C30" s="70">
        <f>素データ!C30</f>
        <v>39</v>
      </c>
      <c r="D30" s="70">
        <f>素データ!D30</f>
        <v>15</v>
      </c>
      <c r="E30" s="70">
        <f>素データ!E30</f>
        <v>15</v>
      </c>
      <c r="F30" s="70">
        <f>素データ!F30</f>
        <v>144</v>
      </c>
      <c r="G30" s="70">
        <f>素データ!G30</f>
        <v>8</v>
      </c>
      <c r="H30" s="70">
        <f>素データ!H30</f>
        <v>5</v>
      </c>
      <c r="I30" s="70">
        <f>素データ!I30</f>
        <v>31</v>
      </c>
      <c r="J30" s="70">
        <f>素データ!J30</f>
        <v>43</v>
      </c>
      <c r="K30" s="70">
        <f>素データ!K30</f>
        <v>4</v>
      </c>
      <c r="L30" s="70">
        <f>素データ!L30</f>
        <v>15</v>
      </c>
      <c r="M30" s="70">
        <f>素データ!M30</f>
        <v>16</v>
      </c>
      <c r="N30" s="70">
        <f>素データ!N30</f>
        <v>26</v>
      </c>
      <c r="O30" s="70">
        <f>素データ!O30</f>
        <v>23</v>
      </c>
      <c r="P30" s="70">
        <f>素データ!P30</f>
        <v>2</v>
      </c>
      <c r="Q30" s="70">
        <f>素データ!Q30</f>
        <v>386</v>
      </c>
    </row>
    <row r="31" spans="1:17" ht="14.25" thickBot="1" x14ac:dyDescent="0.2">
      <c r="A31" s="65" t="s">
        <v>66</v>
      </c>
      <c r="B31" s="69" t="str">
        <f>素データ!B31</f>
        <v>公社債</v>
      </c>
      <c r="C31" s="70">
        <f>素データ!C31</f>
        <v>22</v>
      </c>
      <c r="D31" s="70">
        <f>素データ!D31</f>
        <v>4</v>
      </c>
      <c r="E31" s="70">
        <f>素データ!E31</f>
        <v>22</v>
      </c>
      <c r="F31" s="70">
        <f>素データ!F31</f>
        <v>98</v>
      </c>
      <c r="G31" s="70">
        <f>素データ!G31</f>
        <v>17</v>
      </c>
      <c r="H31" s="70">
        <f>素データ!H31</f>
        <v>19</v>
      </c>
      <c r="I31" s="70">
        <f>素データ!I31</f>
        <v>48</v>
      </c>
      <c r="J31" s="70">
        <f>素データ!J31</f>
        <v>54</v>
      </c>
      <c r="K31" s="70">
        <f>素データ!K31</f>
        <v>5</v>
      </c>
      <c r="L31" s="70">
        <f>素データ!L31</f>
        <v>33</v>
      </c>
      <c r="M31" s="70">
        <f>素データ!M31</f>
        <v>14</v>
      </c>
      <c r="N31" s="70">
        <f>素データ!N31</f>
        <v>38</v>
      </c>
      <c r="O31" s="70">
        <f>素データ!O31</f>
        <v>2</v>
      </c>
      <c r="P31" s="70">
        <f>素データ!P31</f>
        <v>3</v>
      </c>
      <c r="Q31" s="70">
        <f>素データ!Q31</f>
        <v>379</v>
      </c>
    </row>
    <row r="32" spans="1:17" ht="14.25" thickBot="1" x14ac:dyDescent="0.2">
      <c r="A32" s="65" t="s">
        <v>67</v>
      </c>
      <c r="B32" s="69" t="str">
        <f>素データ!B32</f>
        <v>ＩＰ電話</v>
      </c>
      <c r="C32" s="70">
        <f>素データ!C32</f>
        <v>15</v>
      </c>
      <c r="D32" s="70">
        <f>素データ!D32</f>
        <v>10</v>
      </c>
      <c r="E32" s="70">
        <f>素データ!E32</f>
        <v>21</v>
      </c>
      <c r="F32" s="70">
        <f>素データ!F32</f>
        <v>66</v>
      </c>
      <c r="G32" s="70">
        <f>素データ!G32</f>
        <v>15</v>
      </c>
      <c r="H32" s="70">
        <f>素データ!H32</f>
        <v>13</v>
      </c>
      <c r="I32" s="70">
        <f>素データ!I32</f>
        <v>45</v>
      </c>
      <c r="J32" s="70">
        <f>素データ!J32</f>
        <v>75</v>
      </c>
      <c r="K32" s="70">
        <f>素データ!K32</f>
        <v>7</v>
      </c>
      <c r="L32" s="70">
        <f>素データ!L32</f>
        <v>20</v>
      </c>
      <c r="M32" s="70">
        <f>素データ!M32</f>
        <v>14</v>
      </c>
      <c r="N32" s="70">
        <f>素データ!N32</f>
        <v>46</v>
      </c>
      <c r="O32" s="70">
        <f>素データ!O32</f>
        <v>9</v>
      </c>
      <c r="P32" s="70">
        <f>素データ!P32</f>
        <v>2</v>
      </c>
      <c r="Q32" s="70">
        <f>素データ!Q32</f>
        <v>358</v>
      </c>
    </row>
    <row r="33" spans="1:17" ht="14.25" thickBot="1" x14ac:dyDescent="0.2">
      <c r="A33" s="65" t="s">
        <v>68</v>
      </c>
      <c r="B33" s="69" t="str">
        <f>素データ!B33</f>
        <v>土地</v>
      </c>
      <c r="C33" s="70">
        <f>素データ!C33</f>
        <v>10</v>
      </c>
      <c r="D33" s="70">
        <f>素データ!D33</f>
        <v>22</v>
      </c>
      <c r="E33" s="70">
        <f>素データ!E33</f>
        <v>15</v>
      </c>
      <c r="F33" s="70">
        <f>素データ!F33</f>
        <v>164</v>
      </c>
      <c r="G33" s="70">
        <f>素データ!G33</f>
        <v>13</v>
      </c>
      <c r="H33" s="70">
        <f>素データ!H33</f>
        <v>3</v>
      </c>
      <c r="I33" s="70">
        <f>素データ!I33</f>
        <v>29</v>
      </c>
      <c r="J33" s="70">
        <f>素データ!J33</f>
        <v>37</v>
      </c>
      <c r="K33" s="70">
        <f>素データ!K33</f>
        <v>3</v>
      </c>
      <c r="L33" s="70">
        <f>素データ!L33</f>
        <v>13</v>
      </c>
      <c r="M33" s="70">
        <f>素データ!M33</f>
        <v>7</v>
      </c>
      <c r="N33" s="70">
        <f>素データ!N33</f>
        <v>19</v>
      </c>
      <c r="O33" s="70">
        <f>素データ!O33</f>
        <v>13</v>
      </c>
      <c r="P33" s="70">
        <f>素データ!P33</f>
        <v>2</v>
      </c>
      <c r="Q33" s="70">
        <f>素データ!Q33</f>
        <v>350</v>
      </c>
    </row>
    <row r="34" spans="1:17" ht="14.25" thickBot="1" x14ac:dyDescent="0.2">
      <c r="A34" s="65" t="s">
        <v>69</v>
      </c>
      <c r="B34" s="69" t="str">
        <f>素データ!B34</f>
        <v>浄水器</v>
      </c>
      <c r="C34" s="70">
        <f>素データ!C34</f>
        <v>13</v>
      </c>
      <c r="D34" s="70">
        <f>素データ!D34</f>
        <v>6</v>
      </c>
      <c r="E34" s="70">
        <f>素データ!E34</f>
        <v>10</v>
      </c>
      <c r="F34" s="70">
        <f>素データ!F34</f>
        <v>103</v>
      </c>
      <c r="G34" s="70">
        <f>素データ!G34</f>
        <v>3</v>
      </c>
      <c r="H34" s="70">
        <f>素データ!H34</f>
        <v>3</v>
      </c>
      <c r="I34" s="70">
        <f>素データ!I34</f>
        <v>25</v>
      </c>
      <c r="J34" s="70">
        <f>素データ!J34</f>
        <v>121</v>
      </c>
      <c r="K34" s="70">
        <f>素データ!K34</f>
        <v>0</v>
      </c>
      <c r="L34" s="70">
        <f>素データ!L34</f>
        <v>8</v>
      </c>
      <c r="M34" s="70">
        <f>素データ!M34</f>
        <v>5</v>
      </c>
      <c r="N34" s="70">
        <f>素データ!N34</f>
        <v>39</v>
      </c>
      <c r="O34" s="70">
        <f>素データ!O34</f>
        <v>6</v>
      </c>
      <c r="P34" s="70">
        <f>素データ!P34</f>
        <v>2</v>
      </c>
      <c r="Q34" s="70">
        <f>素データ!Q34</f>
        <v>344</v>
      </c>
    </row>
    <row r="35" spans="1:17" ht="14.25" thickBot="1" x14ac:dyDescent="0.2">
      <c r="A35" s="65" t="s">
        <v>70</v>
      </c>
      <c r="B35" s="69" t="str">
        <f>素データ!B35</f>
        <v>冠婚葬祭互助会</v>
      </c>
      <c r="C35" s="70">
        <f>素データ!C35</f>
        <v>17</v>
      </c>
      <c r="D35" s="70">
        <f>素データ!D35</f>
        <v>9</v>
      </c>
      <c r="E35" s="70">
        <f>素データ!E35</f>
        <v>18</v>
      </c>
      <c r="F35" s="70">
        <f>素データ!F35</f>
        <v>88</v>
      </c>
      <c r="G35" s="70">
        <f>素データ!G35</f>
        <v>16</v>
      </c>
      <c r="H35" s="70">
        <f>素データ!H35</f>
        <v>11</v>
      </c>
      <c r="I35" s="70">
        <f>素データ!I35</f>
        <v>26</v>
      </c>
      <c r="J35" s="70">
        <f>素データ!J35</f>
        <v>62</v>
      </c>
      <c r="K35" s="70">
        <f>素データ!K35</f>
        <v>2</v>
      </c>
      <c r="L35" s="70">
        <f>素データ!L35</f>
        <v>18</v>
      </c>
      <c r="M35" s="70">
        <f>素データ!M35</f>
        <v>5</v>
      </c>
      <c r="N35" s="70">
        <f>素データ!N35</f>
        <v>38</v>
      </c>
      <c r="O35" s="70">
        <f>素データ!O35</f>
        <v>7</v>
      </c>
      <c r="P35" s="70">
        <f>素データ!P35</f>
        <v>4</v>
      </c>
      <c r="Q35" s="70">
        <f>素データ!Q35</f>
        <v>321</v>
      </c>
    </row>
    <row r="36" spans="1:17" ht="14.25" thickBot="1" x14ac:dyDescent="0.2">
      <c r="A36" s="65" t="s">
        <v>71</v>
      </c>
      <c r="B36" s="69" t="str">
        <f>素データ!B36</f>
        <v>他の工事・建築サービス</v>
      </c>
      <c r="C36" s="70">
        <f>素データ!C36</f>
        <v>23</v>
      </c>
      <c r="D36" s="70">
        <f>素データ!D36</f>
        <v>8</v>
      </c>
      <c r="E36" s="70">
        <f>素データ!E36</f>
        <v>28</v>
      </c>
      <c r="F36" s="70">
        <f>素データ!F36</f>
        <v>97</v>
      </c>
      <c r="G36" s="70">
        <f>素データ!G36</f>
        <v>5</v>
      </c>
      <c r="H36" s="70">
        <f>素データ!H36</f>
        <v>9</v>
      </c>
      <c r="I36" s="70">
        <f>素データ!I36</f>
        <v>40</v>
      </c>
      <c r="J36" s="70">
        <f>素データ!J36</f>
        <v>50</v>
      </c>
      <c r="K36" s="70">
        <f>素データ!K36</f>
        <v>1</v>
      </c>
      <c r="L36" s="70">
        <f>素データ!L36</f>
        <v>20</v>
      </c>
      <c r="M36" s="70">
        <f>素データ!M36</f>
        <v>3</v>
      </c>
      <c r="N36" s="70">
        <f>素データ!N36</f>
        <v>22</v>
      </c>
      <c r="O36" s="70">
        <f>素データ!O36</f>
        <v>8</v>
      </c>
      <c r="P36" s="70">
        <f>素データ!P36</f>
        <v>3</v>
      </c>
      <c r="Q36" s="70">
        <f>素データ!Q36</f>
        <v>317</v>
      </c>
    </row>
    <row r="37" spans="1:17" ht="14.25" thickBot="1" x14ac:dyDescent="0.2">
      <c r="A37" s="65" t="s">
        <v>72</v>
      </c>
      <c r="B37" s="69" t="str">
        <f>素データ!B37</f>
        <v>有料老人ホーム</v>
      </c>
      <c r="C37" s="70">
        <f>素データ!C37</f>
        <v>27</v>
      </c>
      <c r="D37" s="70">
        <f>素データ!D37</f>
        <v>13</v>
      </c>
      <c r="E37" s="70">
        <f>素データ!E37</f>
        <v>19</v>
      </c>
      <c r="F37" s="70">
        <f>素データ!F37</f>
        <v>89</v>
      </c>
      <c r="G37" s="70">
        <f>素データ!G37</f>
        <v>12</v>
      </c>
      <c r="H37" s="70">
        <f>素データ!H37</f>
        <v>14</v>
      </c>
      <c r="I37" s="70">
        <f>素データ!I37</f>
        <v>24</v>
      </c>
      <c r="J37" s="70">
        <f>素データ!J37</f>
        <v>48</v>
      </c>
      <c r="K37" s="70">
        <f>素データ!K37</f>
        <v>8</v>
      </c>
      <c r="L37" s="70">
        <f>素データ!L37</f>
        <v>15</v>
      </c>
      <c r="M37" s="70">
        <f>素データ!M37</f>
        <v>5</v>
      </c>
      <c r="N37" s="70">
        <f>素データ!N37</f>
        <v>28</v>
      </c>
      <c r="O37" s="70">
        <f>素データ!O37</f>
        <v>3</v>
      </c>
      <c r="P37" s="70">
        <f>素データ!P37</f>
        <v>8</v>
      </c>
      <c r="Q37" s="70">
        <f>素データ!Q37</f>
        <v>313</v>
      </c>
    </row>
    <row r="38" spans="1:17" ht="14.25" thickBot="1" x14ac:dyDescent="0.2">
      <c r="A38" s="65" t="s">
        <v>73</v>
      </c>
      <c r="B38" s="69" t="str">
        <f>素データ!B38</f>
        <v>家庭用電気治療器具</v>
      </c>
      <c r="C38" s="70">
        <f>素データ!C38</f>
        <v>22</v>
      </c>
      <c r="D38" s="70">
        <f>素データ!D38</f>
        <v>8</v>
      </c>
      <c r="E38" s="70">
        <f>素データ!E38</f>
        <v>19</v>
      </c>
      <c r="F38" s="70">
        <f>素データ!F38</f>
        <v>44</v>
      </c>
      <c r="G38" s="70">
        <f>素データ!G38</f>
        <v>12</v>
      </c>
      <c r="H38" s="70">
        <f>素データ!H38</f>
        <v>15</v>
      </c>
      <c r="I38" s="70">
        <f>素データ!I38</f>
        <v>32</v>
      </c>
      <c r="J38" s="70">
        <f>素データ!J38</f>
        <v>46</v>
      </c>
      <c r="K38" s="70">
        <f>素データ!K38</f>
        <v>2</v>
      </c>
      <c r="L38" s="70">
        <f>素データ!L38</f>
        <v>23</v>
      </c>
      <c r="M38" s="70">
        <f>素データ!M38</f>
        <v>8</v>
      </c>
      <c r="N38" s="70">
        <f>素データ!N38</f>
        <v>47</v>
      </c>
      <c r="O38" s="70">
        <f>素データ!O38</f>
        <v>24</v>
      </c>
      <c r="P38" s="70">
        <f>素データ!P38</f>
        <v>2</v>
      </c>
      <c r="Q38" s="70">
        <f>素データ!Q38</f>
        <v>304</v>
      </c>
    </row>
    <row r="39" spans="1:17" ht="14.25" thickBot="1" x14ac:dyDescent="0.2">
      <c r="A39" s="65" t="s">
        <v>74</v>
      </c>
      <c r="B39" s="69" t="str">
        <f>素データ!B39</f>
        <v>公的年金</v>
      </c>
      <c r="C39" s="70">
        <f>素データ!C39</f>
        <v>19</v>
      </c>
      <c r="D39" s="70">
        <f>素データ!D39</f>
        <v>11</v>
      </c>
      <c r="E39" s="70">
        <f>素データ!E39</f>
        <v>22</v>
      </c>
      <c r="F39" s="70">
        <f>素データ!F39</f>
        <v>36</v>
      </c>
      <c r="G39" s="70">
        <f>素データ!G39</f>
        <v>15</v>
      </c>
      <c r="H39" s="70">
        <f>素データ!H39</f>
        <v>14</v>
      </c>
      <c r="I39" s="70">
        <f>素データ!I39</f>
        <v>21</v>
      </c>
      <c r="J39" s="70">
        <f>素データ!J39</f>
        <v>52</v>
      </c>
      <c r="K39" s="70">
        <f>素データ!K39</f>
        <v>8</v>
      </c>
      <c r="L39" s="70">
        <f>素データ!L39</f>
        <v>38</v>
      </c>
      <c r="M39" s="70">
        <f>素データ!M39</f>
        <v>11</v>
      </c>
      <c r="N39" s="70">
        <f>素データ!N39</f>
        <v>44</v>
      </c>
      <c r="O39" s="70">
        <f>素データ!O39</f>
        <v>11</v>
      </c>
      <c r="P39" s="70">
        <f>素データ!P39</f>
        <v>0</v>
      </c>
      <c r="Q39" s="70">
        <f>素データ!Q39</f>
        <v>302</v>
      </c>
    </row>
    <row r="40" spans="1:17" ht="14.25" thickBot="1" x14ac:dyDescent="0.2">
      <c r="A40" s="65" t="s">
        <v>75</v>
      </c>
      <c r="B40" s="69" t="str">
        <f>素データ!B40</f>
        <v>鮮魚</v>
      </c>
      <c r="C40" s="70">
        <f>素データ!C40</f>
        <v>22</v>
      </c>
      <c r="D40" s="70">
        <f>素データ!D40</f>
        <v>21</v>
      </c>
      <c r="E40" s="70">
        <f>素データ!E40</f>
        <v>8</v>
      </c>
      <c r="F40" s="70">
        <f>素データ!F40</f>
        <v>86</v>
      </c>
      <c r="G40" s="70">
        <f>素データ!G40</f>
        <v>14</v>
      </c>
      <c r="H40" s="70">
        <f>素データ!H40</f>
        <v>3</v>
      </c>
      <c r="I40" s="70">
        <f>素データ!I40</f>
        <v>33</v>
      </c>
      <c r="J40" s="70">
        <f>素データ!J40</f>
        <v>39</v>
      </c>
      <c r="K40" s="70">
        <f>素データ!K40</f>
        <v>3</v>
      </c>
      <c r="L40" s="70">
        <f>素データ!L40</f>
        <v>22</v>
      </c>
      <c r="M40" s="70">
        <f>素データ!M40</f>
        <v>10</v>
      </c>
      <c r="N40" s="70">
        <f>素データ!N40</f>
        <v>27</v>
      </c>
      <c r="O40" s="70">
        <f>素データ!O40</f>
        <v>2</v>
      </c>
      <c r="P40" s="70">
        <f>素データ!P40</f>
        <v>5</v>
      </c>
      <c r="Q40" s="70">
        <f>素データ!Q40</f>
        <v>295</v>
      </c>
    </row>
    <row r="41" spans="1:17" ht="14.25" thickBot="1" x14ac:dyDescent="0.2">
      <c r="A41" s="65" t="s">
        <v>76</v>
      </c>
      <c r="B41" s="69" t="str">
        <f>素データ!B41</f>
        <v>宝くじ</v>
      </c>
      <c r="C41" s="70">
        <f>素データ!C41</f>
        <v>25</v>
      </c>
      <c r="D41" s="70">
        <f>素データ!D41</f>
        <v>12</v>
      </c>
      <c r="E41" s="70">
        <f>素データ!E41</f>
        <v>14</v>
      </c>
      <c r="F41" s="70">
        <f>素データ!F41</f>
        <v>60</v>
      </c>
      <c r="G41" s="70">
        <f>素データ!G41</f>
        <v>13</v>
      </c>
      <c r="H41" s="70">
        <f>素データ!H41</f>
        <v>8</v>
      </c>
      <c r="I41" s="70">
        <f>素データ!I41</f>
        <v>38</v>
      </c>
      <c r="J41" s="70">
        <f>素データ!J41</f>
        <v>27</v>
      </c>
      <c r="K41" s="70">
        <f>素データ!K41</f>
        <v>6</v>
      </c>
      <c r="L41" s="70">
        <f>素データ!L41</f>
        <v>23</v>
      </c>
      <c r="M41" s="70">
        <f>素データ!M41</f>
        <v>12</v>
      </c>
      <c r="N41" s="70">
        <f>素データ!N41</f>
        <v>34</v>
      </c>
      <c r="O41" s="70">
        <f>素データ!O41</f>
        <v>6</v>
      </c>
      <c r="P41" s="70">
        <f>素データ!P41</f>
        <v>3</v>
      </c>
      <c r="Q41" s="70">
        <f>素データ!Q41</f>
        <v>281</v>
      </c>
    </row>
    <row r="42" spans="1:17" ht="14.25" thickBot="1" x14ac:dyDescent="0.2">
      <c r="A42" s="65" t="s">
        <v>77</v>
      </c>
      <c r="B42" s="69" t="str">
        <f>素データ!B42</f>
        <v>老人ホーム全般</v>
      </c>
      <c r="C42" s="70">
        <f>素データ!C42</f>
        <v>17</v>
      </c>
      <c r="D42" s="70">
        <f>素データ!D42</f>
        <v>14</v>
      </c>
      <c r="E42" s="70">
        <f>素データ!E42</f>
        <v>30</v>
      </c>
      <c r="F42" s="70">
        <f>素データ!F42</f>
        <v>57</v>
      </c>
      <c r="G42" s="70">
        <f>素データ!G42</f>
        <v>8</v>
      </c>
      <c r="H42" s="70">
        <f>素データ!H42</f>
        <v>12</v>
      </c>
      <c r="I42" s="70">
        <f>素データ!I42</f>
        <v>20</v>
      </c>
      <c r="J42" s="70">
        <f>素データ!J42</f>
        <v>50</v>
      </c>
      <c r="K42" s="70">
        <f>素データ!K42</f>
        <v>2</v>
      </c>
      <c r="L42" s="70">
        <f>素データ!L42</f>
        <v>21</v>
      </c>
      <c r="M42" s="70">
        <f>素データ!M42</f>
        <v>4</v>
      </c>
      <c r="N42" s="70">
        <f>素データ!N42</f>
        <v>32</v>
      </c>
      <c r="O42" s="70">
        <f>素データ!O42</f>
        <v>6</v>
      </c>
      <c r="P42" s="70">
        <f>素データ!P42</f>
        <v>3</v>
      </c>
      <c r="Q42" s="70">
        <f>素データ!Q42</f>
        <v>276</v>
      </c>
    </row>
    <row r="43" spans="1:17" ht="14.25" thickBot="1" x14ac:dyDescent="0.2">
      <c r="A43" s="65" t="s">
        <v>78</v>
      </c>
      <c r="B43" s="69" t="str">
        <f>素データ!B43</f>
        <v>紳士・婦人洋服</v>
      </c>
      <c r="C43" s="70">
        <f>素データ!C43</f>
        <v>16</v>
      </c>
      <c r="D43" s="70">
        <f>素データ!D43</f>
        <v>9</v>
      </c>
      <c r="E43" s="70">
        <f>素データ!E43</f>
        <v>10</v>
      </c>
      <c r="F43" s="70">
        <f>素データ!F43</f>
        <v>75</v>
      </c>
      <c r="G43" s="70">
        <f>素データ!G43</f>
        <v>3</v>
      </c>
      <c r="H43" s="70">
        <f>素データ!H43</f>
        <v>5</v>
      </c>
      <c r="I43" s="70">
        <f>素データ!I43</f>
        <v>28</v>
      </c>
      <c r="J43" s="70">
        <f>素データ!J43</f>
        <v>45</v>
      </c>
      <c r="K43" s="70">
        <f>素データ!K43</f>
        <v>4</v>
      </c>
      <c r="L43" s="70">
        <f>素データ!L43</f>
        <v>23</v>
      </c>
      <c r="M43" s="70">
        <f>素データ!M43</f>
        <v>11</v>
      </c>
      <c r="N43" s="70">
        <f>素データ!N43</f>
        <v>29</v>
      </c>
      <c r="O43" s="70">
        <f>素データ!O43</f>
        <v>5</v>
      </c>
      <c r="P43" s="70">
        <f>素データ!P43</f>
        <v>5</v>
      </c>
      <c r="Q43" s="70">
        <f>素データ!Q43</f>
        <v>268</v>
      </c>
    </row>
    <row r="44" spans="1:17" ht="14.25" thickBot="1" x14ac:dyDescent="0.2">
      <c r="A44" s="65" t="s">
        <v>79</v>
      </c>
      <c r="B44" s="69" t="str">
        <f>素データ!B44</f>
        <v>預貯金</v>
      </c>
      <c r="C44" s="70">
        <f>素データ!C44</f>
        <v>22</v>
      </c>
      <c r="D44" s="70">
        <f>素データ!D44</f>
        <v>10</v>
      </c>
      <c r="E44" s="70">
        <f>素データ!E44</f>
        <v>12</v>
      </c>
      <c r="F44" s="70">
        <f>素データ!F44</f>
        <v>80</v>
      </c>
      <c r="G44" s="70">
        <f>素データ!G44</f>
        <v>5</v>
      </c>
      <c r="H44" s="70">
        <f>素データ!H44</f>
        <v>9</v>
      </c>
      <c r="I44" s="70">
        <f>素データ!I44</f>
        <v>21</v>
      </c>
      <c r="J44" s="70">
        <f>素データ!J44</f>
        <v>54</v>
      </c>
      <c r="K44" s="70">
        <f>素データ!K44</f>
        <v>1</v>
      </c>
      <c r="L44" s="70">
        <f>素データ!L44</f>
        <v>7</v>
      </c>
      <c r="M44" s="70">
        <f>素データ!M44</f>
        <v>8</v>
      </c>
      <c r="N44" s="70">
        <f>素データ!N44</f>
        <v>23</v>
      </c>
      <c r="O44" s="70">
        <f>素データ!O44</f>
        <v>8</v>
      </c>
      <c r="P44" s="70">
        <f>素データ!P44</f>
        <v>4</v>
      </c>
      <c r="Q44" s="70">
        <f>素データ!Q44</f>
        <v>264</v>
      </c>
    </row>
    <row r="45" spans="1:17" ht="14.25" thickBot="1" x14ac:dyDescent="0.2">
      <c r="A45" s="65" t="s">
        <v>80</v>
      </c>
      <c r="B45" s="69" t="str">
        <f>素データ!B45</f>
        <v>損害保険</v>
      </c>
      <c r="C45" s="70">
        <f>素データ!C45</f>
        <v>19</v>
      </c>
      <c r="D45" s="70">
        <f>素データ!D45</f>
        <v>10</v>
      </c>
      <c r="E45" s="70">
        <f>素データ!E45</f>
        <v>15</v>
      </c>
      <c r="F45" s="70">
        <f>素データ!F45</f>
        <v>71</v>
      </c>
      <c r="G45" s="70">
        <f>素データ!G45</f>
        <v>10</v>
      </c>
      <c r="H45" s="70">
        <f>素データ!H45</f>
        <v>6</v>
      </c>
      <c r="I45" s="70">
        <f>素データ!I45</f>
        <v>30</v>
      </c>
      <c r="J45" s="70">
        <f>素データ!J45</f>
        <v>43</v>
      </c>
      <c r="K45" s="70">
        <f>素データ!K45</f>
        <v>1</v>
      </c>
      <c r="L45" s="70">
        <f>素データ!L45</f>
        <v>18</v>
      </c>
      <c r="M45" s="70">
        <f>素データ!M45</f>
        <v>0</v>
      </c>
      <c r="N45" s="70">
        <f>素データ!N45</f>
        <v>29</v>
      </c>
      <c r="O45" s="70">
        <f>素データ!O45</f>
        <v>7</v>
      </c>
      <c r="P45" s="70">
        <f>素データ!P45</f>
        <v>3</v>
      </c>
      <c r="Q45" s="70">
        <f>素データ!Q45</f>
        <v>262</v>
      </c>
    </row>
    <row r="46" spans="1:17" ht="14.25" thickBot="1" x14ac:dyDescent="0.2">
      <c r="A46" s="65" t="s">
        <v>81</v>
      </c>
      <c r="B46" s="69" t="str">
        <f>素データ!B46</f>
        <v>飲料</v>
      </c>
      <c r="C46" s="70">
        <f>素データ!C46</f>
        <v>19</v>
      </c>
      <c r="D46" s="70">
        <f>素データ!D46</f>
        <v>10</v>
      </c>
      <c r="E46" s="70">
        <f>素データ!E46</f>
        <v>13</v>
      </c>
      <c r="F46" s="70">
        <f>素データ!F46</f>
        <v>63</v>
      </c>
      <c r="G46" s="70">
        <f>素データ!G46</f>
        <v>10</v>
      </c>
      <c r="H46" s="70">
        <f>素データ!H46</f>
        <v>2</v>
      </c>
      <c r="I46" s="70">
        <f>素データ!I46</f>
        <v>32</v>
      </c>
      <c r="J46" s="70">
        <f>素データ!J46</f>
        <v>45</v>
      </c>
      <c r="K46" s="70">
        <f>素データ!K46</f>
        <v>1</v>
      </c>
      <c r="L46" s="70">
        <f>素データ!L46</f>
        <v>18</v>
      </c>
      <c r="M46" s="70">
        <f>素データ!M46</f>
        <v>8</v>
      </c>
      <c r="N46" s="70">
        <f>素データ!N46</f>
        <v>29</v>
      </c>
      <c r="O46" s="70">
        <f>素データ!O46</f>
        <v>6</v>
      </c>
      <c r="P46" s="70">
        <f>素データ!P46</f>
        <v>3</v>
      </c>
      <c r="Q46" s="70">
        <f>素データ!Q46</f>
        <v>259</v>
      </c>
    </row>
    <row r="47" spans="1:17" ht="14.25" thickBot="1" x14ac:dyDescent="0.2">
      <c r="A47" s="65" t="s">
        <v>82</v>
      </c>
      <c r="B47" s="69" t="str">
        <f>素データ!B47</f>
        <v>増改築工事</v>
      </c>
      <c r="C47" s="70">
        <f>素データ!C47</f>
        <v>12</v>
      </c>
      <c r="D47" s="70">
        <f>素データ!D47</f>
        <v>14</v>
      </c>
      <c r="E47" s="70">
        <f>素データ!E47</f>
        <v>11</v>
      </c>
      <c r="F47" s="70">
        <f>素データ!F47</f>
        <v>94</v>
      </c>
      <c r="G47" s="70">
        <f>素データ!G47</f>
        <v>10</v>
      </c>
      <c r="H47" s="70">
        <f>素データ!H47</f>
        <v>6</v>
      </c>
      <c r="I47" s="70">
        <f>素データ!I47</f>
        <v>17</v>
      </c>
      <c r="J47" s="70">
        <f>素データ!J47</f>
        <v>39</v>
      </c>
      <c r="K47" s="70">
        <f>素データ!K47</f>
        <v>1</v>
      </c>
      <c r="L47" s="70">
        <f>素データ!L47</f>
        <v>15</v>
      </c>
      <c r="M47" s="70">
        <f>素データ!M47</f>
        <v>6</v>
      </c>
      <c r="N47" s="70">
        <f>素データ!N47</f>
        <v>19</v>
      </c>
      <c r="O47" s="70">
        <f>素データ!O47</f>
        <v>2</v>
      </c>
      <c r="P47" s="70">
        <f>素データ!P47</f>
        <v>2</v>
      </c>
      <c r="Q47" s="70">
        <f>素データ!Q47</f>
        <v>248</v>
      </c>
    </row>
    <row r="48" spans="1:17" ht="14.25" thickBot="1" x14ac:dyDescent="0.2">
      <c r="A48" s="65" t="s">
        <v>83</v>
      </c>
      <c r="B48" s="69" t="str">
        <f>素データ!B48</f>
        <v>四輪自動車</v>
      </c>
      <c r="C48" s="70">
        <f>素データ!C48</f>
        <v>18</v>
      </c>
      <c r="D48" s="70">
        <f>素データ!D48</f>
        <v>17</v>
      </c>
      <c r="E48" s="70">
        <f>素データ!E48</f>
        <v>21</v>
      </c>
      <c r="F48" s="70">
        <f>素データ!F48</f>
        <v>54</v>
      </c>
      <c r="G48" s="70">
        <f>素データ!G48</f>
        <v>15</v>
      </c>
      <c r="H48" s="70">
        <f>素データ!H48</f>
        <v>10</v>
      </c>
      <c r="I48" s="70">
        <f>素データ!I48</f>
        <v>17</v>
      </c>
      <c r="J48" s="70">
        <f>素データ!J48</f>
        <v>31</v>
      </c>
      <c r="K48" s="70">
        <f>素データ!K48</f>
        <v>2</v>
      </c>
      <c r="L48" s="70">
        <f>素データ!L48</f>
        <v>12</v>
      </c>
      <c r="M48" s="70">
        <f>素データ!M48</f>
        <v>7</v>
      </c>
      <c r="N48" s="70">
        <f>素データ!N48</f>
        <v>22</v>
      </c>
      <c r="O48" s="70">
        <f>素データ!O48</f>
        <v>8</v>
      </c>
      <c r="P48" s="70">
        <f>素データ!P48</f>
        <v>3</v>
      </c>
      <c r="Q48" s="70">
        <f>素データ!Q48</f>
        <v>237</v>
      </c>
    </row>
    <row r="49" spans="1:20" ht="14.25" thickBot="1" x14ac:dyDescent="0.2">
      <c r="A49" s="65" t="s">
        <v>84</v>
      </c>
      <c r="B49" s="69" t="str">
        <f>素データ!B49</f>
        <v>衛生設備工事</v>
      </c>
      <c r="C49" s="70">
        <f>素データ!C49</f>
        <v>8</v>
      </c>
      <c r="D49" s="70">
        <f>素データ!D49</f>
        <v>5</v>
      </c>
      <c r="E49" s="70">
        <f>素データ!E49</f>
        <v>14</v>
      </c>
      <c r="F49" s="70">
        <f>素データ!F49</f>
        <v>95</v>
      </c>
      <c r="G49" s="70">
        <f>素データ!G49</f>
        <v>3</v>
      </c>
      <c r="H49" s="70">
        <f>素データ!H49</f>
        <v>3</v>
      </c>
      <c r="I49" s="70">
        <f>素データ!I49</f>
        <v>32</v>
      </c>
      <c r="J49" s="70">
        <f>素データ!J49</f>
        <v>45</v>
      </c>
      <c r="K49" s="70">
        <f>素データ!K49</f>
        <v>0</v>
      </c>
      <c r="L49" s="70">
        <f>素データ!L49</f>
        <v>11</v>
      </c>
      <c r="M49" s="70">
        <f>素データ!M49</f>
        <v>4</v>
      </c>
      <c r="N49" s="70">
        <f>素データ!N49</f>
        <v>13</v>
      </c>
      <c r="O49" s="70">
        <f>素データ!O49</f>
        <v>1</v>
      </c>
      <c r="P49" s="70">
        <f>素データ!P49</f>
        <v>3</v>
      </c>
      <c r="Q49" s="70">
        <f>素データ!Q49</f>
        <v>237</v>
      </c>
    </row>
    <row r="50" spans="1:20" ht="14.25" thickBot="1" x14ac:dyDescent="0.2">
      <c r="A50" s="65" t="s">
        <v>85</v>
      </c>
      <c r="B50" s="69" t="str">
        <f>素データ!B50</f>
        <v>クリーニング</v>
      </c>
      <c r="C50" s="70">
        <f>素データ!C50</f>
        <v>12</v>
      </c>
      <c r="D50" s="70">
        <f>素データ!D50</f>
        <v>9</v>
      </c>
      <c r="E50" s="70">
        <f>素データ!E50</f>
        <v>5</v>
      </c>
      <c r="F50" s="70">
        <f>素データ!F50</f>
        <v>65</v>
      </c>
      <c r="G50" s="70">
        <f>素データ!G50</f>
        <v>9</v>
      </c>
      <c r="H50" s="70">
        <f>素データ!H50</f>
        <v>12</v>
      </c>
      <c r="I50" s="70">
        <f>素データ!I50</f>
        <v>20</v>
      </c>
      <c r="J50" s="70">
        <f>素データ!J50</f>
        <v>40</v>
      </c>
      <c r="K50" s="70">
        <f>素データ!K50</f>
        <v>4</v>
      </c>
      <c r="L50" s="70">
        <f>素データ!L50</f>
        <v>12</v>
      </c>
      <c r="M50" s="70">
        <f>素データ!M50</f>
        <v>3</v>
      </c>
      <c r="N50" s="70">
        <f>素データ!N50</f>
        <v>25</v>
      </c>
      <c r="O50" s="70">
        <f>素データ!O50</f>
        <v>1</v>
      </c>
      <c r="P50" s="70">
        <f>素データ!P50</f>
        <v>3</v>
      </c>
      <c r="Q50" s="70">
        <f>素データ!Q50</f>
        <v>220</v>
      </c>
    </row>
    <row r="51" spans="1:20" ht="14.25" thickBot="1" x14ac:dyDescent="0.2">
      <c r="A51" s="65" t="s">
        <v>86</v>
      </c>
      <c r="B51" s="69" t="str">
        <f>素データ!B51</f>
        <v>パソコン</v>
      </c>
      <c r="C51" s="70">
        <f>素データ!C51</f>
        <v>9</v>
      </c>
      <c r="D51" s="70">
        <f>素データ!D51</f>
        <v>13</v>
      </c>
      <c r="E51" s="70">
        <f>素データ!E51</f>
        <v>8</v>
      </c>
      <c r="F51" s="70">
        <f>素データ!F51</f>
        <v>69</v>
      </c>
      <c r="G51" s="70">
        <f>素データ!G51</f>
        <v>9</v>
      </c>
      <c r="H51" s="70">
        <f>素データ!H51</f>
        <v>6</v>
      </c>
      <c r="I51" s="70">
        <f>素データ!I51</f>
        <v>25</v>
      </c>
      <c r="J51" s="70">
        <f>素データ!J51</f>
        <v>36</v>
      </c>
      <c r="K51" s="70">
        <f>素データ!K51</f>
        <v>1</v>
      </c>
      <c r="L51" s="70">
        <f>素データ!L51</f>
        <v>11</v>
      </c>
      <c r="M51" s="70">
        <f>素データ!M51</f>
        <v>9</v>
      </c>
      <c r="N51" s="70">
        <f>素データ!N51</f>
        <v>15</v>
      </c>
      <c r="O51" s="70">
        <f>素データ!O51</f>
        <v>3</v>
      </c>
      <c r="P51" s="70">
        <f>素データ!P51</f>
        <v>0</v>
      </c>
      <c r="Q51" s="70">
        <f>素データ!Q51</f>
        <v>214</v>
      </c>
    </row>
    <row r="52" spans="1:20" ht="14.25" thickBot="1" x14ac:dyDescent="0.2">
      <c r="A52" s="65" t="s">
        <v>87</v>
      </c>
      <c r="B52" s="69" t="str">
        <f>素データ!B52</f>
        <v>携帯電話</v>
      </c>
      <c r="C52" s="70">
        <f>素データ!C52</f>
        <v>7</v>
      </c>
      <c r="D52" s="70">
        <f>素データ!D52</f>
        <v>1</v>
      </c>
      <c r="E52" s="70">
        <f>素データ!E52</f>
        <v>7</v>
      </c>
      <c r="F52" s="70">
        <f>素データ!F52</f>
        <v>69</v>
      </c>
      <c r="G52" s="70">
        <f>素データ!G52</f>
        <v>7</v>
      </c>
      <c r="H52" s="70">
        <f>素データ!H52</f>
        <v>9</v>
      </c>
      <c r="I52" s="70">
        <f>素データ!I52</f>
        <v>18</v>
      </c>
      <c r="J52" s="70">
        <f>素データ!J52</f>
        <v>46</v>
      </c>
      <c r="K52" s="70">
        <f>素データ!K52</f>
        <v>1</v>
      </c>
      <c r="L52" s="70">
        <f>素データ!L52</f>
        <v>18</v>
      </c>
      <c r="M52" s="70">
        <f>素データ!M52</f>
        <v>7</v>
      </c>
      <c r="N52" s="70">
        <f>素データ!N52</f>
        <v>11</v>
      </c>
      <c r="O52" s="70">
        <f>素データ!O52</f>
        <v>9</v>
      </c>
      <c r="P52" s="70">
        <f>素データ!P52</f>
        <v>4</v>
      </c>
      <c r="Q52" s="70">
        <f>素データ!Q52</f>
        <v>214</v>
      </c>
    </row>
    <row r="53" spans="1:20" ht="14.25" thickBot="1" x14ac:dyDescent="0.2">
      <c r="A53" s="65" t="s">
        <v>88</v>
      </c>
      <c r="B53" s="69" t="str">
        <f>素データ!B53</f>
        <v>相隣関係</v>
      </c>
      <c r="C53" s="70">
        <f>素データ!C53</f>
        <v>10</v>
      </c>
      <c r="D53" s="70">
        <f>素データ!D53</f>
        <v>9</v>
      </c>
      <c r="E53" s="70">
        <f>素データ!E53</f>
        <v>14</v>
      </c>
      <c r="F53" s="70">
        <f>素データ!F53</f>
        <v>59</v>
      </c>
      <c r="G53" s="70">
        <f>素データ!G53</f>
        <v>4</v>
      </c>
      <c r="H53" s="70">
        <f>素データ!H53</f>
        <v>8</v>
      </c>
      <c r="I53" s="70">
        <f>素データ!I53</f>
        <v>15</v>
      </c>
      <c r="J53" s="70">
        <f>素データ!J53</f>
        <v>47</v>
      </c>
      <c r="K53" s="70">
        <f>素データ!K53</f>
        <v>0</v>
      </c>
      <c r="L53" s="70">
        <f>素データ!L53</f>
        <v>7</v>
      </c>
      <c r="M53" s="70">
        <f>素データ!M53</f>
        <v>7</v>
      </c>
      <c r="N53" s="70">
        <f>素データ!N53</f>
        <v>27</v>
      </c>
      <c r="O53" s="70">
        <f>素データ!O53</f>
        <v>6</v>
      </c>
      <c r="P53" s="70">
        <f>素データ!P53</f>
        <v>1</v>
      </c>
      <c r="Q53" s="70">
        <f>素データ!Q53</f>
        <v>214</v>
      </c>
    </row>
    <row r="54" spans="1:20" ht="14.25" thickBot="1" x14ac:dyDescent="0.2">
      <c r="A54" s="65" t="s">
        <v>89</v>
      </c>
      <c r="B54" s="69" t="str">
        <f>素データ!B54</f>
        <v>和服</v>
      </c>
      <c r="C54" s="70">
        <f>素データ!C54</f>
        <v>10</v>
      </c>
      <c r="D54" s="70">
        <f>素データ!D54</f>
        <v>10</v>
      </c>
      <c r="E54" s="70">
        <f>素データ!E54</f>
        <v>5</v>
      </c>
      <c r="F54" s="70">
        <f>素データ!F54</f>
        <v>61</v>
      </c>
      <c r="G54" s="70">
        <f>素データ!G54</f>
        <v>5</v>
      </c>
      <c r="H54" s="70">
        <f>素データ!H54</f>
        <v>7</v>
      </c>
      <c r="I54" s="70">
        <f>素データ!I54</f>
        <v>10</v>
      </c>
      <c r="J54" s="70">
        <f>素データ!J54</f>
        <v>63</v>
      </c>
      <c r="K54" s="70">
        <f>素データ!K54</f>
        <v>2</v>
      </c>
      <c r="L54" s="70">
        <f>素データ!L54</f>
        <v>7</v>
      </c>
      <c r="M54" s="70">
        <f>素データ!M54</f>
        <v>1</v>
      </c>
      <c r="N54" s="70">
        <f>素データ!N54</f>
        <v>21</v>
      </c>
      <c r="O54" s="70">
        <f>素データ!O54</f>
        <v>3</v>
      </c>
      <c r="P54" s="70">
        <f>素データ!P54</f>
        <v>5</v>
      </c>
      <c r="Q54" s="70">
        <f>素データ!Q54</f>
        <v>210</v>
      </c>
    </row>
    <row r="55" spans="1:20" ht="14.25" thickBot="1" x14ac:dyDescent="0.2">
      <c r="A55" s="65"/>
      <c r="B55" s="69" t="str">
        <f>素データ!B55</f>
        <v>合計</v>
      </c>
      <c r="C55" s="70">
        <f>素データ!C55</f>
        <v>1860</v>
      </c>
      <c r="D55" s="70">
        <f>素データ!D55</f>
        <v>1158</v>
      </c>
      <c r="E55" s="70">
        <f>素データ!E55</f>
        <v>1921</v>
      </c>
      <c r="F55" s="70">
        <f>素データ!F55</f>
        <v>7979</v>
      </c>
      <c r="G55" s="70">
        <f>素データ!G55</f>
        <v>1276</v>
      </c>
      <c r="H55" s="70">
        <f>素データ!H55</f>
        <v>918</v>
      </c>
      <c r="I55" s="70">
        <f>素データ!I55</f>
        <v>3144</v>
      </c>
      <c r="J55" s="70">
        <f>素データ!J55</f>
        <v>5428</v>
      </c>
      <c r="K55" s="70">
        <f>素データ!K55</f>
        <v>428</v>
      </c>
      <c r="L55" s="70">
        <f>素データ!L55</f>
        <v>2275</v>
      </c>
      <c r="M55" s="70">
        <f>素データ!M55</f>
        <v>960</v>
      </c>
      <c r="N55" s="70">
        <f>素データ!N55</f>
        <v>3391</v>
      </c>
      <c r="O55" s="70">
        <f>素データ!O55</f>
        <v>689</v>
      </c>
      <c r="P55" s="70">
        <f>素データ!P55</f>
        <v>266</v>
      </c>
      <c r="Q55" s="70">
        <f>素データ!Q55</f>
        <v>31693</v>
      </c>
    </row>
    <row r="56" spans="1:20" x14ac:dyDescent="0.15">
      <c r="A56" s="27"/>
      <c r="C56" s="28"/>
      <c r="D56" s="28"/>
      <c r="E56" s="28"/>
      <c r="F56" s="28"/>
      <c r="G56" s="28"/>
      <c r="H56" s="28"/>
      <c r="I56" s="28"/>
      <c r="J56" s="28"/>
      <c r="K56" s="28"/>
      <c r="L56" s="28"/>
      <c r="M56" s="28"/>
      <c r="N56" s="28"/>
      <c r="O56" s="28"/>
      <c r="P56" s="28"/>
      <c r="Q56" s="28"/>
    </row>
    <row r="57" spans="1:20" x14ac:dyDescent="0.15">
      <c r="B57" t="s">
        <v>172</v>
      </c>
      <c r="C57"/>
      <c r="D57"/>
      <c r="E57"/>
      <c r="F57"/>
      <c r="G57"/>
      <c r="H57"/>
      <c r="I57"/>
      <c r="J57"/>
      <c r="K57"/>
      <c r="L57"/>
      <c r="M57"/>
      <c r="N57"/>
      <c r="O57"/>
      <c r="P57"/>
      <c r="Q57"/>
      <c r="R57"/>
      <c r="S57"/>
      <c r="T57"/>
    </row>
    <row r="58" spans="1:20" x14ac:dyDescent="0.15">
      <c r="C58"/>
      <c r="D58" t="s">
        <v>173</v>
      </c>
      <c r="E58"/>
      <c r="F58"/>
      <c r="G58"/>
      <c r="H58"/>
      <c r="I58"/>
      <c r="J58"/>
      <c r="K58"/>
      <c r="L58"/>
      <c r="M58"/>
      <c r="N58"/>
      <c r="O58"/>
      <c r="P58"/>
      <c r="Q58"/>
      <c r="R58"/>
      <c r="S58"/>
      <c r="T58"/>
    </row>
    <row r="59" spans="1:20" ht="14.25" thickBot="1" x14ac:dyDescent="0.2">
      <c r="D59" s="4" t="s">
        <v>174</v>
      </c>
    </row>
    <row r="60" spans="1:20" ht="14.25" thickBot="1" x14ac:dyDescent="0.2">
      <c r="B60" s="23" t="s">
        <v>171</v>
      </c>
      <c r="C60" s="14">
        <v>1783746</v>
      </c>
      <c r="D60" s="14">
        <v>1022796</v>
      </c>
      <c r="E60" s="14">
        <v>1128051</v>
      </c>
      <c r="F60" s="14">
        <v>4979575</v>
      </c>
      <c r="G60" s="14">
        <v>1057339</v>
      </c>
      <c r="H60" s="14">
        <v>560788</v>
      </c>
      <c r="I60" s="14">
        <v>2355270</v>
      </c>
      <c r="J60" s="14">
        <v>3315674</v>
      </c>
      <c r="K60" s="14">
        <v>279684</v>
      </c>
      <c r="L60" s="14">
        <v>1144222</v>
      </c>
      <c r="M60" s="14">
        <v>799783</v>
      </c>
      <c r="N60" s="14">
        <v>1853606</v>
      </c>
      <c r="O60" s="14">
        <v>754978</v>
      </c>
      <c r="P60" s="14"/>
      <c r="Q60" s="14">
        <v>21035512</v>
      </c>
    </row>
    <row r="61" spans="1:20" ht="14.25" thickBot="1" x14ac:dyDescent="0.2">
      <c r="C61" s="16"/>
      <c r="D61" s="16"/>
      <c r="E61" s="16"/>
      <c r="F61" s="16"/>
      <c r="G61" s="16"/>
      <c r="H61" s="16"/>
      <c r="I61" s="16"/>
      <c r="J61" s="16"/>
      <c r="K61" s="16"/>
      <c r="L61" s="16"/>
      <c r="M61" s="16"/>
      <c r="N61" s="16"/>
      <c r="O61" s="16"/>
      <c r="Q61" s="16"/>
    </row>
    <row r="62" spans="1:20" ht="14.25" thickBot="1" x14ac:dyDescent="0.2">
      <c r="B62" s="22" t="s">
        <v>176</v>
      </c>
      <c r="C62" s="16"/>
      <c r="D62" s="16"/>
      <c r="E62" s="16"/>
      <c r="F62" s="16"/>
      <c r="G62" s="16"/>
      <c r="H62" s="16"/>
      <c r="I62" s="16"/>
      <c r="J62" s="16"/>
      <c r="K62" s="16"/>
      <c r="L62" s="16"/>
      <c r="M62" s="16"/>
      <c r="N62" s="16"/>
      <c r="O62" s="16"/>
      <c r="Q62" s="16"/>
    </row>
    <row r="63" spans="1:20" ht="14.25" thickBot="1" x14ac:dyDescent="0.2">
      <c r="A63" s="9"/>
      <c r="B63" s="1" t="str">
        <f>B3</f>
        <v>商品・サービス（小分類）</v>
      </c>
      <c r="C63" s="227" t="s">
        <v>93</v>
      </c>
      <c r="D63" s="225"/>
      <c r="E63" s="225"/>
      <c r="F63" s="225"/>
      <c r="G63" s="225"/>
      <c r="H63" s="225"/>
      <c r="I63" s="225"/>
      <c r="J63" s="225"/>
      <c r="K63" s="225"/>
      <c r="L63" s="225"/>
      <c r="M63" s="225"/>
      <c r="N63" s="225"/>
      <c r="O63" s="225"/>
      <c r="P63" s="225"/>
      <c r="Q63" s="228"/>
      <c r="S63"/>
      <c r="T63"/>
    </row>
    <row r="64" spans="1:20" ht="14.25" thickBot="1" x14ac:dyDescent="0.2">
      <c r="A64" s="10" t="s">
        <v>39</v>
      </c>
      <c r="B64" s="3"/>
      <c r="C64" s="8" t="s">
        <v>94</v>
      </c>
      <c r="D64" s="8" t="s">
        <v>95</v>
      </c>
      <c r="E64" s="8" t="s">
        <v>96</v>
      </c>
      <c r="F64" s="8" t="s">
        <v>97</v>
      </c>
      <c r="G64" s="8" t="s">
        <v>98</v>
      </c>
      <c r="H64" s="8" t="s">
        <v>99</v>
      </c>
      <c r="I64" s="8" t="s">
        <v>100</v>
      </c>
      <c r="J64" s="8" t="s">
        <v>101</v>
      </c>
      <c r="K64" s="8" t="s">
        <v>102</v>
      </c>
      <c r="L64" s="8" t="s">
        <v>103</v>
      </c>
      <c r="M64" s="8" t="s">
        <v>104</v>
      </c>
      <c r="N64" s="8" t="s">
        <v>105</v>
      </c>
      <c r="O64" s="8" t="s">
        <v>106</v>
      </c>
      <c r="P64" s="12" t="s">
        <v>107</v>
      </c>
      <c r="Q64" s="24" t="s">
        <v>1</v>
      </c>
      <c r="S64"/>
      <c r="T64"/>
    </row>
    <row r="65" spans="1:20" ht="14.25" thickBot="1" x14ac:dyDescent="0.2">
      <c r="A65" s="11" t="s">
        <v>40</v>
      </c>
      <c r="B65" s="2" t="str">
        <f>B5</f>
        <v>商品一般</v>
      </c>
      <c r="C65" s="15">
        <f t="shared" ref="C65:O80" si="0">C5/C$60*100000</f>
        <v>10.76386436185421</v>
      </c>
      <c r="D65" s="15">
        <f t="shared" si="0"/>
        <v>16.230020453736621</v>
      </c>
      <c r="E65" s="15">
        <f t="shared" si="0"/>
        <v>30.229129711333972</v>
      </c>
      <c r="F65" s="15">
        <f t="shared" si="0"/>
        <v>14.298409000768137</v>
      </c>
      <c r="G65" s="15">
        <f t="shared" si="0"/>
        <v>19.577448670672318</v>
      </c>
      <c r="H65" s="15">
        <f t="shared" si="0"/>
        <v>23.181665798840204</v>
      </c>
      <c r="I65" s="15">
        <f t="shared" si="0"/>
        <v>15.666993593091238</v>
      </c>
      <c r="J65" s="15">
        <f t="shared" si="0"/>
        <v>18.397466095882766</v>
      </c>
      <c r="K65" s="15">
        <f t="shared" si="0"/>
        <v>34.681998255173696</v>
      </c>
      <c r="L65" s="15">
        <f t="shared" si="0"/>
        <v>29.364930931235371</v>
      </c>
      <c r="M65" s="15">
        <f t="shared" si="0"/>
        <v>16.504476839342672</v>
      </c>
      <c r="N65" s="15">
        <f t="shared" si="0"/>
        <v>24.816492825336127</v>
      </c>
      <c r="O65" s="15">
        <f t="shared" si="0"/>
        <v>10.198972685296789</v>
      </c>
      <c r="P65" s="17"/>
      <c r="Q65" s="25">
        <f t="shared" ref="Q65:Q96" si="1">Q5/Q$60*100000</f>
        <v>18.373691118143451</v>
      </c>
      <c r="S65"/>
      <c r="T65"/>
    </row>
    <row r="66" spans="1:20" ht="14.25" thickBot="1" x14ac:dyDescent="0.2">
      <c r="A66" s="11" t="s">
        <v>41</v>
      </c>
      <c r="B66" s="2" t="str">
        <f t="shared" ref="B66:B115" si="2">B6</f>
        <v>健康食品</v>
      </c>
      <c r="C66" s="15">
        <f t="shared" si="0"/>
        <v>12.109347407085986</v>
      </c>
      <c r="D66" s="15">
        <f t="shared" si="0"/>
        <v>7.6261541891051579</v>
      </c>
      <c r="E66" s="15">
        <f t="shared" si="0"/>
        <v>9.6626836907196569</v>
      </c>
      <c r="F66" s="15">
        <f t="shared" si="0"/>
        <v>8.113142185829112</v>
      </c>
      <c r="G66" s="15">
        <f t="shared" si="0"/>
        <v>10.02516695213172</v>
      </c>
      <c r="H66" s="15">
        <f t="shared" si="0"/>
        <v>15.335563528463519</v>
      </c>
      <c r="I66" s="15">
        <f t="shared" si="0"/>
        <v>11.71840171190564</v>
      </c>
      <c r="J66" s="15">
        <f t="shared" si="0"/>
        <v>11.973432852566326</v>
      </c>
      <c r="K66" s="15">
        <f t="shared" si="0"/>
        <v>12.514123081763707</v>
      </c>
      <c r="L66" s="15">
        <f t="shared" si="0"/>
        <v>15.73121299887609</v>
      </c>
      <c r="M66" s="15">
        <f t="shared" si="0"/>
        <v>12.128289798607872</v>
      </c>
      <c r="N66" s="15">
        <f t="shared" si="0"/>
        <v>15.267537977326358</v>
      </c>
      <c r="O66" s="15">
        <f t="shared" si="0"/>
        <v>8.0797056338065492</v>
      </c>
      <c r="P66" s="17"/>
      <c r="Q66" s="25">
        <f t="shared" si="1"/>
        <v>11.214369300828047</v>
      </c>
      <c r="S66"/>
      <c r="T66"/>
    </row>
    <row r="67" spans="1:20" ht="14.25" thickBot="1" x14ac:dyDescent="0.2">
      <c r="A67" s="11" t="s">
        <v>42</v>
      </c>
      <c r="B67" s="2" t="str">
        <f t="shared" si="2"/>
        <v>インターネット接続回線</v>
      </c>
      <c r="C67" s="15">
        <f t="shared" si="0"/>
        <v>7.063785987466825</v>
      </c>
      <c r="D67" s="15">
        <f t="shared" si="0"/>
        <v>6.2573572833683357</v>
      </c>
      <c r="E67" s="15">
        <f t="shared" si="0"/>
        <v>12.676731814430376</v>
      </c>
      <c r="F67" s="15">
        <f t="shared" si="0"/>
        <v>6.7475637981153014</v>
      </c>
      <c r="G67" s="15">
        <f t="shared" si="0"/>
        <v>8.701088298076586</v>
      </c>
      <c r="H67" s="15">
        <f t="shared" si="0"/>
        <v>12.3041149239998</v>
      </c>
      <c r="I67" s="15">
        <f t="shared" si="0"/>
        <v>10.741868235913506</v>
      </c>
      <c r="J67" s="15">
        <f t="shared" si="0"/>
        <v>11.219438340439982</v>
      </c>
      <c r="K67" s="15">
        <f t="shared" si="0"/>
        <v>11.083937586704996</v>
      </c>
      <c r="L67" s="15">
        <f t="shared" si="0"/>
        <v>13.983300443445415</v>
      </c>
      <c r="M67" s="15">
        <f t="shared" si="0"/>
        <v>10.627882813213084</v>
      </c>
      <c r="N67" s="15">
        <f t="shared" si="0"/>
        <v>10.520035002044663</v>
      </c>
      <c r="O67" s="15">
        <f t="shared" si="0"/>
        <v>3.9736257215442041</v>
      </c>
      <c r="P67" s="17"/>
      <c r="Q67" s="25">
        <f t="shared" si="1"/>
        <v>9.3508539273966811</v>
      </c>
      <c r="S67"/>
      <c r="T67"/>
    </row>
    <row r="68" spans="1:20" ht="14.25" thickBot="1" x14ac:dyDescent="0.2">
      <c r="A68" s="11" t="s">
        <v>43</v>
      </c>
      <c r="B68" s="2" t="str">
        <f t="shared" si="2"/>
        <v>アダルト情報サイト</v>
      </c>
      <c r="C68" s="15">
        <f t="shared" si="0"/>
        <v>2.9152132646688487</v>
      </c>
      <c r="D68" s="15">
        <f t="shared" si="0"/>
        <v>4.6930179625262509</v>
      </c>
      <c r="E68" s="15">
        <f t="shared" si="0"/>
        <v>8.2443081030910825</v>
      </c>
      <c r="F68" s="15">
        <f t="shared" si="0"/>
        <v>13.595537771797792</v>
      </c>
      <c r="G68" s="15">
        <f t="shared" si="0"/>
        <v>6.9987014571485586</v>
      </c>
      <c r="H68" s="15">
        <f t="shared" si="0"/>
        <v>9.4509868256810066</v>
      </c>
      <c r="I68" s="15">
        <f t="shared" si="0"/>
        <v>9.4256709421849738</v>
      </c>
      <c r="J68" s="15">
        <f t="shared" si="0"/>
        <v>9.1685732674563294</v>
      </c>
      <c r="K68" s="15">
        <f t="shared" si="0"/>
        <v>5.3631956064701587</v>
      </c>
      <c r="L68" s="15">
        <f t="shared" si="0"/>
        <v>7.8656064994380452</v>
      </c>
      <c r="M68" s="15">
        <f t="shared" si="0"/>
        <v>5.1263905334321933</v>
      </c>
      <c r="N68" s="15">
        <f t="shared" si="0"/>
        <v>5.7185831293165865</v>
      </c>
      <c r="O68" s="15">
        <f t="shared" si="0"/>
        <v>2.7815380050809426</v>
      </c>
      <c r="P68" s="17"/>
      <c r="Q68" s="25">
        <f t="shared" si="1"/>
        <v>8.5617122131374792</v>
      </c>
      <c r="S68"/>
      <c r="T68"/>
    </row>
    <row r="69" spans="1:20" ht="14.25" thickBot="1" x14ac:dyDescent="0.2">
      <c r="A69" s="11" t="s">
        <v>44</v>
      </c>
      <c r="B69" s="2" t="str">
        <f t="shared" si="2"/>
        <v>相談その他</v>
      </c>
      <c r="C69" s="15">
        <f t="shared" si="0"/>
        <v>3.4197694066307647</v>
      </c>
      <c r="D69" s="15">
        <f t="shared" si="0"/>
        <v>7.3328405664472678</v>
      </c>
      <c r="E69" s="15">
        <f t="shared" si="0"/>
        <v>9.8399806391732287</v>
      </c>
      <c r="F69" s="15">
        <f t="shared" si="0"/>
        <v>5.1410009890402293</v>
      </c>
      <c r="G69" s="15">
        <f t="shared" si="0"/>
        <v>6.3366621301209918</v>
      </c>
      <c r="H69" s="15">
        <f t="shared" si="0"/>
        <v>10.342589356405629</v>
      </c>
      <c r="I69" s="15">
        <f t="shared" si="0"/>
        <v>4.160881767270844</v>
      </c>
      <c r="J69" s="15">
        <f t="shared" si="0"/>
        <v>5.1573224629441858</v>
      </c>
      <c r="K69" s="15">
        <f t="shared" si="0"/>
        <v>6.4358347277641919</v>
      </c>
      <c r="L69" s="15">
        <f t="shared" si="0"/>
        <v>11.186640354756333</v>
      </c>
      <c r="M69" s="15">
        <f t="shared" si="0"/>
        <v>6.7518314342765482</v>
      </c>
      <c r="N69" s="15">
        <f t="shared" si="0"/>
        <v>5.9883276165485011</v>
      </c>
      <c r="O69" s="15">
        <f t="shared" si="0"/>
        <v>7.2849804894977082</v>
      </c>
      <c r="P69" s="17"/>
      <c r="Q69" s="25">
        <f t="shared" si="1"/>
        <v>6.0421633664062941</v>
      </c>
      <c r="S69"/>
      <c r="T69"/>
    </row>
    <row r="70" spans="1:20" ht="14.25" thickBot="1" x14ac:dyDescent="0.2">
      <c r="A70" s="11" t="s">
        <v>45</v>
      </c>
      <c r="B70" s="2" t="str">
        <f t="shared" si="2"/>
        <v>他の役務サービス</v>
      </c>
      <c r="C70" s="15">
        <f t="shared" si="0"/>
        <v>2.8591514711175248</v>
      </c>
      <c r="D70" s="15">
        <f t="shared" si="0"/>
        <v>0.78216966042104197</v>
      </c>
      <c r="E70" s="15">
        <f t="shared" si="0"/>
        <v>9.1307928453589433</v>
      </c>
      <c r="F70" s="15">
        <f t="shared" si="0"/>
        <v>6.5668254820943561</v>
      </c>
      <c r="G70" s="15">
        <f t="shared" si="0"/>
        <v>4.7288523359111885</v>
      </c>
      <c r="H70" s="15">
        <f t="shared" si="0"/>
        <v>4.1013716413332668</v>
      </c>
      <c r="I70" s="15">
        <f t="shared" si="0"/>
        <v>3.4390961545810037</v>
      </c>
      <c r="J70" s="15">
        <f t="shared" si="0"/>
        <v>5.0668431214890246</v>
      </c>
      <c r="K70" s="15">
        <f t="shared" si="0"/>
        <v>6.4358347277641919</v>
      </c>
      <c r="L70" s="15">
        <f t="shared" si="0"/>
        <v>10.487475332584062</v>
      </c>
      <c r="M70" s="15">
        <f t="shared" si="0"/>
        <v>4.5012209561843646</v>
      </c>
      <c r="N70" s="15">
        <f t="shared" si="0"/>
        <v>6.0962254114412664</v>
      </c>
      <c r="O70" s="15">
        <f t="shared" si="0"/>
        <v>1.7219044793358218</v>
      </c>
      <c r="P70" s="17"/>
      <c r="Q70" s="25">
        <f t="shared" si="1"/>
        <v>5.2958064438840378</v>
      </c>
      <c r="S70"/>
      <c r="T70"/>
    </row>
    <row r="71" spans="1:20" ht="14.25" thickBot="1" x14ac:dyDescent="0.2">
      <c r="A71" s="11" t="s">
        <v>46</v>
      </c>
      <c r="B71" s="2" t="str">
        <f t="shared" si="2"/>
        <v>新聞</v>
      </c>
      <c r="C71" s="15">
        <f t="shared" si="0"/>
        <v>3.3637076130794408</v>
      </c>
      <c r="D71" s="15">
        <f t="shared" si="0"/>
        <v>2.6398226039210169</v>
      </c>
      <c r="E71" s="15">
        <f t="shared" si="0"/>
        <v>6.3826901443285804</v>
      </c>
      <c r="F71" s="15">
        <f t="shared" si="0"/>
        <v>4.960262673019284</v>
      </c>
      <c r="G71" s="15">
        <f t="shared" si="0"/>
        <v>2.4590032146738179</v>
      </c>
      <c r="H71" s="15">
        <f t="shared" si="0"/>
        <v>3.0314486044637192</v>
      </c>
      <c r="I71" s="15">
        <f t="shared" si="0"/>
        <v>2.5899366102400148</v>
      </c>
      <c r="J71" s="15">
        <f t="shared" si="0"/>
        <v>7.4796255602933224</v>
      </c>
      <c r="K71" s="15">
        <f t="shared" si="0"/>
        <v>2.1452782425880637</v>
      </c>
      <c r="L71" s="15">
        <f t="shared" si="0"/>
        <v>6.8168589661796402</v>
      </c>
      <c r="M71" s="15">
        <f t="shared" si="0"/>
        <v>2.500678308991314</v>
      </c>
      <c r="N71" s="15">
        <f t="shared" si="0"/>
        <v>10.250290514812749</v>
      </c>
      <c r="O71" s="15">
        <f t="shared" si="0"/>
        <v>4.2385341029804842</v>
      </c>
      <c r="P71" s="17"/>
      <c r="Q71" s="25">
        <f t="shared" si="1"/>
        <v>5.2387600549014444</v>
      </c>
      <c r="S71"/>
      <c r="T71"/>
    </row>
    <row r="72" spans="1:20" ht="14.25" thickBot="1" x14ac:dyDescent="0.2">
      <c r="A72" s="11" t="s">
        <v>47</v>
      </c>
      <c r="B72" s="2" t="str">
        <f t="shared" si="2"/>
        <v>ファンド型投資商品</v>
      </c>
      <c r="C72" s="15">
        <f t="shared" si="0"/>
        <v>3.251584025976793</v>
      </c>
      <c r="D72" s="15">
        <f t="shared" si="0"/>
        <v>3.0309074341315374</v>
      </c>
      <c r="E72" s="15">
        <f t="shared" si="0"/>
        <v>6.5599870927821531</v>
      </c>
      <c r="F72" s="15">
        <f t="shared" si="0"/>
        <v>5.1610830241536672</v>
      </c>
      <c r="G72" s="15">
        <f t="shared" si="0"/>
        <v>5.2963146162205312</v>
      </c>
      <c r="H72" s="15">
        <f t="shared" si="0"/>
        <v>4.2796921474781922</v>
      </c>
      <c r="I72" s="15">
        <f t="shared" si="0"/>
        <v>5.3072471521311781</v>
      </c>
      <c r="J72" s="15">
        <f t="shared" si="0"/>
        <v>4.9763637800338634</v>
      </c>
      <c r="K72" s="15">
        <f t="shared" si="0"/>
        <v>3.9330101114114502</v>
      </c>
      <c r="L72" s="15">
        <f t="shared" si="0"/>
        <v>11.099244726984798</v>
      </c>
      <c r="M72" s="15">
        <f t="shared" si="0"/>
        <v>3.0008139707895767</v>
      </c>
      <c r="N72" s="15">
        <f t="shared" si="0"/>
        <v>5.8264809242093518</v>
      </c>
      <c r="O72" s="15">
        <f t="shared" si="0"/>
        <v>1.8543586700539616</v>
      </c>
      <c r="P72" s="17"/>
      <c r="Q72" s="25">
        <f t="shared" si="1"/>
        <v>5.1436827399304565</v>
      </c>
      <c r="S72"/>
      <c r="T72"/>
    </row>
    <row r="73" spans="1:20" ht="14.25" thickBot="1" x14ac:dyDescent="0.2">
      <c r="A73" s="11" t="s">
        <v>48</v>
      </c>
      <c r="B73" s="2" t="str">
        <f t="shared" si="2"/>
        <v>デジタルコンテンツその他</v>
      </c>
      <c r="C73" s="15">
        <f t="shared" si="0"/>
        <v>2.0182245678476645</v>
      </c>
      <c r="D73" s="15">
        <f t="shared" si="0"/>
        <v>4.2041619247630999</v>
      </c>
      <c r="E73" s="15">
        <f t="shared" si="0"/>
        <v>3.9891813402053633</v>
      </c>
      <c r="F73" s="15">
        <f t="shared" si="0"/>
        <v>5.7032979722165038</v>
      </c>
      <c r="G73" s="15">
        <f t="shared" si="0"/>
        <v>3.310196635137832</v>
      </c>
      <c r="H73" s="15">
        <f t="shared" si="0"/>
        <v>3.5664101228984926</v>
      </c>
      <c r="I73" s="15">
        <f t="shared" si="0"/>
        <v>3.9910498584026457</v>
      </c>
      <c r="J73" s="15">
        <f t="shared" si="0"/>
        <v>7.6002646822335365</v>
      </c>
      <c r="K73" s="15">
        <f t="shared" si="0"/>
        <v>3.5754637376467731</v>
      </c>
      <c r="L73" s="15">
        <f t="shared" si="0"/>
        <v>4.631968271891294</v>
      </c>
      <c r="M73" s="15">
        <f t="shared" si="0"/>
        <v>3.6259835480374054</v>
      </c>
      <c r="N73" s="15">
        <f t="shared" si="0"/>
        <v>4.4238095906033967</v>
      </c>
      <c r="O73" s="15">
        <f t="shared" si="0"/>
        <v>0.66227095359070065</v>
      </c>
      <c r="P73" s="17"/>
      <c r="Q73" s="25">
        <f t="shared" si="1"/>
        <v>4.6968193595668124</v>
      </c>
      <c r="S73"/>
      <c r="T73"/>
    </row>
    <row r="74" spans="1:20" ht="14.25" thickBot="1" x14ac:dyDescent="0.2">
      <c r="A74" s="11" t="s">
        <v>49</v>
      </c>
      <c r="B74" s="2" t="str">
        <f t="shared" si="2"/>
        <v>フリーローン・サラ金</v>
      </c>
      <c r="C74" s="15">
        <f t="shared" si="0"/>
        <v>3.3076458195281169</v>
      </c>
      <c r="D74" s="15">
        <f t="shared" si="0"/>
        <v>5.8662724531578148</v>
      </c>
      <c r="E74" s="15">
        <f t="shared" si="0"/>
        <v>4.6097206597928642</v>
      </c>
      <c r="F74" s="15">
        <f t="shared" si="0"/>
        <v>4.0364890578011172</v>
      </c>
      <c r="G74" s="15">
        <f t="shared" si="0"/>
        <v>3.972235962165398</v>
      </c>
      <c r="H74" s="15">
        <f t="shared" si="0"/>
        <v>3.9230511351883419</v>
      </c>
      <c r="I74" s="15">
        <f t="shared" si="0"/>
        <v>3.0994323368446084</v>
      </c>
      <c r="J74" s="15">
        <f t="shared" si="0"/>
        <v>2.925498707050211</v>
      </c>
      <c r="K74" s="15">
        <f t="shared" si="0"/>
        <v>3.9330101114114502</v>
      </c>
      <c r="L74" s="15">
        <f t="shared" si="0"/>
        <v>6.2924851995504358</v>
      </c>
      <c r="M74" s="15">
        <f t="shared" si="0"/>
        <v>3.6259835480374054</v>
      </c>
      <c r="N74" s="15">
        <f t="shared" si="0"/>
        <v>5.9883276165485011</v>
      </c>
      <c r="O74" s="15">
        <f t="shared" si="0"/>
        <v>4.5034424844167651</v>
      </c>
      <c r="P74" s="17"/>
      <c r="Q74" s="25">
        <f t="shared" si="1"/>
        <v>4.1168477382437851</v>
      </c>
      <c r="S74"/>
      <c r="T74"/>
    </row>
    <row r="75" spans="1:20" ht="14.25" thickBot="1" x14ac:dyDescent="0.2">
      <c r="A75" s="11" t="s">
        <v>50</v>
      </c>
      <c r="B75" s="2" t="str">
        <f t="shared" si="2"/>
        <v>放送サービス</v>
      </c>
      <c r="C75" s="15">
        <f t="shared" si="0"/>
        <v>2.5227807098095805</v>
      </c>
      <c r="D75" s="15">
        <f t="shared" si="0"/>
        <v>2.3465089812631255</v>
      </c>
      <c r="E75" s="15">
        <f t="shared" si="0"/>
        <v>1.3297271134017876</v>
      </c>
      <c r="F75" s="15">
        <f t="shared" si="0"/>
        <v>5.0405908134730373</v>
      </c>
      <c r="G75" s="15">
        <f t="shared" si="0"/>
        <v>1.5132327474915803</v>
      </c>
      <c r="H75" s="15">
        <f t="shared" si="0"/>
        <v>1.6048845553043218</v>
      </c>
      <c r="I75" s="15">
        <f t="shared" si="0"/>
        <v>3.0569743596275583</v>
      </c>
      <c r="J75" s="15">
        <f t="shared" si="0"/>
        <v>5.971636536040636</v>
      </c>
      <c r="K75" s="15">
        <f t="shared" si="0"/>
        <v>1.0726391212940318</v>
      </c>
      <c r="L75" s="15">
        <f t="shared" si="0"/>
        <v>3.3210338553182859</v>
      </c>
      <c r="M75" s="15">
        <f t="shared" si="0"/>
        <v>3.7510174634869706</v>
      </c>
      <c r="N75" s="15">
        <f t="shared" si="0"/>
        <v>2.967189359551059</v>
      </c>
      <c r="O75" s="15">
        <f t="shared" si="0"/>
        <v>1.9868128607721021</v>
      </c>
      <c r="P75" s="17"/>
      <c r="Q75" s="25">
        <f t="shared" si="1"/>
        <v>3.6842459551257893</v>
      </c>
      <c r="S75"/>
      <c r="T75"/>
    </row>
    <row r="76" spans="1:20" ht="14.25" thickBot="1" x14ac:dyDescent="0.2">
      <c r="A76" s="11" t="s">
        <v>51</v>
      </c>
      <c r="B76" s="2" t="str">
        <f t="shared" si="2"/>
        <v>修理サービス</v>
      </c>
      <c r="C76" s="15">
        <f t="shared" si="0"/>
        <v>2.5227807098095805</v>
      </c>
      <c r="D76" s="15">
        <f t="shared" si="0"/>
        <v>2.7375938114736469</v>
      </c>
      <c r="E76" s="15">
        <f t="shared" si="0"/>
        <v>3.900532865978577</v>
      </c>
      <c r="F76" s="15">
        <f t="shared" si="0"/>
        <v>4.1368992333683092</v>
      </c>
      <c r="G76" s="15">
        <f t="shared" si="0"/>
        <v>2.1752720745191465</v>
      </c>
      <c r="H76" s="15">
        <f t="shared" si="0"/>
        <v>4.2796921474781922</v>
      </c>
      <c r="I76" s="15">
        <f t="shared" si="0"/>
        <v>3.7363019951003498</v>
      </c>
      <c r="J76" s="15">
        <f t="shared" si="0"/>
        <v>3.5890138777213925</v>
      </c>
      <c r="K76" s="15">
        <f t="shared" si="0"/>
        <v>0.71509274752935459</v>
      </c>
      <c r="L76" s="15">
        <f t="shared" si="0"/>
        <v>3.9328032497190226</v>
      </c>
      <c r="M76" s="15">
        <f t="shared" si="0"/>
        <v>2.3756443935417479</v>
      </c>
      <c r="N76" s="15">
        <f t="shared" si="0"/>
        <v>4.2080140008178653</v>
      </c>
      <c r="O76" s="15">
        <f t="shared" si="0"/>
        <v>1.7219044793358218</v>
      </c>
      <c r="P76" s="17"/>
      <c r="Q76" s="25">
        <f t="shared" si="1"/>
        <v>3.5131067881780105</v>
      </c>
      <c r="S76"/>
      <c r="T76"/>
    </row>
    <row r="77" spans="1:20" ht="14.25" thickBot="1" x14ac:dyDescent="0.2">
      <c r="A77" s="11" t="s">
        <v>52</v>
      </c>
      <c r="B77" s="2" t="str">
        <f t="shared" si="2"/>
        <v>生命保険</v>
      </c>
      <c r="C77" s="15">
        <f t="shared" si="0"/>
        <v>2.6909660904635526</v>
      </c>
      <c r="D77" s="15">
        <f t="shared" si="0"/>
        <v>3.3242210567894284</v>
      </c>
      <c r="E77" s="15">
        <f t="shared" si="0"/>
        <v>2.3048603298964321</v>
      </c>
      <c r="F77" s="15">
        <f t="shared" si="0"/>
        <v>3.8155866715532949</v>
      </c>
      <c r="G77" s="15">
        <f t="shared" si="0"/>
        <v>2.7427343548284893</v>
      </c>
      <c r="H77" s="15">
        <f t="shared" si="0"/>
        <v>3.2097691106086437</v>
      </c>
      <c r="I77" s="15">
        <f t="shared" si="0"/>
        <v>3.0145163824105095</v>
      </c>
      <c r="J77" s="15">
        <f t="shared" si="0"/>
        <v>3.7398127801466612</v>
      </c>
      <c r="K77" s="15">
        <f t="shared" si="0"/>
        <v>2.8603709901174184</v>
      </c>
      <c r="L77" s="15">
        <f t="shared" si="0"/>
        <v>4.8067595274343615</v>
      </c>
      <c r="M77" s="15">
        <f t="shared" si="0"/>
        <v>1.8755087317434853</v>
      </c>
      <c r="N77" s="15">
        <f t="shared" si="0"/>
        <v>3.9922184110323338</v>
      </c>
      <c r="O77" s="15">
        <f t="shared" si="0"/>
        <v>1.5894502886176818</v>
      </c>
      <c r="P77" s="17"/>
      <c r="Q77" s="25">
        <f t="shared" si="1"/>
        <v>3.3847524129671767</v>
      </c>
      <c r="S77"/>
      <c r="T77"/>
    </row>
    <row r="78" spans="1:20" ht="14.25" thickBot="1" x14ac:dyDescent="0.2">
      <c r="A78" s="11" t="s">
        <v>53</v>
      </c>
      <c r="B78" s="2" t="str">
        <f t="shared" si="2"/>
        <v>社会保険</v>
      </c>
      <c r="C78" s="15">
        <f t="shared" si="0"/>
        <v>3.0833986453228204</v>
      </c>
      <c r="D78" s="15">
        <f t="shared" si="0"/>
        <v>1.5643393208420839</v>
      </c>
      <c r="E78" s="15">
        <f t="shared" si="0"/>
        <v>4.3437752371125065</v>
      </c>
      <c r="F78" s="15">
        <f t="shared" si="0"/>
        <v>1.3254143174869342</v>
      </c>
      <c r="G78" s="15">
        <f t="shared" si="0"/>
        <v>1.2295016073369089</v>
      </c>
      <c r="H78" s="15">
        <f t="shared" si="0"/>
        <v>4.99297417205789</v>
      </c>
      <c r="I78" s="15">
        <f t="shared" si="0"/>
        <v>1.0189914532091862</v>
      </c>
      <c r="J78" s="15">
        <f t="shared" si="0"/>
        <v>3.0461378289904255</v>
      </c>
      <c r="K78" s="15">
        <f t="shared" si="0"/>
        <v>13.586762203057738</v>
      </c>
      <c r="L78" s="15">
        <f t="shared" si="0"/>
        <v>3.7580119941759551</v>
      </c>
      <c r="M78" s="15">
        <f t="shared" si="0"/>
        <v>6.8768653497261134</v>
      </c>
      <c r="N78" s="15">
        <f t="shared" si="0"/>
        <v>5.502787539531055</v>
      </c>
      <c r="O78" s="15">
        <f t="shared" si="0"/>
        <v>3.3113547679535031</v>
      </c>
      <c r="P78" s="17"/>
      <c r="Q78" s="25">
        <f t="shared" si="1"/>
        <v>2.9426428983520823</v>
      </c>
      <c r="S78"/>
      <c r="T78"/>
    </row>
    <row r="79" spans="1:20" ht="14.25" thickBot="1" x14ac:dyDescent="0.2">
      <c r="A79" s="11" t="s">
        <v>54</v>
      </c>
      <c r="B79" s="2" t="str">
        <f t="shared" si="2"/>
        <v>移動通信サービス</v>
      </c>
      <c r="C79" s="15">
        <f t="shared" si="0"/>
        <v>1.6818538065397204</v>
      </c>
      <c r="D79" s="15">
        <f t="shared" si="0"/>
        <v>0.78216966042104197</v>
      </c>
      <c r="E79" s="15">
        <f t="shared" si="0"/>
        <v>1.684321010308931</v>
      </c>
      <c r="F79" s="15">
        <f t="shared" si="0"/>
        <v>3.8155866715532949</v>
      </c>
      <c r="G79" s="15">
        <f t="shared" si="0"/>
        <v>1.2295016073369089</v>
      </c>
      <c r="H79" s="15">
        <f t="shared" si="0"/>
        <v>2.8531280983187943</v>
      </c>
      <c r="I79" s="15">
        <f t="shared" si="0"/>
        <v>2.5050206558059163</v>
      </c>
      <c r="J79" s="15">
        <f t="shared" si="0"/>
        <v>4.3430083898477356</v>
      </c>
      <c r="K79" s="15">
        <f t="shared" si="0"/>
        <v>1.4301854950587092</v>
      </c>
      <c r="L79" s="15">
        <f t="shared" si="0"/>
        <v>2.2722863220598799</v>
      </c>
      <c r="M79" s="15">
        <f t="shared" si="0"/>
        <v>2.1255765626426171</v>
      </c>
      <c r="N79" s="15">
        <f t="shared" si="0"/>
        <v>3.3987805391221224</v>
      </c>
      <c r="O79" s="15">
        <f t="shared" si="0"/>
        <v>0.9271793350269808</v>
      </c>
      <c r="P79" s="17"/>
      <c r="Q79" s="25">
        <f t="shared" si="1"/>
        <v>2.8855965093694893</v>
      </c>
      <c r="S79"/>
      <c r="T79"/>
    </row>
    <row r="80" spans="1:20" ht="14.25" thickBot="1" x14ac:dyDescent="0.2">
      <c r="A80" s="11" t="s">
        <v>55</v>
      </c>
      <c r="B80" s="2" t="str">
        <f t="shared" si="2"/>
        <v>ふとん類</v>
      </c>
      <c r="C80" s="15">
        <f t="shared" si="0"/>
        <v>2.7470278840148765</v>
      </c>
      <c r="D80" s="15">
        <f t="shared" si="0"/>
        <v>3.6175346794473189</v>
      </c>
      <c r="E80" s="15">
        <f t="shared" si="0"/>
        <v>3.1913450721642902</v>
      </c>
      <c r="F80" s="15">
        <f t="shared" si="0"/>
        <v>2.63074659986043</v>
      </c>
      <c r="G80" s="15">
        <f t="shared" si="0"/>
        <v>4.1613900556018457</v>
      </c>
      <c r="H80" s="15">
        <f t="shared" si="0"/>
        <v>3.2097691106086437</v>
      </c>
      <c r="I80" s="15">
        <f t="shared" si="0"/>
        <v>4.0335078356196954</v>
      </c>
      <c r="J80" s="15">
        <f t="shared" si="0"/>
        <v>1.7794270486181694</v>
      </c>
      <c r="K80" s="15">
        <f t="shared" si="0"/>
        <v>1.0726391212940318</v>
      </c>
      <c r="L80" s="15">
        <f t="shared" si="0"/>
        <v>2.6218688331460154</v>
      </c>
      <c r="M80" s="15">
        <f t="shared" si="0"/>
        <v>0.50013566179826274</v>
      </c>
      <c r="N80" s="15">
        <f t="shared" si="0"/>
        <v>3.2369338467829731</v>
      </c>
      <c r="O80" s="15">
        <f t="shared" si="0"/>
        <v>1.7219044793358218</v>
      </c>
      <c r="P80" s="17"/>
      <c r="Q80" s="25">
        <f t="shared" si="1"/>
        <v>2.7715037314043034</v>
      </c>
      <c r="S80"/>
      <c r="T80"/>
    </row>
    <row r="81" spans="1:20" ht="14.25" thickBot="1" x14ac:dyDescent="0.2">
      <c r="A81" s="11" t="s">
        <v>56</v>
      </c>
      <c r="B81" s="2" t="str">
        <f t="shared" si="2"/>
        <v>賃貸アパート・マンション</v>
      </c>
      <c r="C81" s="15">
        <f t="shared" ref="C81:O96" si="3">C21/C$60*100000</f>
        <v>2.6349042969122287</v>
      </c>
      <c r="D81" s="15">
        <f t="shared" si="3"/>
        <v>1.8576529434999747</v>
      </c>
      <c r="E81" s="15">
        <f t="shared" si="3"/>
        <v>1.4183755876285735</v>
      </c>
      <c r="F81" s="15">
        <f t="shared" si="3"/>
        <v>3.8758327768936103</v>
      </c>
      <c r="G81" s="15">
        <f t="shared" si="3"/>
        <v>1.4186557007733565</v>
      </c>
      <c r="H81" s="15">
        <f t="shared" si="3"/>
        <v>1.2482435430144725</v>
      </c>
      <c r="I81" s="15">
        <f t="shared" si="3"/>
        <v>1.6983190886819772</v>
      </c>
      <c r="J81" s="15">
        <f t="shared" si="3"/>
        <v>2.6239009021996731</v>
      </c>
      <c r="K81" s="15">
        <f t="shared" si="3"/>
        <v>0.71509274752935459</v>
      </c>
      <c r="L81" s="15">
        <f t="shared" si="3"/>
        <v>2.4470775776029479</v>
      </c>
      <c r="M81" s="15">
        <f t="shared" si="3"/>
        <v>0.37510174634869708</v>
      </c>
      <c r="N81" s="15">
        <f t="shared" si="3"/>
        <v>3.1290360518902074</v>
      </c>
      <c r="O81" s="15">
        <f t="shared" si="3"/>
        <v>1.7219044793358218</v>
      </c>
      <c r="P81" s="17"/>
      <c r="Q81" s="25">
        <f t="shared" si="1"/>
        <v>2.567087504216679</v>
      </c>
      <c r="S81"/>
      <c r="T81"/>
    </row>
    <row r="82" spans="1:20" ht="14.25" thickBot="1" x14ac:dyDescent="0.2">
      <c r="A82" s="11" t="s">
        <v>57</v>
      </c>
      <c r="B82" s="2" t="str">
        <f t="shared" si="2"/>
        <v>他の行政サービス</v>
      </c>
      <c r="C82" s="15">
        <f t="shared" si="3"/>
        <v>2.3545953291556083</v>
      </c>
      <c r="D82" s="15">
        <f t="shared" si="3"/>
        <v>1.7598817359473442</v>
      </c>
      <c r="E82" s="15">
        <f t="shared" si="3"/>
        <v>3.6345874432982197</v>
      </c>
      <c r="F82" s="15">
        <f t="shared" si="3"/>
        <v>2.3897621784991689</v>
      </c>
      <c r="G82" s="15">
        <f t="shared" si="3"/>
        <v>1.1349245606186851</v>
      </c>
      <c r="H82" s="15">
        <f t="shared" si="3"/>
        <v>2.496487086028945</v>
      </c>
      <c r="I82" s="15">
        <f t="shared" si="3"/>
        <v>1.6558611114649275</v>
      </c>
      <c r="J82" s="15">
        <f t="shared" si="3"/>
        <v>1.6587879266779546</v>
      </c>
      <c r="K82" s="15">
        <f t="shared" si="3"/>
        <v>1.7877318688233865</v>
      </c>
      <c r="L82" s="15">
        <f t="shared" si="3"/>
        <v>3.2336382275467526</v>
      </c>
      <c r="M82" s="15">
        <f t="shared" si="3"/>
        <v>1.5004069853947883</v>
      </c>
      <c r="N82" s="15">
        <f t="shared" si="3"/>
        <v>6.365969898673181</v>
      </c>
      <c r="O82" s="15">
        <f t="shared" si="3"/>
        <v>1.4569960978995413</v>
      </c>
      <c r="P82" s="17"/>
      <c r="Q82" s="25">
        <f t="shared" si="1"/>
        <v>2.4957795179884381</v>
      </c>
      <c r="S82"/>
      <c r="T82"/>
    </row>
    <row r="83" spans="1:20" ht="14.25" customHeight="1" thickBot="1" x14ac:dyDescent="0.2">
      <c r="A83" s="11" t="s">
        <v>58</v>
      </c>
      <c r="B83" s="2" t="str">
        <f t="shared" si="2"/>
        <v>その他金融関連サービス</v>
      </c>
      <c r="C83" s="15">
        <f t="shared" si="3"/>
        <v>1.6257920129883965</v>
      </c>
      <c r="D83" s="15">
        <f t="shared" si="3"/>
        <v>1.5643393208420839</v>
      </c>
      <c r="E83" s="15">
        <f t="shared" si="3"/>
        <v>2.393508804123218</v>
      </c>
      <c r="F83" s="15">
        <f t="shared" si="3"/>
        <v>2.2893520029319774</v>
      </c>
      <c r="G83" s="15">
        <f t="shared" si="3"/>
        <v>0.85119342046401403</v>
      </c>
      <c r="H83" s="15">
        <f t="shared" si="3"/>
        <v>1.6048845553043218</v>
      </c>
      <c r="I83" s="15">
        <f t="shared" si="3"/>
        <v>1.9106089747672241</v>
      </c>
      <c r="J83" s="15">
        <f t="shared" si="3"/>
        <v>2.0810248534687066</v>
      </c>
      <c r="K83" s="15">
        <f t="shared" si="3"/>
        <v>3.5754637376467731</v>
      </c>
      <c r="L83" s="15">
        <f t="shared" si="3"/>
        <v>2.7966600886890833</v>
      </c>
      <c r="M83" s="15">
        <f t="shared" si="3"/>
        <v>1.3753730699452225</v>
      </c>
      <c r="N83" s="15">
        <f t="shared" si="3"/>
        <v>4.3159117957106314</v>
      </c>
      <c r="O83" s="15">
        <f t="shared" si="3"/>
        <v>2.1192670514902421</v>
      </c>
      <c r="P83" s="17"/>
      <c r="Q83" s="25">
        <f t="shared" si="1"/>
        <v>2.23907076756677</v>
      </c>
      <c r="S83"/>
      <c r="T83"/>
    </row>
    <row r="84" spans="1:20" ht="14.25" customHeight="1" thickBot="1" x14ac:dyDescent="0.2">
      <c r="A84" s="11" t="s">
        <v>59</v>
      </c>
      <c r="B84" s="2" t="str">
        <f t="shared" si="2"/>
        <v>株</v>
      </c>
      <c r="C84" s="15">
        <f t="shared" si="3"/>
        <v>0.84092690326986019</v>
      </c>
      <c r="D84" s="15">
        <f t="shared" si="3"/>
        <v>1.3687969057368234</v>
      </c>
      <c r="E84" s="15">
        <f t="shared" si="3"/>
        <v>2.1275633814428603</v>
      </c>
      <c r="F84" s="15">
        <f t="shared" si="3"/>
        <v>2.3495981082722923</v>
      </c>
      <c r="G84" s="15">
        <f t="shared" si="3"/>
        <v>3.0264654949831606</v>
      </c>
      <c r="H84" s="15">
        <f t="shared" si="3"/>
        <v>2.1398460737390961</v>
      </c>
      <c r="I84" s="15">
        <f t="shared" si="3"/>
        <v>3.2268062684957561</v>
      </c>
      <c r="J84" s="15">
        <f t="shared" si="3"/>
        <v>2.3524628778341903</v>
      </c>
      <c r="K84" s="15">
        <f t="shared" si="3"/>
        <v>1.7877318688233865</v>
      </c>
      <c r="L84" s="15">
        <f t="shared" si="3"/>
        <v>2.3596819498314137</v>
      </c>
      <c r="M84" s="15">
        <f t="shared" si="3"/>
        <v>1.1253052390460911</v>
      </c>
      <c r="N84" s="15">
        <f t="shared" si="3"/>
        <v>2.4277003850872299</v>
      </c>
      <c r="O84" s="15">
        <f t="shared" si="3"/>
        <v>0.26490838143628026</v>
      </c>
      <c r="P84" s="17"/>
      <c r="Q84" s="25">
        <f t="shared" si="1"/>
        <v>2.1820243785841771</v>
      </c>
      <c r="S84"/>
      <c r="T84"/>
    </row>
    <row r="85" spans="1:20" ht="14.25" customHeight="1" thickBot="1" x14ac:dyDescent="0.2">
      <c r="A85" s="11" t="s">
        <v>60</v>
      </c>
      <c r="B85" s="2" t="str">
        <f t="shared" si="2"/>
        <v>デジタルコンテンツその他</v>
      </c>
      <c r="C85" s="15">
        <f t="shared" si="3"/>
        <v>0.84092690326986019</v>
      </c>
      <c r="D85" s="15">
        <f t="shared" si="3"/>
        <v>1.0754832830789327</v>
      </c>
      <c r="E85" s="15">
        <f t="shared" si="3"/>
        <v>1.3297271134017876</v>
      </c>
      <c r="F85" s="15">
        <f t="shared" si="3"/>
        <v>3.4942741097382806</v>
      </c>
      <c r="G85" s="15">
        <f t="shared" si="3"/>
        <v>1.5132327474915803</v>
      </c>
      <c r="H85" s="15">
        <f t="shared" si="3"/>
        <v>2.496487086028945</v>
      </c>
      <c r="I85" s="15">
        <f t="shared" si="3"/>
        <v>1.5709451570308288</v>
      </c>
      <c r="J85" s="15">
        <f t="shared" si="3"/>
        <v>3.0762976094754797</v>
      </c>
      <c r="K85" s="15">
        <f t="shared" si="3"/>
        <v>2.8603709901174184</v>
      </c>
      <c r="L85" s="15">
        <f t="shared" si="3"/>
        <v>2.0974950665168124</v>
      </c>
      <c r="M85" s="15">
        <f t="shared" si="3"/>
        <v>0.25006783089913137</v>
      </c>
      <c r="N85" s="15">
        <f t="shared" si="3"/>
        <v>1.4026713336059551</v>
      </c>
      <c r="O85" s="15">
        <f t="shared" si="3"/>
        <v>0.79472514430884089</v>
      </c>
      <c r="P85" s="17"/>
      <c r="Q85" s="25">
        <f t="shared" si="1"/>
        <v>2.1392395868472325</v>
      </c>
      <c r="S85"/>
      <c r="T85"/>
    </row>
    <row r="86" spans="1:20" ht="14.25" thickBot="1" x14ac:dyDescent="0.2">
      <c r="A86" s="11" t="s">
        <v>61</v>
      </c>
      <c r="B86" s="2" t="str">
        <f t="shared" si="2"/>
        <v>アクセサリー</v>
      </c>
      <c r="C86" s="15">
        <f t="shared" si="3"/>
        <v>1.4576066323344243</v>
      </c>
      <c r="D86" s="15">
        <f t="shared" si="3"/>
        <v>1.6621105283947142</v>
      </c>
      <c r="E86" s="15">
        <f t="shared" si="3"/>
        <v>2.4821572783500039</v>
      </c>
      <c r="F86" s="15">
        <f t="shared" si="3"/>
        <v>2.6709106700873066</v>
      </c>
      <c r="G86" s="15">
        <f t="shared" si="3"/>
        <v>1.7969638876462517</v>
      </c>
      <c r="H86" s="15">
        <f t="shared" si="3"/>
        <v>1.2482435430144725</v>
      </c>
      <c r="I86" s="15">
        <f t="shared" si="3"/>
        <v>1.9530669519842736</v>
      </c>
      <c r="J86" s="15">
        <f t="shared" si="3"/>
        <v>1.7794270486181694</v>
      </c>
      <c r="K86" s="15">
        <f t="shared" si="3"/>
        <v>3.5754637376467731</v>
      </c>
      <c r="L86" s="15">
        <f t="shared" si="3"/>
        <v>3.4958251108613538</v>
      </c>
      <c r="M86" s="15">
        <f t="shared" si="3"/>
        <v>1.0002713235965255</v>
      </c>
      <c r="N86" s="15">
        <f t="shared" si="3"/>
        <v>2.3198025901944641</v>
      </c>
      <c r="O86" s="15">
        <f t="shared" si="3"/>
        <v>1.1920877164632613</v>
      </c>
      <c r="P86" s="17"/>
      <c r="Q86" s="25">
        <f t="shared" si="1"/>
        <v>2.1344857210986827</v>
      </c>
      <c r="S86"/>
      <c r="T86"/>
    </row>
    <row r="87" spans="1:20" ht="14.25" thickBot="1" x14ac:dyDescent="0.2">
      <c r="A87" s="11" t="s">
        <v>62</v>
      </c>
      <c r="B87" s="2" t="str">
        <f t="shared" si="2"/>
        <v>化粧品</v>
      </c>
      <c r="C87" s="15">
        <f t="shared" si="3"/>
        <v>1.6818538065397204</v>
      </c>
      <c r="D87" s="15">
        <f t="shared" si="3"/>
        <v>1.4665681132894537</v>
      </c>
      <c r="E87" s="15">
        <f t="shared" si="3"/>
        <v>1.8616179587625026</v>
      </c>
      <c r="F87" s="15">
        <f t="shared" si="3"/>
        <v>2.329516073158854</v>
      </c>
      <c r="G87" s="15">
        <f t="shared" si="3"/>
        <v>1.1349245606186851</v>
      </c>
      <c r="H87" s="15">
        <f t="shared" si="3"/>
        <v>1.961525567594171</v>
      </c>
      <c r="I87" s="15">
        <f t="shared" si="3"/>
        <v>1.6134031342478781</v>
      </c>
      <c r="J87" s="15">
        <f t="shared" si="3"/>
        <v>2.1413444144388141</v>
      </c>
      <c r="K87" s="15">
        <f t="shared" si="3"/>
        <v>1.4301854950587092</v>
      </c>
      <c r="L87" s="15">
        <f t="shared" si="3"/>
        <v>3.3210338553182859</v>
      </c>
      <c r="M87" s="15">
        <f t="shared" si="3"/>
        <v>2.875780055340011</v>
      </c>
      <c r="N87" s="15">
        <f t="shared" si="3"/>
        <v>2.8592915646582933</v>
      </c>
      <c r="O87" s="15">
        <f t="shared" si="3"/>
        <v>1.4569960978995413</v>
      </c>
      <c r="P87" s="17"/>
      <c r="Q87" s="25">
        <f t="shared" si="1"/>
        <v>2.1059625266073865</v>
      </c>
      <c r="S87"/>
      <c r="T87"/>
    </row>
    <row r="88" spans="1:20" ht="14.25" thickBot="1" x14ac:dyDescent="0.2">
      <c r="A88" s="11" t="s">
        <v>63</v>
      </c>
      <c r="B88" s="2" t="str">
        <f t="shared" si="2"/>
        <v>屋根工事</v>
      </c>
      <c r="C88" s="15">
        <f t="shared" si="3"/>
        <v>0.78486510971853607</v>
      </c>
      <c r="D88" s="15">
        <f t="shared" si="3"/>
        <v>1.7598817359473442</v>
      </c>
      <c r="E88" s="15">
        <f t="shared" si="3"/>
        <v>1.7729694845357169</v>
      </c>
      <c r="F88" s="15">
        <f t="shared" si="3"/>
        <v>3.3536998639442119</v>
      </c>
      <c r="G88" s="15">
        <f t="shared" si="3"/>
        <v>1.2295016073369089</v>
      </c>
      <c r="H88" s="15">
        <f t="shared" si="3"/>
        <v>1.6048845553043218</v>
      </c>
      <c r="I88" s="15">
        <f t="shared" si="3"/>
        <v>2.2078148152865702</v>
      </c>
      <c r="J88" s="15">
        <f t="shared" si="3"/>
        <v>1.8397466095882768</v>
      </c>
      <c r="K88" s="15">
        <f t="shared" si="3"/>
        <v>1.0726391212940318</v>
      </c>
      <c r="L88" s="15">
        <f t="shared" si="3"/>
        <v>1.4857256721160754</v>
      </c>
      <c r="M88" s="15">
        <f t="shared" si="3"/>
        <v>1.0002713235965255</v>
      </c>
      <c r="N88" s="15">
        <f t="shared" si="3"/>
        <v>1.942160308069784</v>
      </c>
      <c r="O88" s="15">
        <f t="shared" si="3"/>
        <v>0.9271793350269808</v>
      </c>
      <c r="P88" s="17"/>
      <c r="Q88" s="25">
        <f t="shared" si="1"/>
        <v>2.0346545403791452</v>
      </c>
      <c r="S88"/>
      <c r="T88"/>
    </row>
    <row r="89" spans="1:20" ht="14.25" thickBot="1" x14ac:dyDescent="0.2">
      <c r="A89" s="11" t="s">
        <v>64</v>
      </c>
      <c r="B89" s="2" t="str">
        <f t="shared" si="2"/>
        <v>医療サービス</v>
      </c>
      <c r="C89" s="15">
        <f t="shared" si="3"/>
        <v>1.4576066323344243</v>
      </c>
      <c r="D89" s="15">
        <f t="shared" si="3"/>
        <v>1.2710256981841932</v>
      </c>
      <c r="E89" s="15">
        <f t="shared" si="3"/>
        <v>1.8616179587625026</v>
      </c>
      <c r="F89" s="15">
        <f t="shared" si="3"/>
        <v>2.4901723540663614</v>
      </c>
      <c r="G89" s="15">
        <f t="shared" si="3"/>
        <v>1.3240786540551328</v>
      </c>
      <c r="H89" s="15">
        <f t="shared" si="3"/>
        <v>1.4265640491593972</v>
      </c>
      <c r="I89" s="15">
        <f t="shared" si="3"/>
        <v>1.4011132481626309</v>
      </c>
      <c r="J89" s="15">
        <f t="shared" si="3"/>
        <v>2.3826226583192436</v>
      </c>
      <c r="K89" s="15">
        <f t="shared" si="3"/>
        <v>0.71509274752935459</v>
      </c>
      <c r="L89" s="15">
        <f t="shared" si="3"/>
        <v>2.0100994387452786</v>
      </c>
      <c r="M89" s="15">
        <f t="shared" si="3"/>
        <v>1.5004069853947883</v>
      </c>
      <c r="N89" s="15">
        <f t="shared" si="3"/>
        <v>2.05005810296255</v>
      </c>
      <c r="O89" s="15">
        <f t="shared" si="3"/>
        <v>1.059633525745121</v>
      </c>
      <c r="P89" s="17"/>
      <c r="Q89" s="25">
        <f t="shared" si="1"/>
        <v>1.9253156281625092</v>
      </c>
      <c r="S89"/>
      <c r="T89"/>
    </row>
    <row r="90" spans="1:20" ht="14.25" thickBot="1" x14ac:dyDescent="0.2">
      <c r="A90" s="11" t="s">
        <v>65</v>
      </c>
      <c r="B90" s="2" t="str">
        <f t="shared" si="2"/>
        <v>塗装工事</v>
      </c>
      <c r="C90" s="15">
        <f t="shared" si="3"/>
        <v>2.1864099485016366</v>
      </c>
      <c r="D90" s="15">
        <f t="shared" si="3"/>
        <v>1.4665681132894537</v>
      </c>
      <c r="E90" s="15">
        <f t="shared" si="3"/>
        <v>1.3297271134017876</v>
      </c>
      <c r="F90" s="15">
        <f t="shared" si="3"/>
        <v>2.891813056335129</v>
      </c>
      <c r="G90" s="15">
        <f t="shared" si="3"/>
        <v>0.75661637374579016</v>
      </c>
      <c r="H90" s="15">
        <f t="shared" si="3"/>
        <v>0.89160253072462314</v>
      </c>
      <c r="I90" s="15">
        <f t="shared" si="3"/>
        <v>1.3161972937285322</v>
      </c>
      <c r="J90" s="15">
        <f t="shared" si="3"/>
        <v>1.2968705608573099</v>
      </c>
      <c r="K90" s="15">
        <f t="shared" si="3"/>
        <v>1.4301854950587092</v>
      </c>
      <c r="L90" s="15">
        <f t="shared" si="3"/>
        <v>1.3109344165730077</v>
      </c>
      <c r="M90" s="15">
        <f t="shared" si="3"/>
        <v>2.000542647193051</v>
      </c>
      <c r="N90" s="15">
        <f t="shared" si="3"/>
        <v>1.4026713336059551</v>
      </c>
      <c r="O90" s="15">
        <f t="shared" si="3"/>
        <v>3.0464463865172231</v>
      </c>
      <c r="P90" s="17"/>
      <c r="Q90" s="25">
        <f t="shared" si="1"/>
        <v>1.8349921789400707</v>
      </c>
      <c r="S90"/>
      <c r="T90"/>
    </row>
    <row r="91" spans="1:20" ht="14.25" thickBot="1" x14ac:dyDescent="0.2">
      <c r="A91" s="11" t="s">
        <v>66</v>
      </c>
      <c r="B91" s="2" t="str">
        <f t="shared" si="2"/>
        <v>公社債</v>
      </c>
      <c r="C91" s="15">
        <f t="shared" si="3"/>
        <v>1.2333594581291283</v>
      </c>
      <c r="D91" s="15">
        <f t="shared" si="3"/>
        <v>0.39108483021052098</v>
      </c>
      <c r="E91" s="15">
        <f t="shared" si="3"/>
        <v>1.9502664329892885</v>
      </c>
      <c r="F91" s="15">
        <f t="shared" si="3"/>
        <v>1.9680394411169628</v>
      </c>
      <c r="G91" s="15">
        <f t="shared" si="3"/>
        <v>1.607809794209804</v>
      </c>
      <c r="H91" s="15">
        <f t="shared" si="3"/>
        <v>3.3880896167535681</v>
      </c>
      <c r="I91" s="15">
        <f t="shared" si="3"/>
        <v>2.0379829064183723</v>
      </c>
      <c r="J91" s="15">
        <f t="shared" si="3"/>
        <v>1.6286281461929006</v>
      </c>
      <c r="K91" s="15">
        <f t="shared" si="3"/>
        <v>1.7877318688233865</v>
      </c>
      <c r="L91" s="15">
        <f t="shared" si="3"/>
        <v>2.8840557164606166</v>
      </c>
      <c r="M91" s="15">
        <f t="shared" si="3"/>
        <v>1.7504748162939199</v>
      </c>
      <c r="N91" s="15">
        <f t="shared" si="3"/>
        <v>2.05005810296255</v>
      </c>
      <c r="O91" s="15">
        <f t="shared" si="3"/>
        <v>0.26490838143628026</v>
      </c>
      <c r="P91" s="17"/>
      <c r="Q91" s="25">
        <f t="shared" si="1"/>
        <v>1.8017151187002245</v>
      </c>
      <c r="S91"/>
      <c r="T91"/>
    </row>
    <row r="92" spans="1:20" ht="14.25" thickBot="1" x14ac:dyDescent="0.2">
      <c r="A92" s="11" t="s">
        <v>67</v>
      </c>
      <c r="B92" s="2" t="str">
        <f t="shared" si="2"/>
        <v>ＩＰ電話</v>
      </c>
      <c r="C92" s="15">
        <f t="shared" si="3"/>
        <v>0.84092690326986019</v>
      </c>
      <c r="D92" s="15">
        <f t="shared" si="3"/>
        <v>0.97771207552630235</v>
      </c>
      <c r="E92" s="15">
        <f t="shared" si="3"/>
        <v>1.8616179587625026</v>
      </c>
      <c r="F92" s="15">
        <f t="shared" si="3"/>
        <v>1.3254143174869342</v>
      </c>
      <c r="G92" s="15">
        <f t="shared" si="3"/>
        <v>1.4186557007733565</v>
      </c>
      <c r="H92" s="15">
        <f t="shared" si="3"/>
        <v>2.3181665798840205</v>
      </c>
      <c r="I92" s="15">
        <f t="shared" si="3"/>
        <v>1.9106089747672241</v>
      </c>
      <c r="J92" s="15">
        <f t="shared" si="3"/>
        <v>2.261983536379029</v>
      </c>
      <c r="K92" s="15">
        <f t="shared" si="3"/>
        <v>2.5028246163527408</v>
      </c>
      <c r="L92" s="15">
        <f t="shared" si="3"/>
        <v>1.7479125554306769</v>
      </c>
      <c r="M92" s="15">
        <f t="shared" si="3"/>
        <v>1.7504748162939199</v>
      </c>
      <c r="N92" s="15">
        <f t="shared" si="3"/>
        <v>2.4816492825336129</v>
      </c>
      <c r="O92" s="15">
        <f t="shared" si="3"/>
        <v>1.1920877164632613</v>
      </c>
      <c r="P92" s="17"/>
      <c r="Q92" s="25">
        <f t="shared" si="1"/>
        <v>1.7018839379806869</v>
      </c>
      <c r="S92"/>
      <c r="T92"/>
    </row>
    <row r="93" spans="1:20" ht="14.25" thickBot="1" x14ac:dyDescent="0.2">
      <c r="A93" s="11" t="s">
        <v>68</v>
      </c>
      <c r="B93" s="2" t="str">
        <f t="shared" si="2"/>
        <v>土地</v>
      </c>
      <c r="C93" s="15">
        <f t="shared" si="3"/>
        <v>0.56061793551324013</v>
      </c>
      <c r="D93" s="15">
        <f t="shared" si="3"/>
        <v>2.1509665661578654</v>
      </c>
      <c r="E93" s="15">
        <f t="shared" si="3"/>
        <v>1.3297271134017876</v>
      </c>
      <c r="F93" s="15">
        <f t="shared" si="3"/>
        <v>3.293453758603897</v>
      </c>
      <c r="G93" s="15">
        <f t="shared" si="3"/>
        <v>1.2295016073369089</v>
      </c>
      <c r="H93" s="15">
        <f t="shared" si="3"/>
        <v>0.53496151843477402</v>
      </c>
      <c r="I93" s="15">
        <f t="shared" si="3"/>
        <v>1.2312813392944333</v>
      </c>
      <c r="J93" s="15">
        <f t="shared" si="3"/>
        <v>1.1159118779469877</v>
      </c>
      <c r="K93" s="15">
        <f t="shared" si="3"/>
        <v>1.0726391212940318</v>
      </c>
      <c r="L93" s="15">
        <f t="shared" si="3"/>
        <v>1.13614316102994</v>
      </c>
      <c r="M93" s="15">
        <f t="shared" si="3"/>
        <v>0.87523740814695994</v>
      </c>
      <c r="N93" s="15">
        <f t="shared" si="3"/>
        <v>1.025029051481275</v>
      </c>
      <c r="O93" s="15">
        <f t="shared" si="3"/>
        <v>1.7219044793358218</v>
      </c>
      <c r="P93" s="17"/>
      <c r="Q93" s="25">
        <f t="shared" si="1"/>
        <v>1.6638530119922921</v>
      </c>
      <c r="S93"/>
      <c r="T93"/>
    </row>
    <row r="94" spans="1:20" ht="14.25" thickBot="1" x14ac:dyDescent="0.2">
      <c r="A94" s="11" t="s">
        <v>69</v>
      </c>
      <c r="B94" s="2" t="str">
        <f t="shared" si="2"/>
        <v>浄水器</v>
      </c>
      <c r="C94" s="15">
        <f t="shared" si="3"/>
        <v>0.72880331616721217</v>
      </c>
      <c r="D94" s="15">
        <f t="shared" si="3"/>
        <v>0.58662724531578136</v>
      </c>
      <c r="E94" s="15">
        <f t="shared" si="3"/>
        <v>0.88648474226785845</v>
      </c>
      <c r="F94" s="15">
        <f t="shared" si="3"/>
        <v>2.0684496166841546</v>
      </c>
      <c r="G94" s="15">
        <f t="shared" si="3"/>
        <v>0.28373114015467127</v>
      </c>
      <c r="H94" s="15">
        <f t="shared" si="3"/>
        <v>0.53496151843477402</v>
      </c>
      <c r="I94" s="15">
        <f t="shared" si="3"/>
        <v>1.0614494304262356</v>
      </c>
      <c r="J94" s="15">
        <f t="shared" si="3"/>
        <v>3.6493334386915</v>
      </c>
      <c r="K94" s="15">
        <f t="shared" si="3"/>
        <v>0</v>
      </c>
      <c r="L94" s="15">
        <f t="shared" si="3"/>
        <v>0.69916502217227083</v>
      </c>
      <c r="M94" s="15">
        <f t="shared" si="3"/>
        <v>0.62516957724782851</v>
      </c>
      <c r="N94" s="15">
        <f t="shared" si="3"/>
        <v>2.1040070004089326</v>
      </c>
      <c r="O94" s="15">
        <f t="shared" si="3"/>
        <v>0.79472514430884089</v>
      </c>
      <c r="P94" s="17"/>
      <c r="Q94" s="25">
        <f t="shared" si="1"/>
        <v>1.6353298175009956</v>
      </c>
      <c r="S94"/>
      <c r="T94"/>
    </row>
    <row r="95" spans="1:20" ht="14.25" thickBot="1" x14ac:dyDescent="0.2">
      <c r="A95" s="11" t="s">
        <v>70</v>
      </c>
      <c r="B95" s="2" t="str">
        <f t="shared" si="2"/>
        <v>冠婚葬祭互助会</v>
      </c>
      <c r="C95" s="15">
        <f t="shared" si="3"/>
        <v>0.95305049037250811</v>
      </c>
      <c r="D95" s="15">
        <f t="shared" si="3"/>
        <v>0.8799408679736721</v>
      </c>
      <c r="E95" s="15">
        <f t="shared" si="3"/>
        <v>1.5956725360821451</v>
      </c>
      <c r="F95" s="15">
        <f t="shared" si="3"/>
        <v>1.767219089982579</v>
      </c>
      <c r="G95" s="15">
        <f t="shared" si="3"/>
        <v>1.5132327474915803</v>
      </c>
      <c r="H95" s="15">
        <f t="shared" si="3"/>
        <v>1.961525567594171</v>
      </c>
      <c r="I95" s="15">
        <f t="shared" si="3"/>
        <v>1.1039074076432851</v>
      </c>
      <c r="J95" s="15">
        <f t="shared" si="3"/>
        <v>1.8699063900733306</v>
      </c>
      <c r="K95" s="15">
        <f t="shared" si="3"/>
        <v>0.71509274752935459</v>
      </c>
      <c r="L95" s="15">
        <f t="shared" si="3"/>
        <v>1.573121299887609</v>
      </c>
      <c r="M95" s="15">
        <f t="shared" si="3"/>
        <v>0.62516957724782851</v>
      </c>
      <c r="N95" s="15">
        <f t="shared" si="3"/>
        <v>2.05005810296255</v>
      </c>
      <c r="O95" s="15">
        <f t="shared" si="3"/>
        <v>0.9271793350269808</v>
      </c>
      <c r="P95" s="17"/>
      <c r="Q95" s="25">
        <f t="shared" si="1"/>
        <v>1.5259909052843592</v>
      </c>
      <c r="S95"/>
      <c r="T95"/>
    </row>
    <row r="96" spans="1:20" ht="14.25" thickBot="1" x14ac:dyDescent="0.2">
      <c r="A96" s="11" t="s">
        <v>71</v>
      </c>
      <c r="B96" s="2" t="str">
        <f t="shared" si="2"/>
        <v>他の工事・建築サービス</v>
      </c>
      <c r="C96" s="15">
        <f t="shared" si="3"/>
        <v>1.2894212516804522</v>
      </c>
      <c r="D96" s="15">
        <f t="shared" si="3"/>
        <v>0.78216966042104197</v>
      </c>
      <c r="E96" s="15">
        <f t="shared" si="3"/>
        <v>2.4821572783500039</v>
      </c>
      <c r="F96" s="15">
        <f t="shared" si="3"/>
        <v>1.9479574060035243</v>
      </c>
      <c r="G96" s="15">
        <f t="shared" si="3"/>
        <v>0.47288523359111884</v>
      </c>
      <c r="H96" s="15">
        <f t="shared" si="3"/>
        <v>1.6048845553043218</v>
      </c>
      <c r="I96" s="15">
        <f t="shared" si="3"/>
        <v>1.6983190886819772</v>
      </c>
      <c r="J96" s="15">
        <f t="shared" si="3"/>
        <v>1.5079890242526859</v>
      </c>
      <c r="K96" s="15">
        <f t="shared" si="3"/>
        <v>0.35754637376467729</v>
      </c>
      <c r="L96" s="15">
        <f t="shared" si="3"/>
        <v>1.7479125554306769</v>
      </c>
      <c r="M96" s="15">
        <f t="shared" si="3"/>
        <v>0.37510174634869708</v>
      </c>
      <c r="N96" s="15">
        <f t="shared" si="3"/>
        <v>1.1868757438204234</v>
      </c>
      <c r="O96" s="15">
        <f t="shared" si="3"/>
        <v>1.059633525745121</v>
      </c>
      <c r="P96" s="17"/>
      <c r="Q96" s="25">
        <f t="shared" si="1"/>
        <v>1.5069754422901616</v>
      </c>
      <c r="S96"/>
      <c r="T96"/>
    </row>
    <row r="97" spans="1:20" ht="14.25" thickBot="1" x14ac:dyDescent="0.2">
      <c r="A97" s="11" t="s">
        <v>72</v>
      </c>
      <c r="B97" s="2" t="str">
        <f t="shared" si="2"/>
        <v>有料老人ホーム</v>
      </c>
      <c r="C97" s="15">
        <f t="shared" ref="C97:O112" si="4">C37/C$60*100000</f>
        <v>1.5136684258857482</v>
      </c>
      <c r="D97" s="15">
        <f t="shared" si="4"/>
        <v>1.2710256981841932</v>
      </c>
      <c r="E97" s="15">
        <f t="shared" si="4"/>
        <v>1.684321010308931</v>
      </c>
      <c r="F97" s="15">
        <f t="shared" si="4"/>
        <v>1.7873011250960171</v>
      </c>
      <c r="G97" s="15">
        <f t="shared" si="4"/>
        <v>1.1349245606186851</v>
      </c>
      <c r="H97" s="15">
        <f t="shared" si="4"/>
        <v>2.496487086028945</v>
      </c>
      <c r="I97" s="15">
        <f t="shared" si="4"/>
        <v>1.0189914532091862</v>
      </c>
      <c r="J97" s="15">
        <f t="shared" si="4"/>
        <v>1.4476694632825784</v>
      </c>
      <c r="K97" s="15">
        <f t="shared" si="4"/>
        <v>2.8603709901174184</v>
      </c>
      <c r="L97" s="15">
        <f t="shared" si="4"/>
        <v>1.3109344165730077</v>
      </c>
      <c r="M97" s="15">
        <f t="shared" si="4"/>
        <v>0.62516957724782851</v>
      </c>
      <c r="N97" s="15">
        <f t="shared" si="4"/>
        <v>1.5105691284987208</v>
      </c>
      <c r="O97" s="15">
        <f t="shared" si="4"/>
        <v>0.39736257215442045</v>
      </c>
      <c r="P97" s="17"/>
      <c r="Q97" s="25">
        <f t="shared" ref="Q97:Q115" si="5">Q37/Q$60*100000</f>
        <v>1.4879599792959639</v>
      </c>
      <c r="S97"/>
      <c r="T97"/>
    </row>
    <row r="98" spans="1:20" ht="14.25" thickBot="1" x14ac:dyDescent="0.2">
      <c r="A98" s="11" t="s">
        <v>73</v>
      </c>
      <c r="B98" s="2" t="str">
        <f t="shared" si="2"/>
        <v>家庭用電気治療器具</v>
      </c>
      <c r="C98" s="15">
        <f t="shared" si="4"/>
        <v>1.2333594581291283</v>
      </c>
      <c r="D98" s="15">
        <f t="shared" si="4"/>
        <v>0.78216966042104197</v>
      </c>
      <c r="E98" s="15">
        <f t="shared" si="4"/>
        <v>1.684321010308931</v>
      </c>
      <c r="F98" s="15">
        <f t="shared" si="4"/>
        <v>0.88360954499128952</v>
      </c>
      <c r="G98" s="15">
        <f t="shared" si="4"/>
        <v>1.1349245606186851</v>
      </c>
      <c r="H98" s="15">
        <f t="shared" si="4"/>
        <v>2.6748075921738694</v>
      </c>
      <c r="I98" s="15">
        <f t="shared" si="4"/>
        <v>1.3586552709455817</v>
      </c>
      <c r="J98" s="15">
        <f t="shared" si="4"/>
        <v>1.3873499023124709</v>
      </c>
      <c r="K98" s="15">
        <f t="shared" si="4"/>
        <v>0.71509274752935459</v>
      </c>
      <c r="L98" s="15">
        <f t="shared" si="4"/>
        <v>2.0100994387452786</v>
      </c>
      <c r="M98" s="15">
        <f t="shared" si="4"/>
        <v>1.0002713235965255</v>
      </c>
      <c r="N98" s="15">
        <f t="shared" si="4"/>
        <v>2.5355981799799956</v>
      </c>
      <c r="O98" s="15">
        <f t="shared" si="4"/>
        <v>3.1789005772353636</v>
      </c>
      <c r="P98" s="17"/>
      <c r="Q98" s="25">
        <f t="shared" si="5"/>
        <v>1.4451751875590193</v>
      </c>
      <c r="S98"/>
      <c r="T98"/>
    </row>
    <row r="99" spans="1:20" ht="14.25" thickBot="1" x14ac:dyDescent="0.2">
      <c r="A99" s="11" t="s">
        <v>74</v>
      </c>
      <c r="B99" s="2" t="str">
        <f t="shared" si="2"/>
        <v>公的年金</v>
      </c>
      <c r="C99" s="15">
        <f t="shared" si="4"/>
        <v>1.0651740774751564</v>
      </c>
      <c r="D99" s="15">
        <f t="shared" si="4"/>
        <v>1.0754832830789327</v>
      </c>
      <c r="E99" s="15">
        <f t="shared" si="4"/>
        <v>1.9502664329892885</v>
      </c>
      <c r="F99" s="15">
        <f t="shared" si="4"/>
        <v>0.72295326408378224</v>
      </c>
      <c r="G99" s="15">
        <f t="shared" si="4"/>
        <v>1.4186557007733565</v>
      </c>
      <c r="H99" s="15">
        <f t="shared" si="4"/>
        <v>2.496487086028945</v>
      </c>
      <c r="I99" s="15">
        <f t="shared" si="4"/>
        <v>0.89161752155803797</v>
      </c>
      <c r="J99" s="15">
        <f t="shared" si="4"/>
        <v>1.5683085852227934</v>
      </c>
      <c r="K99" s="15">
        <f t="shared" si="4"/>
        <v>2.8603709901174184</v>
      </c>
      <c r="L99" s="15">
        <f t="shared" si="4"/>
        <v>3.3210338553182859</v>
      </c>
      <c r="M99" s="15">
        <f t="shared" si="4"/>
        <v>1.3753730699452225</v>
      </c>
      <c r="N99" s="15">
        <f t="shared" si="4"/>
        <v>2.3737514876408468</v>
      </c>
      <c r="O99" s="15">
        <f t="shared" si="4"/>
        <v>1.4569960978995413</v>
      </c>
      <c r="P99" s="17"/>
      <c r="Q99" s="25">
        <f t="shared" si="5"/>
        <v>1.4356674560619205</v>
      </c>
      <c r="S99"/>
      <c r="T99"/>
    </row>
    <row r="100" spans="1:20" ht="14.25" thickBot="1" x14ac:dyDescent="0.2">
      <c r="A100" s="11" t="s">
        <v>75</v>
      </c>
      <c r="B100" s="2" t="str">
        <f t="shared" si="2"/>
        <v>鮮魚</v>
      </c>
      <c r="C100" s="15">
        <f t="shared" si="4"/>
        <v>1.2333594581291283</v>
      </c>
      <c r="D100" s="15">
        <f t="shared" si="4"/>
        <v>2.0531953586052349</v>
      </c>
      <c r="E100" s="15">
        <f t="shared" si="4"/>
        <v>0.70918779381428676</v>
      </c>
      <c r="F100" s="15">
        <f t="shared" si="4"/>
        <v>1.7270550197557022</v>
      </c>
      <c r="G100" s="15">
        <f t="shared" si="4"/>
        <v>1.3240786540551328</v>
      </c>
      <c r="H100" s="15">
        <f t="shared" si="4"/>
        <v>0.53496151843477402</v>
      </c>
      <c r="I100" s="15">
        <f t="shared" si="4"/>
        <v>1.4011132481626309</v>
      </c>
      <c r="J100" s="15">
        <f t="shared" si="4"/>
        <v>1.1762314389170951</v>
      </c>
      <c r="K100" s="15">
        <f t="shared" si="4"/>
        <v>1.0726391212940318</v>
      </c>
      <c r="L100" s="15">
        <f t="shared" si="4"/>
        <v>1.9227038109737447</v>
      </c>
      <c r="M100" s="15">
        <f t="shared" si="4"/>
        <v>1.250339154495657</v>
      </c>
      <c r="N100" s="15">
        <f t="shared" si="4"/>
        <v>1.456620231052338</v>
      </c>
      <c r="O100" s="15">
        <f t="shared" si="4"/>
        <v>0.26490838143628026</v>
      </c>
      <c r="P100" s="17"/>
      <c r="Q100" s="25">
        <f t="shared" si="5"/>
        <v>1.4023903958220747</v>
      </c>
      <c r="S100"/>
      <c r="T100"/>
    </row>
    <row r="101" spans="1:20" ht="14.25" thickBot="1" x14ac:dyDescent="0.2">
      <c r="A101" s="11" t="s">
        <v>76</v>
      </c>
      <c r="B101" s="2" t="str">
        <f t="shared" si="2"/>
        <v>宝くじ</v>
      </c>
      <c r="C101" s="15">
        <f t="shared" si="4"/>
        <v>1.4015448387831004</v>
      </c>
      <c r="D101" s="15">
        <f t="shared" si="4"/>
        <v>1.1732544906315627</v>
      </c>
      <c r="E101" s="15">
        <f t="shared" si="4"/>
        <v>1.2410786391750019</v>
      </c>
      <c r="F101" s="15">
        <f t="shared" si="4"/>
        <v>1.2049221068063038</v>
      </c>
      <c r="G101" s="15">
        <f t="shared" si="4"/>
        <v>1.2295016073369089</v>
      </c>
      <c r="H101" s="15">
        <f t="shared" si="4"/>
        <v>1.4265640491593972</v>
      </c>
      <c r="I101" s="15">
        <f t="shared" si="4"/>
        <v>1.6134031342478781</v>
      </c>
      <c r="J101" s="15">
        <f t="shared" si="4"/>
        <v>0.81431407309645032</v>
      </c>
      <c r="K101" s="15">
        <f t="shared" si="4"/>
        <v>2.1452782425880637</v>
      </c>
      <c r="L101" s="15">
        <f t="shared" si="4"/>
        <v>2.0100994387452786</v>
      </c>
      <c r="M101" s="15">
        <f t="shared" si="4"/>
        <v>1.5004069853947883</v>
      </c>
      <c r="N101" s="15">
        <f t="shared" si="4"/>
        <v>1.8342625131770183</v>
      </c>
      <c r="O101" s="15">
        <f t="shared" si="4"/>
        <v>0.79472514430884089</v>
      </c>
      <c r="P101" s="17"/>
      <c r="Q101" s="25">
        <f t="shared" si="5"/>
        <v>1.3358362753423829</v>
      </c>
      <c r="S101"/>
      <c r="T101"/>
    </row>
    <row r="102" spans="1:20" ht="14.25" thickBot="1" x14ac:dyDescent="0.2">
      <c r="A102" s="11" t="s">
        <v>77</v>
      </c>
      <c r="B102" s="2" t="str">
        <f t="shared" si="2"/>
        <v>老人ホーム全般</v>
      </c>
      <c r="C102" s="15">
        <f t="shared" si="4"/>
        <v>0.95305049037250811</v>
      </c>
      <c r="D102" s="15">
        <f t="shared" si="4"/>
        <v>1.3687969057368234</v>
      </c>
      <c r="E102" s="15">
        <f t="shared" si="4"/>
        <v>2.6594542268035752</v>
      </c>
      <c r="F102" s="15">
        <f t="shared" si="4"/>
        <v>1.1446760014659887</v>
      </c>
      <c r="G102" s="15">
        <f t="shared" si="4"/>
        <v>0.75661637374579016</v>
      </c>
      <c r="H102" s="15">
        <f t="shared" si="4"/>
        <v>2.1398460737390961</v>
      </c>
      <c r="I102" s="15">
        <f t="shared" si="4"/>
        <v>0.84915954434098861</v>
      </c>
      <c r="J102" s="15">
        <f t="shared" si="4"/>
        <v>1.5079890242526859</v>
      </c>
      <c r="K102" s="15">
        <f t="shared" si="4"/>
        <v>0.71509274752935459</v>
      </c>
      <c r="L102" s="15">
        <f t="shared" si="4"/>
        <v>1.8353081832022107</v>
      </c>
      <c r="M102" s="15">
        <f t="shared" si="4"/>
        <v>0.50013566179826274</v>
      </c>
      <c r="N102" s="15">
        <f t="shared" si="4"/>
        <v>1.7263647182842525</v>
      </c>
      <c r="O102" s="15">
        <f t="shared" si="4"/>
        <v>0.79472514430884089</v>
      </c>
      <c r="P102" s="17"/>
      <c r="Q102" s="25">
        <f t="shared" si="5"/>
        <v>1.3120669465996357</v>
      </c>
      <c r="S102"/>
      <c r="T102"/>
    </row>
    <row r="103" spans="1:20" ht="14.25" thickBot="1" x14ac:dyDescent="0.2">
      <c r="A103" s="11" t="s">
        <v>78</v>
      </c>
      <c r="B103" s="2" t="str">
        <f t="shared" si="2"/>
        <v>紳士・婦人洋服</v>
      </c>
      <c r="C103" s="15">
        <f t="shared" si="4"/>
        <v>0.89698869682118421</v>
      </c>
      <c r="D103" s="15">
        <f t="shared" si="4"/>
        <v>0.8799408679736721</v>
      </c>
      <c r="E103" s="15">
        <f t="shared" si="4"/>
        <v>0.88648474226785845</v>
      </c>
      <c r="F103" s="15">
        <f t="shared" si="4"/>
        <v>1.5061526335078796</v>
      </c>
      <c r="G103" s="15">
        <f t="shared" si="4"/>
        <v>0.28373114015467127</v>
      </c>
      <c r="H103" s="15">
        <f t="shared" si="4"/>
        <v>0.89160253072462314</v>
      </c>
      <c r="I103" s="15">
        <f t="shared" si="4"/>
        <v>1.188823362077384</v>
      </c>
      <c r="J103" s="15">
        <f t="shared" si="4"/>
        <v>1.3571901218274172</v>
      </c>
      <c r="K103" s="15">
        <f t="shared" si="4"/>
        <v>1.4301854950587092</v>
      </c>
      <c r="L103" s="15">
        <f t="shared" si="4"/>
        <v>2.0100994387452786</v>
      </c>
      <c r="M103" s="15">
        <f t="shared" si="4"/>
        <v>1.3753730699452225</v>
      </c>
      <c r="N103" s="15">
        <f t="shared" si="4"/>
        <v>1.5645180259451037</v>
      </c>
      <c r="O103" s="15">
        <f t="shared" si="4"/>
        <v>0.66227095359070065</v>
      </c>
      <c r="P103" s="17"/>
      <c r="Q103" s="25">
        <f t="shared" si="5"/>
        <v>1.2740360206112407</v>
      </c>
      <c r="S103"/>
      <c r="T103"/>
    </row>
    <row r="104" spans="1:20" ht="14.25" thickBot="1" x14ac:dyDescent="0.2">
      <c r="A104" s="11" t="s">
        <v>79</v>
      </c>
      <c r="B104" s="2" t="str">
        <f t="shared" si="2"/>
        <v>預貯金</v>
      </c>
      <c r="C104" s="15">
        <f t="shared" si="4"/>
        <v>1.2333594581291283</v>
      </c>
      <c r="D104" s="15">
        <f t="shared" si="4"/>
        <v>0.97771207552630235</v>
      </c>
      <c r="E104" s="15">
        <f t="shared" si="4"/>
        <v>1.0637816907214301</v>
      </c>
      <c r="F104" s="15">
        <f t="shared" si="4"/>
        <v>1.6065628090750719</v>
      </c>
      <c r="G104" s="15">
        <f t="shared" si="4"/>
        <v>0.47288523359111884</v>
      </c>
      <c r="H104" s="15">
        <f t="shared" si="4"/>
        <v>1.6048845553043218</v>
      </c>
      <c r="I104" s="15">
        <f t="shared" si="4"/>
        <v>0.89161752155803797</v>
      </c>
      <c r="J104" s="15">
        <f t="shared" si="4"/>
        <v>1.6286281461929006</v>
      </c>
      <c r="K104" s="15">
        <f t="shared" si="4"/>
        <v>0.35754637376467729</v>
      </c>
      <c r="L104" s="15">
        <f t="shared" si="4"/>
        <v>0.61176939440073697</v>
      </c>
      <c r="M104" s="15">
        <f t="shared" si="4"/>
        <v>1.0002713235965255</v>
      </c>
      <c r="N104" s="15">
        <f t="shared" si="4"/>
        <v>1.2408246412668065</v>
      </c>
      <c r="O104" s="15">
        <f t="shared" si="4"/>
        <v>1.059633525745121</v>
      </c>
      <c r="P104" s="17"/>
      <c r="Q104" s="25">
        <f t="shared" si="5"/>
        <v>1.255020557617043</v>
      </c>
      <c r="S104"/>
      <c r="T104"/>
    </row>
    <row r="105" spans="1:20" ht="14.25" thickBot="1" x14ac:dyDescent="0.2">
      <c r="A105" s="11" t="s">
        <v>80</v>
      </c>
      <c r="B105" s="2" t="str">
        <f t="shared" si="2"/>
        <v>損害保険</v>
      </c>
      <c r="C105" s="15">
        <f t="shared" si="4"/>
        <v>1.0651740774751564</v>
      </c>
      <c r="D105" s="15">
        <f t="shared" si="4"/>
        <v>0.97771207552630235</v>
      </c>
      <c r="E105" s="15">
        <f t="shared" si="4"/>
        <v>1.3297271134017876</v>
      </c>
      <c r="F105" s="15">
        <f t="shared" si="4"/>
        <v>1.425824493054126</v>
      </c>
      <c r="G105" s="15">
        <f t="shared" si="4"/>
        <v>0.94577046718223767</v>
      </c>
      <c r="H105" s="15">
        <f t="shared" si="4"/>
        <v>1.069923036869548</v>
      </c>
      <c r="I105" s="15">
        <f t="shared" si="4"/>
        <v>1.2737393165114828</v>
      </c>
      <c r="J105" s="15">
        <f t="shared" si="4"/>
        <v>1.2968705608573099</v>
      </c>
      <c r="K105" s="15">
        <f t="shared" si="4"/>
        <v>0.35754637376467729</v>
      </c>
      <c r="L105" s="15">
        <f t="shared" si="4"/>
        <v>1.573121299887609</v>
      </c>
      <c r="M105" s="15">
        <f t="shared" si="4"/>
        <v>0</v>
      </c>
      <c r="N105" s="15">
        <f t="shared" si="4"/>
        <v>1.5645180259451037</v>
      </c>
      <c r="O105" s="15">
        <f t="shared" si="4"/>
        <v>0.9271793350269808</v>
      </c>
      <c r="P105" s="17"/>
      <c r="Q105" s="25">
        <f t="shared" si="5"/>
        <v>1.2455128261199442</v>
      </c>
      <c r="S105"/>
      <c r="T105"/>
    </row>
    <row r="106" spans="1:20" ht="14.25" thickBot="1" x14ac:dyDescent="0.2">
      <c r="A106" s="11" t="s">
        <v>81</v>
      </c>
      <c r="B106" s="2" t="str">
        <f t="shared" si="2"/>
        <v>飲料</v>
      </c>
      <c r="C106" s="15">
        <f t="shared" si="4"/>
        <v>1.0651740774751564</v>
      </c>
      <c r="D106" s="15">
        <f t="shared" si="4"/>
        <v>0.97771207552630235</v>
      </c>
      <c r="E106" s="15">
        <f t="shared" si="4"/>
        <v>1.152430164948216</v>
      </c>
      <c r="F106" s="15">
        <f t="shared" si="4"/>
        <v>1.265168212146619</v>
      </c>
      <c r="G106" s="15">
        <f t="shared" si="4"/>
        <v>0.94577046718223767</v>
      </c>
      <c r="H106" s="15">
        <f t="shared" si="4"/>
        <v>0.35664101228984929</v>
      </c>
      <c r="I106" s="15">
        <f t="shared" si="4"/>
        <v>1.3586552709455817</v>
      </c>
      <c r="J106" s="15">
        <f t="shared" si="4"/>
        <v>1.3571901218274172</v>
      </c>
      <c r="K106" s="15">
        <f t="shared" si="4"/>
        <v>0.35754637376467729</v>
      </c>
      <c r="L106" s="15">
        <f t="shared" si="4"/>
        <v>1.573121299887609</v>
      </c>
      <c r="M106" s="15">
        <f t="shared" si="4"/>
        <v>1.0002713235965255</v>
      </c>
      <c r="N106" s="15">
        <f t="shared" si="4"/>
        <v>1.5645180259451037</v>
      </c>
      <c r="O106" s="15">
        <f t="shared" si="4"/>
        <v>0.79472514430884089</v>
      </c>
      <c r="P106" s="17"/>
      <c r="Q106" s="25">
        <f t="shared" si="5"/>
        <v>1.2312512288742961</v>
      </c>
      <c r="S106"/>
      <c r="T106"/>
    </row>
    <row r="107" spans="1:20" ht="14.25" thickBot="1" x14ac:dyDescent="0.2">
      <c r="A107" s="11" t="s">
        <v>82</v>
      </c>
      <c r="B107" s="2" t="str">
        <f t="shared" si="2"/>
        <v>増改築工事</v>
      </c>
      <c r="C107" s="15">
        <f t="shared" si="4"/>
        <v>0.67274152261588815</v>
      </c>
      <c r="D107" s="15">
        <f t="shared" si="4"/>
        <v>1.3687969057368234</v>
      </c>
      <c r="E107" s="15">
        <f t="shared" si="4"/>
        <v>0.97513321649464424</v>
      </c>
      <c r="F107" s="15">
        <f t="shared" si="4"/>
        <v>1.8877113006632094</v>
      </c>
      <c r="G107" s="15">
        <f t="shared" si="4"/>
        <v>0.94577046718223767</v>
      </c>
      <c r="H107" s="15">
        <f t="shared" si="4"/>
        <v>1.069923036869548</v>
      </c>
      <c r="I107" s="15">
        <f t="shared" si="4"/>
        <v>0.72178561268984021</v>
      </c>
      <c r="J107" s="15">
        <f t="shared" si="4"/>
        <v>1.1762314389170951</v>
      </c>
      <c r="K107" s="15">
        <f t="shared" si="4"/>
        <v>0.35754637376467729</v>
      </c>
      <c r="L107" s="15">
        <f t="shared" si="4"/>
        <v>1.3109344165730077</v>
      </c>
      <c r="M107" s="15">
        <f t="shared" si="4"/>
        <v>0.75020349269739417</v>
      </c>
      <c r="N107" s="15">
        <f t="shared" si="4"/>
        <v>1.025029051481275</v>
      </c>
      <c r="O107" s="15">
        <f t="shared" si="4"/>
        <v>0.26490838143628026</v>
      </c>
      <c r="P107" s="17"/>
      <c r="Q107" s="25">
        <f t="shared" si="5"/>
        <v>1.1789587056402526</v>
      </c>
      <c r="S107"/>
      <c r="T107"/>
    </row>
    <row r="108" spans="1:20" ht="14.25" thickBot="1" x14ac:dyDescent="0.2">
      <c r="A108" s="11" t="s">
        <v>83</v>
      </c>
      <c r="B108" s="2" t="str">
        <f t="shared" si="2"/>
        <v>四輪自動車</v>
      </c>
      <c r="C108" s="15">
        <f t="shared" si="4"/>
        <v>1.0091122839238322</v>
      </c>
      <c r="D108" s="15">
        <f t="shared" si="4"/>
        <v>1.6621105283947142</v>
      </c>
      <c r="E108" s="15">
        <f t="shared" si="4"/>
        <v>1.8616179587625026</v>
      </c>
      <c r="F108" s="15">
        <f t="shared" si="4"/>
        <v>1.0844298961256735</v>
      </c>
      <c r="G108" s="15">
        <f t="shared" si="4"/>
        <v>1.4186557007733565</v>
      </c>
      <c r="H108" s="15">
        <f t="shared" si="4"/>
        <v>1.7832050614492463</v>
      </c>
      <c r="I108" s="15">
        <f t="shared" si="4"/>
        <v>0.72178561268984021</v>
      </c>
      <c r="J108" s="15">
        <f t="shared" si="4"/>
        <v>0.9349531950366653</v>
      </c>
      <c r="K108" s="15">
        <f t="shared" si="4"/>
        <v>0.71509274752935459</v>
      </c>
      <c r="L108" s="15">
        <f t="shared" si="4"/>
        <v>1.0487475332584062</v>
      </c>
      <c r="M108" s="15">
        <f t="shared" si="4"/>
        <v>0.87523740814695994</v>
      </c>
      <c r="N108" s="15">
        <f t="shared" si="4"/>
        <v>1.1868757438204234</v>
      </c>
      <c r="O108" s="15">
        <f t="shared" si="4"/>
        <v>1.059633525745121</v>
      </c>
      <c r="P108" s="17"/>
      <c r="Q108" s="25">
        <f t="shared" si="5"/>
        <v>1.1266661824062092</v>
      </c>
      <c r="S108"/>
      <c r="T108"/>
    </row>
    <row r="109" spans="1:20" ht="14.25" thickBot="1" x14ac:dyDescent="0.2">
      <c r="A109" s="11" t="s">
        <v>84</v>
      </c>
      <c r="B109" s="2" t="str">
        <f t="shared" si="2"/>
        <v>衛生設備工事</v>
      </c>
      <c r="C109" s="15">
        <f t="shared" si="4"/>
        <v>0.4484943484105921</v>
      </c>
      <c r="D109" s="15">
        <f t="shared" si="4"/>
        <v>0.48885603776315117</v>
      </c>
      <c r="E109" s="15">
        <f t="shared" si="4"/>
        <v>1.2410786391750019</v>
      </c>
      <c r="F109" s="15">
        <f t="shared" si="4"/>
        <v>1.9077933357766474</v>
      </c>
      <c r="G109" s="15">
        <f t="shared" si="4"/>
        <v>0.28373114015467127</v>
      </c>
      <c r="H109" s="15">
        <f t="shared" si="4"/>
        <v>0.53496151843477402</v>
      </c>
      <c r="I109" s="15">
        <f t="shared" si="4"/>
        <v>1.3586552709455817</v>
      </c>
      <c r="J109" s="15">
        <f t="shared" si="4"/>
        <v>1.3571901218274172</v>
      </c>
      <c r="K109" s="15">
        <f t="shared" si="4"/>
        <v>0</v>
      </c>
      <c r="L109" s="15">
        <f t="shared" si="4"/>
        <v>0.96135190548687233</v>
      </c>
      <c r="M109" s="15">
        <f t="shared" si="4"/>
        <v>0.50013566179826274</v>
      </c>
      <c r="N109" s="15">
        <f t="shared" si="4"/>
        <v>0.70133566680297754</v>
      </c>
      <c r="O109" s="15">
        <f t="shared" si="4"/>
        <v>0.13245419071814013</v>
      </c>
      <c r="P109" s="17"/>
      <c r="Q109" s="25">
        <f t="shared" si="5"/>
        <v>1.1266661824062092</v>
      </c>
      <c r="S109"/>
      <c r="T109"/>
    </row>
    <row r="110" spans="1:20" ht="14.25" thickBot="1" x14ac:dyDescent="0.2">
      <c r="A110" s="11" t="s">
        <v>85</v>
      </c>
      <c r="B110" s="2" t="str">
        <f t="shared" si="2"/>
        <v>クリーニング</v>
      </c>
      <c r="C110" s="15">
        <f t="shared" si="4"/>
        <v>0.67274152261588815</v>
      </c>
      <c r="D110" s="15">
        <f t="shared" si="4"/>
        <v>0.8799408679736721</v>
      </c>
      <c r="E110" s="15">
        <f t="shared" si="4"/>
        <v>0.44324237113392922</v>
      </c>
      <c r="F110" s="15">
        <f t="shared" si="4"/>
        <v>1.3053322823734959</v>
      </c>
      <c r="G110" s="15">
        <f t="shared" si="4"/>
        <v>0.85119342046401403</v>
      </c>
      <c r="H110" s="15">
        <f t="shared" si="4"/>
        <v>2.1398460737390961</v>
      </c>
      <c r="I110" s="15">
        <f t="shared" si="4"/>
        <v>0.84915954434098861</v>
      </c>
      <c r="J110" s="15">
        <f t="shared" si="4"/>
        <v>1.2063912194021487</v>
      </c>
      <c r="K110" s="15">
        <f t="shared" si="4"/>
        <v>1.4301854950587092</v>
      </c>
      <c r="L110" s="15">
        <f t="shared" si="4"/>
        <v>1.0487475332584062</v>
      </c>
      <c r="M110" s="15">
        <f t="shared" si="4"/>
        <v>0.37510174634869708</v>
      </c>
      <c r="N110" s="15">
        <f t="shared" si="4"/>
        <v>1.3487224361595722</v>
      </c>
      <c r="O110" s="15">
        <f t="shared" si="4"/>
        <v>0.13245419071814013</v>
      </c>
      <c r="P110" s="17"/>
      <c r="Q110" s="25">
        <f t="shared" si="5"/>
        <v>1.0458504646808691</v>
      </c>
      <c r="S110"/>
      <c r="T110"/>
    </row>
    <row r="111" spans="1:20" ht="14.25" thickBot="1" x14ac:dyDescent="0.2">
      <c r="A111" s="11" t="s">
        <v>86</v>
      </c>
      <c r="B111" s="2" t="str">
        <f t="shared" si="2"/>
        <v>パソコン</v>
      </c>
      <c r="C111" s="15">
        <f t="shared" si="4"/>
        <v>0.50455614196191612</v>
      </c>
      <c r="D111" s="15">
        <f t="shared" si="4"/>
        <v>1.2710256981841932</v>
      </c>
      <c r="E111" s="15">
        <f t="shared" si="4"/>
        <v>0.70918779381428676</v>
      </c>
      <c r="F111" s="15">
        <f t="shared" si="4"/>
        <v>1.3856604228272493</v>
      </c>
      <c r="G111" s="15">
        <f t="shared" si="4"/>
        <v>0.85119342046401403</v>
      </c>
      <c r="H111" s="15">
        <f t="shared" si="4"/>
        <v>1.069923036869548</v>
      </c>
      <c r="I111" s="15">
        <f t="shared" si="4"/>
        <v>1.0614494304262356</v>
      </c>
      <c r="J111" s="15">
        <f t="shared" si="4"/>
        <v>1.0857520974619339</v>
      </c>
      <c r="K111" s="15">
        <f t="shared" si="4"/>
        <v>0.35754637376467729</v>
      </c>
      <c r="L111" s="15">
        <f t="shared" si="4"/>
        <v>0.96135190548687233</v>
      </c>
      <c r="M111" s="15">
        <f t="shared" si="4"/>
        <v>1.1253052390460911</v>
      </c>
      <c r="N111" s="15">
        <f t="shared" si="4"/>
        <v>0.80923346169574328</v>
      </c>
      <c r="O111" s="15">
        <f t="shared" si="4"/>
        <v>0.39736257215442045</v>
      </c>
      <c r="P111" s="17"/>
      <c r="Q111" s="25">
        <f t="shared" si="5"/>
        <v>1.0173272701895726</v>
      </c>
      <c r="S111"/>
      <c r="T111"/>
    </row>
    <row r="112" spans="1:20" ht="14.25" thickBot="1" x14ac:dyDescent="0.2">
      <c r="A112" s="11" t="s">
        <v>87</v>
      </c>
      <c r="B112" s="2" t="str">
        <f t="shared" si="2"/>
        <v>携帯電話</v>
      </c>
      <c r="C112" s="15">
        <f t="shared" si="4"/>
        <v>0.39243255485926803</v>
      </c>
      <c r="D112" s="15">
        <f t="shared" si="4"/>
        <v>9.7771207552630246E-2</v>
      </c>
      <c r="E112" s="15">
        <f t="shared" si="4"/>
        <v>0.62053931958750097</v>
      </c>
      <c r="F112" s="15">
        <f t="shared" si="4"/>
        <v>1.3856604228272493</v>
      </c>
      <c r="G112" s="15">
        <f t="shared" si="4"/>
        <v>0.6620393270275664</v>
      </c>
      <c r="H112" s="15">
        <f t="shared" si="4"/>
        <v>1.6048845553043218</v>
      </c>
      <c r="I112" s="15">
        <f t="shared" si="4"/>
        <v>0.76424358990688956</v>
      </c>
      <c r="J112" s="15">
        <f t="shared" si="4"/>
        <v>1.3873499023124709</v>
      </c>
      <c r="K112" s="15">
        <f t="shared" si="4"/>
        <v>0.35754637376467729</v>
      </c>
      <c r="L112" s="15">
        <f t="shared" si="4"/>
        <v>1.573121299887609</v>
      </c>
      <c r="M112" s="15">
        <f t="shared" si="4"/>
        <v>0.87523740814695994</v>
      </c>
      <c r="N112" s="15">
        <f t="shared" si="4"/>
        <v>0.59343787191021169</v>
      </c>
      <c r="O112" s="15">
        <f t="shared" si="4"/>
        <v>1.1920877164632613</v>
      </c>
      <c r="P112" s="17"/>
      <c r="Q112" s="25">
        <f t="shared" si="5"/>
        <v>1.0173272701895726</v>
      </c>
      <c r="S112"/>
      <c r="T112"/>
    </row>
    <row r="113" spans="1:20" ht="14.25" thickBot="1" x14ac:dyDescent="0.2">
      <c r="A113" s="11" t="s">
        <v>88</v>
      </c>
      <c r="B113" s="2" t="str">
        <f t="shared" si="2"/>
        <v>相隣関係</v>
      </c>
      <c r="C113" s="15">
        <f t="shared" ref="C113:O115" si="6">C53/C$60*100000</f>
        <v>0.56061793551324013</v>
      </c>
      <c r="D113" s="15">
        <f t="shared" si="6"/>
        <v>0.8799408679736721</v>
      </c>
      <c r="E113" s="15">
        <f t="shared" si="6"/>
        <v>1.2410786391750019</v>
      </c>
      <c r="F113" s="15">
        <f t="shared" si="6"/>
        <v>1.1848400716928655</v>
      </c>
      <c r="G113" s="15">
        <f t="shared" si="6"/>
        <v>0.37830818687289508</v>
      </c>
      <c r="H113" s="15">
        <f t="shared" si="6"/>
        <v>1.4265640491593972</v>
      </c>
      <c r="I113" s="15">
        <f t="shared" si="6"/>
        <v>0.63686965825574138</v>
      </c>
      <c r="J113" s="15">
        <f t="shared" si="6"/>
        <v>1.4175096827975249</v>
      </c>
      <c r="K113" s="15">
        <f t="shared" si="6"/>
        <v>0</v>
      </c>
      <c r="L113" s="15">
        <f t="shared" si="6"/>
        <v>0.61176939440073697</v>
      </c>
      <c r="M113" s="15">
        <f t="shared" si="6"/>
        <v>0.87523740814695994</v>
      </c>
      <c r="N113" s="15">
        <f t="shared" si="6"/>
        <v>1.456620231052338</v>
      </c>
      <c r="O113" s="15">
        <f t="shared" si="6"/>
        <v>0.79472514430884089</v>
      </c>
      <c r="P113" s="17"/>
      <c r="Q113" s="25">
        <f t="shared" si="5"/>
        <v>1.0173272701895726</v>
      </c>
      <c r="S113"/>
      <c r="T113"/>
    </row>
    <row r="114" spans="1:20" ht="14.25" thickBot="1" x14ac:dyDescent="0.2">
      <c r="A114" s="11" t="s">
        <v>89</v>
      </c>
      <c r="B114" s="2" t="str">
        <f t="shared" si="2"/>
        <v>和服</v>
      </c>
      <c r="C114" s="15">
        <f t="shared" si="6"/>
        <v>0.56061793551324013</v>
      </c>
      <c r="D114" s="15">
        <f t="shared" si="6"/>
        <v>0.97771207552630235</v>
      </c>
      <c r="E114" s="15">
        <f t="shared" si="6"/>
        <v>0.44324237113392922</v>
      </c>
      <c r="F114" s="15">
        <f t="shared" si="6"/>
        <v>1.2250041419197422</v>
      </c>
      <c r="G114" s="15">
        <f t="shared" si="6"/>
        <v>0.47288523359111884</v>
      </c>
      <c r="H114" s="15">
        <f t="shared" si="6"/>
        <v>1.2482435430144725</v>
      </c>
      <c r="I114" s="15">
        <f t="shared" si="6"/>
        <v>0.42457977217049431</v>
      </c>
      <c r="J114" s="15">
        <f t="shared" si="6"/>
        <v>1.9000661705583841</v>
      </c>
      <c r="K114" s="15">
        <f t="shared" si="6"/>
        <v>0.71509274752935459</v>
      </c>
      <c r="L114" s="15">
        <f t="shared" si="6"/>
        <v>0.61176939440073697</v>
      </c>
      <c r="M114" s="15">
        <f t="shared" si="6"/>
        <v>0.12503391544956569</v>
      </c>
      <c r="N114" s="15">
        <f t="shared" si="6"/>
        <v>1.1329268463740407</v>
      </c>
      <c r="O114" s="15">
        <f t="shared" si="6"/>
        <v>0.39736257215442045</v>
      </c>
      <c r="P114" s="17"/>
      <c r="Q114" s="25">
        <f t="shared" si="5"/>
        <v>0.99831180719537516</v>
      </c>
      <c r="S114"/>
      <c r="T114"/>
    </row>
    <row r="115" spans="1:20" ht="14.25" thickBot="1" x14ac:dyDescent="0.2">
      <c r="A115" s="11"/>
      <c r="B115" s="2" t="str">
        <f t="shared" si="2"/>
        <v>合計</v>
      </c>
      <c r="C115" s="15">
        <f t="shared" si="6"/>
        <v>104.27493600546266</v>
      </c>
      <c r="D115" s="15">
        <f t="shared" si="6"/>
        <v>113.21905834594583</v>
      </c>
      <c r="E115" s="15">
        <f t="shared" si="6"/>
        <v>170.29371898965559</v>
      </c>
      <c r="F115" s="15">
        <f t="shared" si="6"/>
        <v>160.23455817012496</v>
      </c>
      <c r="G115" s="15">
        <f t="shared" si="6"/>
        <v>120.68031161245354</v>
      </c>
      <c r="H115" s="15">
        <f t="shared" si="6"/>
        <v>163.69822464104084</v>
      </c>
      <c r="I115" s="15">
        <f t="shared" si="6"/>
        <v>133.48788037040339</v>
      </c>
      <c r="J115" s="15">
        <f t="shared" si="6"/>
        <v>163.70728847287157</v>
      </c>
      <c r="K115" s="15">
        <f t="shared" si="6"/>
        <v>153.02984797128187</v>
      </c>
      <c r="L115" s="15">
        <f t="shared" si="6"/>
        <v>198.82505318023951</v>
      </c>
      <c r="M115" s="15">
        <f t="shared" si="6"/>
        <v>120.03255883158306</v>
      </c>
      <c r="N115" s="15">
        <f t="shared" si="6"/>
        <v>182.94071124068438</v>
      </c>
      <c r="O115" s="15">
        <f t="shared" si="6"/>
        <v>91.260937404798554</v>
      </c>
      <c r="P115" s="17"/>
      <c r="Q115" s="26">
        <f t="shared" si="5"/>
        <v>150.66426716877629</v>
      </c>
      <c r="S115"/>
      <c r="T115"/>
    </row>
    <row r="116" spans="1:20" ht="14.25" thickBot="1" x14ac:dyDescent="0.2">
      <c r="B116" s="37" t="s">
        <v>184</v>
      </c>
      <c r="C116" s="35">
        <v>141.34691699999999</v>
      </c>
      <c r="D116" s="34">
        <v>140.87205599999999</v>
      </c>
      <c r="E116" s="34">
        <v>139.88347200000001</v>
      </c>
      <c r="F116" s="34">
        <v>139.691778</v>
      </c>
      <c r="G116" s="34">
        <v>138.18088900000001</v>
      </c>
      <c r="H116" s="34">
        <v>136.62602799999999</v>
      </c>
      <c r="I116" s="34">
        <v>136.90658300000001</v>
      </c>
      <c r="J116" s="34">
        <v>135.519667</v>
      </c>
      <c r="K116" s="34">
        <v>133.050444</v>
      </c>
      <c r="L116" s="34">
        <v>132.45949999999999</v>
      </c>
      <c r="M116" s="34">
        <v>133.531083</v>
      </c>
      <c r="N116" s="34">
        <v>130.418139</v>
      </c>
      <c r="O116" s="34">
        <v>130.55819399999999</v>
      </c>
      <c r="S116"/>
      <c r="T116"/>
    </row>
    <row r="117" spans="1:20" ht="14.25" thickBot="1" x14ac:dyDescent="0.2">
      <c r="B117" s="38" t="s">
        <v>185</v>
      </c>
      <c r="C117" s="35">
        <v>43.064390000000003</v>
      </c>
      <c r="D117" s="34">
        <v>38.268782999999999</v>
      </c>
      <c r="E117" s="34">
        <v>36.565460000000002</v>
      </c>
      <c r="F117" s="34">
        <v>35.689475999999999</v>
      </c>
      <c r="G117" s="34">
        <v>36.651318000000003</v>
      </c>
      <c r="H117" s="34">
        <v>36.594549000000001</v>
      </c>
      <c r="I117" s="34">
        <v>35.180132</v>
      </c>
      <c r="J117" s="34">
        <v>34.686309999999999</v>
      </c>
      <c r="K117" s="34">
        <v>35.471898000000003</v>
      </c>
      <c r="L117" s="34">
        <v>34.396510999999997</v>
      </c>
      <c r="M117" s="34">
        <v>33.559722000000001</v>
      </c>
      <c r="N117" s="34">
        <v>33.606504999999999</v>
      </c>
      <c r="O117" s="34">
        <v>31.560109000000001</v>
      </c>
      <c r="S117"/>
      <c r="T117"/>
    </row>
    <row r="118" spans="1:20" ht="14.25" thickBot="1" x14ac:dyDescent="0.2">
      <c r="B118" s="39" t="s">
        <v>175</v>
      </c>
      <c r="C118" s="32" t="s">
        <v>121</v>
      </c>
      <c r="D118" s="33" t="s">
        <v>122</v>
      </c>
      <c r="E118" s="33" t="s">
        <v>123</v>
      </c>
      <c r="F118" s="33" t="s">
        <v>124</v>
      </c>
      <c r="G118" s="33" t="s">
        <v>125</v>
      </c>
      <c r="H118" s="33" t="s">
        <v>126</v>
      </c>
      <c r="I118" s="33" t="s">
        <v>127</v>
      </c>
      <c r="J118" s="33" t="s">
        <v>128</v>
      </c>
      <c r="K118" s="33" t="s">
        <v>129</v>
      </c>
      <c r="L118" s="33" t="s">
        <v>130</v>
      </c>
      <c r="M118" s="33" t="s">
        <v>131</v>
      </c>
      <c r="N118" s="33" t="s">
        <v>132</v>
      </c>
      <c r="O118" s="29" t="s">
        <v>133</v>
      </c>
      <c r="P118" s="36"/>
      <c r="Q118" s="36"/>
    </row>
    <row r="119" spans="1:20" x14ac:dyDescent="0.15">
      <c r="S119"/>
      <c r="T119"/>
    </row>
    <row r="120" spans="1:20" x14ac:dyDescent="0.15">
      <c r="B120" s="30" t="s">
        <v>178</v>
      </c>
      <c r="S120"/>
      <c r="T120"/>
    </row>
    <row r="121" spans="1:20" x14ac:dyDescent="0.15">
      <c r="B121" s="30" t="s">
        <v>179</v>
      </c>
      <c r="D121"/>
      <c r="E121" s="31" t="s">
        <v>180</v>
      </c>
      <c r="S121"/>
      <c r="T121"/>
    </row>
    <row r="122" spans="1:20" x14ac:dyDescent="0.15">
      <c r="B122" s="30" t="s">
        <v>181</v>
      </c>
      <c r="S122"/>
      <c r="T122"/>
    </row>
    <row r="123" spans="1:20" x14ac:dyDescent="0.15">
      <c r="B123" s="14" t="s">
        <v>182</v>
      </c>
      <c r="C123" s="14" t="s">
        <v>108</v>
      </c>
      <c r="D123" s="14" t="s">
        <v>109</v>
      </c>
      <c r="E123" s="14" t="s">
        <v>110</v>
      </c>
      <c r="F123" s="14" t="s">
        <v>183</v>
      </c>
      <c r="G123" s="14" t="s">
        <v>112</v>
      </c>
      <c r="H123" s="14" t="s">
        <v>111</v>
      </c>
      <c r="I123" s="14" t="s">
        <v>113</v>
      </c>
      <c r="J123" s="14" t="s">
        <v>114</v>
      </c>
      <c r="K123" s="14" t="s">
        <v>115</v>
      </c>
      <c r="L123" s="14" t="s">
        <v>116</v>
      </c>
      <c r="M123" s="14" t="s">
        <v>117</v>
      </c>
      <c r="N123" s="14" t="s">
        <v>118</v>
      </c>
      <c r="O123" s="14" t="s">
        <v>119</v>
      </c>
      <c r="S123"/>
      <c r="T123"/>
    </row>
    <row r="124" spans="1:20" x14ac:dyDescent="0.15">
      <c r="S124"/>
      <c r="T124"/>
    </row>
    <row r="125" spans="1:20" ht="14.25" thickBot="1" x14ac:dyDescent="0.2">
      <c r="B125" t="s">
        <v>187</v>
      </c>
    </row>
    <row r="126" spans="1:20" ht="14.25" thickBot="1" x14ac:dyDescent="0.2">
      <c r="B126" s="19"/>
      <c r="C126" s="13" t="s">
        <v>106</v>
      </c>
      <c r="D126" s="8" t="s">
        <v>105</v>
      </c>
      <c r="E126" s="8" t="s">
        <v>104</v>
      </c>
      <c r="F126" s="8" t="s">
        <v>103</v>
      </c>
      <c r="G126" s="8" t="s">
        <v>102</v>
      </c>
      <c r="H126" s="8" t="s">
        <v>101</v>
      </c>
      <c r="I126" s="8" t="s">
        <v>100</v>
      </c>
      <c r="J126" s="8" t="s">
        <v>99</v>
      </c>
      <c r="K126" s="8" t="s">
        <v>98</v>
      </c>
      <c r="L126" s="8" t="s">
        <v>97</v>
      </c>
      <c r="M126" s="8" t="s">
        <v>96</v>
      </c>
      <c r="N126" s="8" t="s">
        <v>95</v>
      </c>
      <c r="O126" s="8" t="s">
        <v>94</v>
      </c>
      <c r="Q126" s="4" t="s">
        <v>186</v>
      </c>
    </row>
    <row r="127" spans="1:20" ht="14.25" thickBot="1" x14ac:dyDescent="0.2">
      <c r="B127" s="39" t="s">
        <v>175</v>
      </c>
      <c r="C127" s="32" t="s">
        <v>133</v>
      </c>
      <c r="D127" s="33" t="s">
        <v>132</v>
      </c>
      <c r="E127" s="33" t="s">
        <v>131</v>
      </c>
      <c r="F127" s="33" t="s">
        <v>130</v>
      </c>
      <c r="G127" s="33" t="s">
        <v>129</v>
      </c>
      <c r="H127" s="33" t="s">
        <v>128</v>
      </c>
      <c r="I127" s="33" t="s">
        <v>127</v>
      </c>
      <c r="J127" s="33" t="s">
        <v>126</v>
      </c>
      <c r="K127" s="33" t="s">
        <v>125</v>
      </c>
      <c r="L127" s="33" t="s">
        <v>124</v>
      </c>
      <c r="M127" s="33" t="s">
        <v>123</v>
      </c>
      <c r="N127" s="33" t="s">
        <v>122</v>
      </c>
      <c r="O127" s="29" t="s">
        <v>121</v>
      </c>
    </row>
    <row r="129" spans="1:17" ht="14.25" thickBot="1" x14ac:dyDescent="0.2"/>
    <row r="130" spans="1:17" ht="14.25" thickBot="1" x14ac:dyDescent="0.2">
      <c r="B130" s="21" t="s">
        <v>220</v>
      </c>
    </row>
    <row r="131" spans="1:17" ht="14.25" thickBot="1" x14ac:dyDescent="0.2">
      <c r="A131" s="9"/>
      <c r="B131" s="20" t="str">
        <f>B3</f>
        <v>商品・サービス（小分類）</v>
      </c>
      <c r="C131" s="227" t="s">
        <v>93</v>
      </c>
      <c r="D131" s="225"/>
      <c r="E131" s="225"/>
      <c r="F131" s="225"/>
      <c r="G131" s="225"/>
      <c r="H131" s="225"/>
      <c r="I131" s="225"/>
      <c r="J131" s="225"/>
      <c r="K131" s="225"/>
      <c r="L131" s="225"/>
      <c r="M131" s="225"/>
      <c r="N131" s="225"/>
      <c r="O131" s="225"/>
      <c r="P131" s="225"/>
      <c r="Q131" s="226"/>
    </row>
    <row r="132" spans="1:17" ht="14.25" thickBot="1" x14ac:dyDescent="0.2">
      <c r="A132" s="10" t="s">
        <v>120</v>
      </c>
      <c r="B132" s="3"/>
      <c r="C132" s="8" t="s">
        <v>94</v>
      </c>
      <c r="D132" s="8" t="s">
        <v>95</v>
      </c>
      <c r="E132" s="8" t="s">
        <v>96</v>
      </c>
      <c r="F132" s="8" t="s">
        <v>97</v>
      </c>
      <c r="G132" s="8" t="s">
        <v>98</v>
      </c>
      <c r="H132" s="8" t="s">
        <v>99</v>
      </c>
      <c r="I132" s="8" t="s">
        <v>100</v>
      </c>
      <c r="J132" s="8" t="s">
        <v>101</v>
      </c>
      <c r="K132" s="8" t="s">
        <v>102</v>
      </c>
      <c r="L132" s="8" t="s">
        <v>103</v>
      </c>
      <c r="M132" s="8" t="s">
        <v>104</v>
      </c>
      <c r="N132" s="8" t="s">
        <v>105</v>
      </c>
      <c r="O132" s="8" t="s">
        <v>106</v>
      </c>
      <c r="P132" s="8" t="s">
        <v>107</v>
      </c>
      <c r="Q132" s="8" t="s">
        <v>1</v>
      </c>
    </row>
    <row r="133" spans="1:17" ht="14.25" thickBot="1" x14ac:dyDescent="0.2">
      <c r="A133" s="11" t="s">
        <v>121</v>
      </c>
      <c r="B133" s="2" t="str">
        <f>B65</f>
        <v>商品一般</v>
      </c>
      <c r="C133" s="15">
        <f>C65/$Q65*100</f>
        <v>58.583026636521765</v>
      </c>
      <c r="D133" s="15">
        <f t="shared" ref="D133:Q133" si="7">D65/$Q65*100</f>
        <v>88.332934027120871</v>
      </c>
      <c r="E133" s="15">
        <f t="shared" si="7"/>
        <v>164.52398985571082</v>
      </c>
      <c r="F133" s="15">
        <f t="shared" si="7"/>
        <v>77.82001400169888</v>
      </c>
      <c r="G133" s="15">
        <f t="shared" si="7"/>
        <v>106.55152818662654</v>
      </c>
      <c r="H133" s="15">
        <f t="shared" si="7"/>
        <v>126.1677125721844</v>
      </c>
      <c r="I133" s="15">
        <f t="shared" si="7"/>
        <v>85.268623992598663</v>
      </c>
      <c r="J133" s="15">
        <f t="shared" si="7"/>
        <v>100.12939685110868</v>
      </c>
      <c r="K133" s="15">
        <f t="shared" si="7"/>
        <v>188.75901435464047</v>
      </c>
      <c r="L133" s="15">
        <f t="shared" si="7"/>
        <v>159.82053220780668</v>
      </c>
      <c r="M133" s="15">
        <f>M65/$Q65*100</f>
        <v>89.82668062295339</v>
      </c>
      <c r="N133" s="15">
        <f t="shared" si="7"/>
        <v>135.06536419800054</v>
      </c>
      <c r="O133" s="15">
        <f t="shared" si="7"/>
        <v>55.508567221017557</v>
      </c>
      <c r="P133" s="15"/>
      <c r="Q133" s="15">
        <f t="shared" si="7"/>
        <v>100</v>
      </c>
    </row>
    <row r="134" spans="1:17" ht="14.25" thickBot="1" x14ac:dyDescent="0.2">
      <c r="A134" s="11" t="s">
        <v>122</v>
      </c>
      <c r="B134" s="2" t="str">
        <f>B66</f>
        <v>健康食品</v>
      </c>
      <c r="C134" s="15">
        <f t="shared" ref="C134:O149" si="8">C66/$Q66*100</f>
        <v>107.9806370046317</v>
      </c>
      <c r="D134" s="15">
        <f t="shared" si="8"/>
        <v>68.003415836698537</v>
      </c>
      <c r="E134" s="15">
        <f t="shared" si="8"/>
        <v>86.163416162923966</v>
      </c>
      <c r="F134" s="15">
        <f t="shared" si="8"/>
        <v>72.34595159292688</v>
      </c>
      <c r="G134" s="15">
        <f t="shared" si="8"/>
        <v>89.395726885786459</v>
      </c>
      <c r="H134" s="15">
        <f t="shared" si="8"/>
        <v>136.74922875360608</v>
      </c>
      <c r="I134" s="15">
        <f t="shared" si="8"/>
        <v>104.49452303162852</v>
      </c>
      <c r="J134" s="15">
        <f t="shared" si="8"/>
        <v>106.76866911884409</v>
      </c>
      <c r="K134" s="15">
        <f t="shared" si="8"/>
        <v>111.59007471637025</v>
      </c>
      <c r="L134" s="15">
        <f t="shared" si="8"/>
        <v>140.27728690649175</v>
      </c>
      <c r="M134" s="15">
        <f t="shared" si="8"/>
        <v>108.14954879105277</v>
      </c>
      <c r="N134" s="15">
        <f t="shared" si="8"/>
        <v>136.14263600360505</v>
      </c>
      <c r="O134" s="15">
        <f t="shared" si="8"/>
        <v>72.047793478764433</v>
      </c>
      <c r="P134" s="15"/>
      <c r="Q134" s="15">
        <f t="shared" ref="Q134:Q165" si="9">Q66/$Q66*100</f>
        <v>100</v>
      </c>
    </row>
    <row r="135" spans="1:17" ht="14.25" thickBot="1" x14ac:dyDescent="0.2">
      <c r="A135" s="11" t="s">
        <v>123</v>
      </c>
      <c r="B135" s="2" t="str">
        <f t="shared" ref="B135:B183" si="10">B67</f>
        <v>インターネット接続回線</v>
      </c>
      <c r="C135" s="15">
        <f t="shared" si="8"/>
        <v>75.541614084794219</v>
      </c>
      <c r="D135" s="15">
        <f t="shared" si="8"/>
        <v>66.917495791856638</v>
      </c>
      <c r="E135" s="15">
        <f t="shared" si="8"/>
        <v>135.56763813077373</v>
      </c>
      <c r="F135" s="15">
        <f t="shared" si="8"/>
        <v>72.159867435699027</v>
      </c>
      <c r="G135" s="15">
        <f t="shared" si="8"/>
        <v>93.051269602058767</v>
      </c>
      <c r="H135" s="15">
        <f t="shared" si="8"/>
        <v>131.58279467878845</v>
      </c>
      <c r="I135" s="15">
        <f t="shared" si="8"/>
        <v>114.87579978595697</v>
      </c>
      <c r="J135" s="15">
        <f t="shared" si="8"/>
        <v>119.98303499928078</v>
      </c>
      <c r="K135" s="15">
        <f t="shared" si="8"/>
        <v>118.53396141961565</v>
      </c>
      <c r="L135" s="15">
        <f t="shared" si="8"/>
        <v>149.5403580466199</v>
      </c>
      <c r="M135" s="15">
        <f t="shared" si="8"/>
        <v>113.65681568476744</v>
      </c>
      <c r="N135" s="15">
        <f t="shared" si="8"/>
        <v>112.50346849310145</v>
      </c>
      <c r="O135" s="15">
        <f t="shared" si="8"/>
        <v>42.494789806330331</v>
      </c>
      <c r="P135" s="15"/>
      <c r="Q135" s="15">
        <f t="shared" si="9"/>
        <v>100</v>
      </c>
    </row>
    <row r="136" spans="1:17" ht="14.25" thickBot="1" x14ac:dyDescent="0.2">
      <c r="A136" s="11" t="s">
        <v>124</v>
      </c>
      <c r="B136" s="2" t="str">
        <f t="shared" si="10"/>
        <v>アダルト情報サイト</v>
      </c>
      <c r="C136" s="15">
        <f t="shared" si="8"/>
        <v>34.049418995836056</v>
      </c>
      <c r="D136" s="15">
        <f t="shared" si="8"/>
        <v>54.814012030503335</v>
      </c>
      <c r="E136" s="15">
        <f t="shared" si="8"/>
        <v>96.292749602592835</v>
      </c>
      <c r="F136" s="15">
        <f t="shared" si="8"/>
        <v>158.7946129623019</v>
      </c>
      <c r="G136" s="15">
        <f t="shared" si="8"/>
        <v>81.744180170053298</v>
      </c>
      <c r="H136" s="15">
        <f t="shared" si="8"/>
        <v>110.38664452162949</v>
      </c>
      <c r="I136" s="15">
        <f t="shared" si="8"/>
        <v>110.09095736389969</v>
      </c>
      <c r="J136" s="15">
        <f t="shared" si="8"/>
        <v>107.0880805055285</v>
      </c>
      <c r="K136" s="15">
        <f t="shared" si="8"/>
        <v>62.641624396585392</v>
      </c>
      <c r="L136" s="15">
        <f t="shared" si="8"/>
        <v>91.869550197782885</v>
      </c>
      <c r="M136" s="15">
        <f t="shared" si="8"/>
        <v>59.875763233036814</v>
      </c>
      <c r="N136" s="15">
        <f t="shared" si="8"/>
        <v>66.792517512346819</v>
      </c>
      <c r="O136" s="15">
        <f t="shared" si="8"/>
        <v>32.488104433279418</v>
      </c>
      <c r="P136" s="15"/>
      <c r="Q136" s="15">
        <f t="shared" si="9"/>
        <v>100</v>
      </c>
    </row>
    <row r="137" spans="1:17" ht="14.25" thickBot="1" x14ac:dyDescent="0.2">
      <c r="A137" s="11" t="s">
        <v>125</v>
      </c>
      <c r="B137" s="2" t="str">
        <f t="shared" si="10"/>
        <v>相談その他</v>
      </c>
      <c r="C137" s="15">
        <f t="shared" si="8"/>
        <v>56.598426743048257</v>
      </c>
      <c r="D137" s="15">
        <f t="shared" si="8"/>
        <v>121.36117681320873</v>
      </c>
      <c r="E137" s="15">
        <f t="shared" si="8"/>
        <v>162.85525634547295</v>
      </c>
      <c r="F137" s="15">
        <f t="shared" si="8"/>
        <v>85.085435088094101</v>
      </c>
      <c r="G137" s="15">
        <f t="shared" si="8"/>
        <v>104.87406158780934</v>
      </c>
      <c r="H137" s="15">
        <f t="shared" si="8"/>
        <v>171.1736133105766</v>
      </c>
      <c r="I137" s="15">
        <f t="shared" si="8"/>
        <v>68.864105701028365</v>
      </c>
      <c r="J137" s="15">
        <f t="shared" si="8"/>
        <v>85.355561413951193</v>
      </c>
      <c r="K137" s="15">
        <f t="shared" si="8"/>
        <v>106.51540412738032</v>
      </c>
      <c r="L137" s="15">
        <f t="shared" si="8"/>
        <v>185.14296414017397</v>
      </c>
      <c r="M137" s="15">
        <f t="shared" si="8"/>
        <v>111.74526448284936</v>
      </c>
      <c r="N137" s="15">
        <f t="shared" si="8"/>
        <v>99.10899877091849</v>
      </c>
      <c r="O137" s="15">
        <f t="shared" si="8"/>
        <v>120.56907514287562</v>
      </c>
      <c r="P137" s="15"/>
      <c r="Q137" s="15">
        <f t="shared" si="9"/>
        <v>100</v>
      </c>
    </row>
    <row r="138" spans="1:17" ht="14.25" thickBot="1" x14ac:dyDescent="0.2">
      <c r="A138" s="11" t="s">
        <v>126</v>
      </c>
      <c r="B138" s="2" t="str">
        <f t="shared" si="10"/>
        <v>他の役務サービス</v>
      </c>
      <c r="C138" s="15">
        <f t="shared" si="8"/>
        <v>53.988972244623291</v>
      </c>
      <c r="D138" s="15">
        <f t="shared" si="8"/>
        <v>14.769604378655973</v>
      </c>
      <c r="E138" s="15">
        <f t="shared" si="8"/>
        <v>172.41553183847594</v>
      </c>
      <c r="F138" s="15">
        <f t="shared" si="8"/>
        <v>124.00048135592606</v>
      </c>
      <c r="G138" s="15">
        <f t="shared" si="8"/>
        <v>89.294281919468432</v>
      </c>
      <c r="H138" s="15">
        <f t="shared" si="8"/>
        <v>77.445648453972737</v>
      </c>
      <c r="I138" s="15">
        <f t="shared" si="8"/>
        <v>64.939989612964581</v>
      </c>
      <c r="J138" s="15">
        <f t="shared" si="8"/>
        <v>95.676516413105773</v>
      </c>
      <c r="K138" s="15">
        <f t="shared" si="8"/>
        <v>121.52700057980286</v>
      </c>
      <c r="L138" s="15">
        <f t="shared" si="8"/>
        <v>198.03358456757272</v>
      </c>
      <c r="M138" s="15">
        <f t="shared" si="8"/>
        <v>84.995949226631666</v>
      </c>
      <c r="N138" s="15">
        <f t="shared" si="8"/>
        <v>115.11420358804101</v>
      </c>
      <c r="O138" s="15">
        <f t="shared" si="8"/>
        <v>32.514490429014749</v>
      </c>
      <c r="P138" s="15"/>
      <c r="Q138" s="15">
        <f t="shared" si="9"/>
        <v>100</v>
      </c>
    </row>
    <row r="139" spans="1:17" ht="14.25" thickBot="1" x14ac:dyDescent="0.2">
      <c r="A139" s="11" t="s">
        <v>127</v>
      </c>
      <c r="B139" s="2" t="str">
        <f t="shared" si="10"/>
        <v>新聞</v>
      </c>
      <c r="C139" s="15">
        <f t="shared" si="8"/>
        <v>64.208086986773083</v>
      </c>
      <c r="D139" s="15">
        <f t="shared" si="8"/>
        <v>50.390217842696735</v>
      </c>
      <c r="E139" s="15">
        <f t="shared" si="8"/>
        <v>121.83589394129363</v>
      </c>
      <c r="F139" s="15">
        <f t="shared" si="8"/>
        <v>94.683906516741587</v>
      </c>
      <c r="G139" s="15">
        <f t="shared" si="8"/>
        <v>46.938649392295531</v>
      </c>
      <c r="H139" s="15">
        <f t="shared" si="8"/>
        <v>57.865765423393668</v>
      </c>
      <c r="I139" s="15">
        <f t="shared" si="8"/>
        <v>49.437969731345873</v>
      </c>
      <c r="J139" s="15">
        <f t="shared" si="8"/>
        <v>142.77473069787379</v>
      </c>
      <c r="K139" s="15">
        <f t="shared" si="8"/>
        <v>40.950114532940226</v>
      </c>
      <c r="L139" s="15">
        <f t="shared" si="8"/>
        <v>130.12351958745865</v>
      </c>
      <c r="M139" s="15">
        <f t="shared" si="8"/>
        <v>47.734163862909703</v>
      </c>
      <c r="N139" s="15">
        <f t="shared" si="8"/>
        <v>195.66253096899254</v>
      </c>
      <c r="O139" s="15">
        <f t="shared" si="8"/>
        <v>80.907200531447572</v>
      </c>
      <c r="P139" s="15"/>
      <c r="Q139" s="15">
        <f t="shared" si="9"/>
        <v>100</v>
      </c>
    </row>
    <row r="140" spans="1:17" s="6" customFormat="1" ht="14.25" thickBot="1" x14ac:dyDescent="0.2">
      <c r="A140" s="11" t="s">
        <v>128</v>
      </c>
      <c r="B140" s="2" t="str">
        <f t="shared" si="10"/>
        <v>ファンド型投資商品</v>
      </c>
      <c r="C140" s="15">
        <f t="shared" si="8"/>
        <v>63.215096855307898</v>
      </c>
      <c r="D140" s="15">
        <f t="shared" si="8"/>
        <v>58.924851849873541</v>
      </c>
      <c r="E140" s="15">
        <f t="shared" si="8"/>
        <v>127.53483106290582</v>
      </c>
      <c r="F140" s="15">
        <f t="shared" si="8"/>
        <v>100.33828455414118</v>
      </c>
      <c r="G140" s="15">
        <f t="shared" si="8"/>
        <v>102.96736567955858</v>
      </c>
      <c r="H140" s="15">
        <f t="shared" si="8"/>
        <v>83.20287941273871</v>
      </c>
      <c r="I140" s="15">
        <f t="shared" si="8"/>
        <v>103.17990864660003</v>
      </c>
      <c r="J140" s="15">
        <f t="shared" si="8"/>
        <v>96.747097977142047</v>
      </c>
      <c r="K140" s="15">
        <f t="shared" si="8"/>
        <v>76.46292180657754</v>
      </c>
      <c r="L140" s="15">
        <f t="shared" si="8"/>
        <v>215.78400706601241</v>
      </c>
      <c r="M140" s="15">
        <f t="shared" si="8"/>
        <v>58.339795094558035</v>
      </c>
      <c r="N140" s="15">
        <f t="shared" si="8"/>
        <v>113.27450036874021</v>
      </c>
      <c r="O140" s="15">
        <f t="shared" si="8"/>
        <v>36.051186743275551</v>
      </c>
      <c r="P140" s="15"/>
      <c r="Q140" s="15">
        <f t="shared" si="9"/>
        <v>100</v>
      </c>
    </row>
    <row r="141" spans="1:17" s="6" customFormat="1" ht="14.25" thickBot="1" x14ac:dyDescent="0.2">
      <c r="A141" s="11" t="s">
        <v>129</v>
      </c>
      <c r="B141" s="2" t="str">
        <f t="shared" si="10"/>
        <v>デジタルコンテンツその他</v>
      </c>
      <c r="C141" s="15">
        <f t="shared" si="8"/>
        <v>42.970027444994294</v>
      </c>
      <c r="D141" s="15">
        <f t="shared" si="8"/>
        <v>89.510828561029641</v>
      </c>
      <c r="E141" s="15">
        <f t="shared" si="8"/>
        <v>84.933676064844136</v>
      </c>
      <c r="F141" s="15">
        <f t="shared" si="8"/>
        <v>121.42894021673678</v>
      </c>
      <c r="G141" s="15">
        <f t="shared" si="8"/>
        <v>70.477409960325403</v>
      </c>
      <c r="H141" s="15">
        <f t="shared" si="8"/>
        <v>75.932452365539177</v>
      </c>
      <c r="I141" s="15">
        <f t="shared" si="8"/>
        <v>84.973458693347325</v>
      </c>
      <c r="J141" s="15">
        <f t="shared" si="8"/>
        <v>161.81726611973659</v>
      </c>
      <c r="K141" s="15">
        <f t="shared" si="8"/>
        <v>76.125212913799132</v>
      </c>
      <c r="L141" s="15">
        <f t="shared" si="8"/>
        <v>98.619255229745534</v>
      </c>
      <c r="M141" s="15">
        <f t="shared" si="8"/>
        <v>77.200830401359738</v>
      </c>
      <c r="N141" s="15">
        <f t="shared" si="8"/>
        <v>94.187347903697201</v>
      </c>
      <c r="O141" s="15">
        <f t="shared" si="8"/>
        <v>14.10041355415853</v>
      </c>
      <c r="P141" s="15"/>
      <c r="Q141" s="15">
        <f t="shared" si="9"/>
        <v>100</v>
      </c>
    </row>
    <row r="142" spans="1:17" s="6" customFormat="1" ht="14.25" thickBot="1" x14ac:dyDescent="0.2">
      <c r="A142" s="11" t="s">
        <v>130</v>
      </c>
      <c r="B142" s="2" t="str">
        <f t="shared" si="10"/>
        <v>フリーローン・サラ金</v>
      </c>
      <c r="C142" s="15">
        <f t="shared" si="8"/>
        <v>80.344137792648425</v>
      </c>
      <c r="D142" s="15">
        <f t="shared" si="8"/>
        <v>142.49427781024323</v>
      </c>
      <c r="E142" s="15">
        <f t="shared" si="8"/>
        <v>111.97209498351121</v>
      </c>
      <c r="F142" s="15">
        <f t="shared" si="8"/>
        <v>98.048053133076323</v>
      </c>
      <c r="G142" s="15">
        <f t="shared" si="8"/>
        <v>96.487317839447769</v>
      </c>
      <c r="H142" s="15">
        <f t="shared" si="8"/>
        <v>95.292597264281738</v>
      </c>
      <c r="I142" s="15">
        <f t="shared" si="8"/>
        <v>75.286542857832345</v>
      </c>
      <c r="J142" s="15">
        <f t="shared" si="8"/>
        <v>71.061620274987519</v>
      </c>
      <c r="K142" s="15">
        <f t="shared" si="8"/>
        <v>95.534505074730831</v>
      </c>
      <c r="L142" s="15">
        <f t="shared" si="8"/>
        <v>152.8471685045792</v>
      </c>
      <c r="M142" s="15">
        <f t="shared" si="8"/>
        <v>88.076697963675997</v>
      </c>
      <c r="N142" s="15">
        <f t="shared" si="8"/>
        <v>145.45905015916557</v>
      </c>
      <c r="O142" s="15">
        <f t="shared" si="8"/>
        <v>109.39055245064513</v>
      </c>
      <c r="P142" s="15"/>
      <c r="Q142" s="15">
        <f t="shared" si="9"/>
        <v>100</v>
      </c>
    </row>
    <row r="143" spans="1:17" s="6" customFormat="1" ht="14.25" thickBot="1" x14ac:dyDescent="0.2">
      <c r="A143" s="11" t="s">
        <v>131</v>
      </c>
      <c r="B143" s="2" t="str">
        <f t="shared" si="10"/>
        <v>放送サービス</v>
      </c>
      <c r="C143" s="15">
        <f t="shared" si="8"/>
        <v>68.474817928474778</v>
      </c>
      <c r="D143" s="15">
        <f t="shared" si="8"/>
        <v>63.690345591571926</v>
      </c>
      <c r="E143" s="15">
        <f t="shared" si="8"/>
        <v>36.092246000888601</v>
      </c>
      <c r="F143" s="15">
        <f t="shared" si="8"/>
        <v>136.81472070180882</v>
      </c>
      <c r="G143" s="15">
        <f t="shared" si="8"/>
        <v>41.073065314389815</v>
      </c>
      <c r="H143" s="15">
        <f t="shared" si="8"/>
        <v>43.560733318346742</v>
      </c>
      <c r="I143" s="15">
        <f t="shared" si="8"/>
        <v>82.974220420177829</v>
      </c>
      <c r="J143" s="15">
        <f t="shared" si="8"/>
        <v>162.08571872712417</v>
      </c>
      <c r="K143" s="15">
        <f t="shared" si="8"/>
        <v>29.114210461483953</v>
      </c>
      <c r="L143" s="15">
        <f t="shared" si="8"/>
        <v>90.141480665747181</v>
      </c>
      <c r="M143" s="15">
        <f t="shared" si="8"/>
        <v>101.81235208437384</v>
      </c>
      <c r="N143" s="15">
        <f t="shared" si="8"/>
        <v>80.537222424656278</v>
      </c>
      <c r="O143" s="15">
        <f t="shared" si="8"/>
        <v>53.927259063904366</v>
      </c>
      <c r="P143" s="15"/>
      <c r="Q143" s="15">
        <f t="shared" si="9"/>
        <v>100</v>
      </c>
    </row>
    <row r="144" spans="1:17" s="6" customFormat="1" ht="14.25" thickBot="1" x14ac:dyDescent="0.2">
      <c r="A144" s="11" t="s">
        <v>132</v>
      </c>
      <c r="B144" s="2" t="str">
        <f t="shared" si="10"/>
        <v>修理サービス</v>
      </c>
      <c r="C144" s="15">
        <f t="shared" si="8"/>
        <v>71.810533010240789</v>
      </c>
      <c r="D144" s="15">
        <f t="shared" si="8"/>
        <v>77.925152195371638</v>
      </c>
      <c r="E144" s="15">
        <f t="shared" si="8"/>
        <v>111.02801882095636</v>
      </c>
      <c r="F144" s="15">
        <f t="shared" si="8"/>
        <v>117.75614812761823</v>
      </c>
      <c r="G144" s="15">
        <f t="shared" si="8"/>
        <v>61.918757546430861</v>
      </c>
      <c r="H144" s="15">
        <f t="shared" si="8"/>
        <v>121.82072466114111</v>
      </c>
      <c r="I144" s="15">
        <f t="shared" si="8"/>
        <v>106.35321441618044</v>
      </c>
      <c r="J144" s="15">
        <f t="shared" si="8"/>
        <v>102.16068266979011</v>
      </c>
      <c r="K144" s="15">
        <f t="shared" si="8"/>
        <v>20.354996037573354</v>
      </c>
      <c r="L144" s="15">
        <f t="shared" si="8"/>
        <v>111.94658992300879</v>
      </c>
      <c r="M144" s="15">
        <f t="shared" si="8"/>
        <v>67.622322257212673</v>
      </c>
      <c r="N144" s="15">
        <f t="shared" si="8"/>
        <v>119.78041814664711</v>
      </c>
      <c r="O144" s="15">
        <f t="shared" si="8"/>
        <v>49.01372440855539</v>
      </c>
      <c r="P144" s="15"/>
      <c r="Q144" s="15">
        <f t="shared" si="9"/>
        <v>100</v>
      </c>
    </row>
    <row r="145" spans="1:17" s="6" customFormat="1" ht="14.25" thickBot="1" x14ac:dyDescent="0.2">
      <c r="A145" s="11" t="s">
        <v>133</v>
      </c>
      <c r="B145" s="2" t="str">
        <f t="shared" si="10"/>
        <v>生命保険</v>
      </c>
      <c r="C145" s="15">
        <f t="shared" si="8"/>
        <v>79.502597594858344</v>
      </c>
      <c r="D145" s="15">
        <f t="shared" si="8"/>
        <v>98.21164597014986</v>
      </c>
      <c r="E145" s="15">
        <f t="shared" si="8"/>
        <v>68.095389224522975</v>
      </c>
      <c r="F145" s="15">
        <f t="shared" si="8"/>
        <v>112.7286786748587</v>
      </c>
      <c r="G145" s="15">
        <f t="shared" si="8"/>
        <v>81.032052575571541</v>
      </c>
      <c r="H145" s="15">
        <f t="shared" si="8"/>
        <v>94.830248094715515</v>
      </c>
      <c r="I145" s="15">
        <f t="shared" si="8"/>
        <v>89.06165103425964</v>
      </c>
      <c r="J145" s="15">
        <f t="shared" si="8"/>
        <v>110.48999524512423</v>
      </c>
      <c r="K145" s="15">
        <f t="shared" si="8"/>
        <v>84.507539729026448</v>
      </c>
      <c r="L145" s="15">
        <f t="shared" si="8"/>
        <v>142.01214567480315</v>
      </c>
      <c r="M145" s="15">
        <f t="shared" si="8"/>
        <v>55.410514652661327</v>
      </c>
      <c r="N145" s="15">
        <f t="shared" si="8"/>
        <v>117.947132432432</v>
      </c>
      <c r="O145" s="15">
        <f t="shared" si="8"/>
        <v>46.959130083736952</v>
      </c>
      <c r="P145" s="15"/>
      <c r="Q145" s="15">
        <f t="shared" si="9"/>
        <v>100</v>
      </c>
    </row>
    <row r="146" spans="1:17" s="6" customFormat="1" ht="14.25" thickBot="1" x14ac:dyDescent="0.2">
      <c r="A146" s="11" t="s">
        <v>134</v>
      </c>
      <c r="B146" s="2" t="str">
        <f t="shared" si="10"/>
        <v>社会保険</v>
      </c>
      <c r="C146" s="15">
        <f t="shared" si="8"/>
        <v>104.78331050803217</v>
      </c>
      <c r="D146" s="15">
        <f t="shared" si="8"/>
        <v>53.161031592319063</v>
      </c>
      <c r="E146" s="15">
        <f t="shared" si="8"/>
        <v>147.61475949205649</v>
      </c>
      <c r="F146" s="15">
        <f t="shared" si="8"/>
        <v>45.04162969380971</v>
      </c>
      <c r="G146" s="15">
        <f t="shared" si="8"/>
        <v>41.782222641607163</v>
      </c>
      <c r="H146" s="15">
        <f t="shared" si="8"/>
        <v>169.67652360583813</v>
      </c>
      <c r="I146" s="15">
        <f t="shared" si="8"/>
        <v>34.628444171048905</v>
      </c>
      <c r="J146" s="15">
        <f t="shared" si="8"/>
        <v>103.51707407977713</v>
      </c>
      <c r="K146" s="15">
        <f t="shared" si="8"/>
        <v>461.71970818023817</v>
      </c>
      <c r="L146" s="15">
        <f t="shared" si="8"/>
        <v>127.70873408664333</v>
      </c>
      <c r="M146" s="15">
        <f t="shared" si="8"/>
        <v>233.69690401704011</v>
      </c>
      <c r="N146" s="15">
        <f t="shared" si="8"/>
        <v>187.00154009895957</v>
      </c>
      <c r="O146" s="15">
        <f t="shared" si="8"/>
        <v>112.52995631267065</v>
      </c>
      <c r="P146" s="15"/>
      <c r="Q146" s="15">
        <f t="shared" si="9"/>
        <v>100</v>
      </c>
    </row>
    <row r="147" spans="1:17" s="6" customFormat="1" ht="14.25" thickBot="1" x14ac:dyDescent="0.2">
      <c r="A147" s="11" t="s">
        <v>135</v>
      </c>
      <c r="B147" s="2" t="str">
        <f t="shared" si="10"/>
        <v>移動通信サービス</v>
      </c>
      <c r="C147" s="15">
        <f t="shared" si="8"/>
        <v>58.28444139985497</v>
      </c>
      <c r="D147" s="15">
        <f t="shared" si="8"/>
        <v>27.105995515358732</v>
      </c>
      <c r="E147" s="15">
        <f t="shared" si="8"/>
        <v>58.369942049762166</v>
      </c>
      <c r="F147" s="15">
        <f t="shared" si="8"/>
        <v>132.22869722652288</v>
      </c>
      <c r="G147" s="15">
        <f t="shared" si="8"/>
        <v>42.60823033798161</v>
      </c>
      <c r="H147" s="15">
        <f t="shared" si="8"/>
        <v>98.874811119805884</v>
      </c>
      <c r="I147" s="15">
        <f t="shared" si="8"/>
        <v>86.811189564173347</v>
      </c>
      <c r="J147" s="15">
        <f t="shared" si="8"/>
        <v>150.50643344438669</v>
      </c>
      <c r="K147" s="15">
        <f t="shared" si="8"/>
        <v>49.562906332015508</v>
      </c>
      <c r="L147" s="15">
        <f t="shared" si="8"/>
        <v>78.74580921767128</v>
      </c>
      <c r="M147" s="15">
        <f t="shared" si="8"/>
        <v>73.661600148908605</v>
      </c>
      <c r="N147" s="15">
        <f t="shared" si="8"/>
        <v>117.78433083372302</v>
      </c>
      <c r="O147" s="15">
        <f t="shared" si="8"/>
        <v>32.131288349443281</v>
      </c>
      <c r="P147" s="15"/>
      <c r="Q147" s="15">
        <f t="shared" si="9"/>
        <v>100</v>
      </c>
    </row>
    <row r="148" spans="1:17" s="6" customFormat="1" ht="14.25" thickBot="1" x14ac:dyDescent="0.2">
      <c r="A148" s="11" t="s">
        <v>136</v>
      </c>
      <c r="B148" s="2" t="str">
        <f t="shared" si="10"/>
        <v>ふとん類</v>
      </c>
      <c r="C148" s="15">
        <f t="shared" si="8"/>
        <v>99.11687481737485</v>
      </c>
      <c r="D148" s="15">
        <f t="shared" si="8"/>
        <v>130.52606202389404</v>
      </c>
      <c r="E148" s="15">
        <f t="shared" si="8"/>
        <v>115.14850353628265</v>
      </c>
      <c r="F148" s="15">
        <f t="shared" si="8"/>
        <v>94.921272161789489</v>
      </c>
      <c r="G148" s="15">
        <f t="shared" si="8"/>
        <v>150.14917744647221</v>
      </c>
      <c r="H148" s="15">
        <f t="shared" si="8"/>
        <v>115.8132704004073</v>
      </c>
      <c r="I148" s="15">
        <f t="shared" si="8"/>
        <v>145.53499567456626</v>
      </c>
      <c r="J148" s="15">
        <f t="shared" si="8"/>
        <v>64.204389424240276</v>
      </c>
      <c r="K148" s="15">
        <f t="shared" si="8"/>
        <v>38.702423855317427</v>
      </c>
      <c r="L148" s="15">
        <f t="shared" si="8"/>
        <v>94.600949060152658</v>
      </c>
      <c r="M148" s="15">
        <f t="shared" si="8"/>
        <v>18.045642736509944</v>
      </c>
      <c r="N148" s="15">
        <f t="shared" si="8"/>
        <v>116.79341471219449</v>
      </c>
      <c r="O148" s="15">
        <f t="shared" si="8"/>
        <v>62.128889087345506</v>
      </c>
      <c r="P148" s="15"/>
      <c r="Q148" s="15">
        <f t="shared" si="9"/>
        <v>100</v>
      </c>
    </row>
    <row r="149" spans="1:17" s="6" customFormat="1" ht="14.25" thickBot="1" x14ac:dyDescent="0.2">
      <c r="A149" s="11" t="s">
        <v>137</v>
      </c>
      <c r="B149" s="2" t="str">
        <f t="shared" si="10"/>
        <v>賃貸アパート・マンション</v>
      </c>
      <c r="C149" s="15">
        <f t="shared" si="8"/>
        <v>102.64177954916435</v>
      </c>
      <c r="D149" s="15">
        <f t="shared" si="8"/>
        <v>72.364223675609324</v>
      </c>
      <c r="E149" s="15">
        <f t="shared" si="8"/>
        <v>55.252327211236874</v>
      </c>
      <c r="F149" s="15">
        <f t="shared" si="8"/>
        <v>150.9817164598868</v>
      </c>
      <c r="G149" s="15">
        <f t="shared" si="8"/>
        <v>55.263238921271018</v>
      </c>
      <c r="H149" s="15">
        <f t="shared" si="8"/>
        <v>48.624892644450831</v>
      </c>
      <c r="I149" s="15">
        <f t="shared" si="8"/>
        <v>66.157428832960733</v>
      </c>
      <c r="J149" s="15">
        <f t="shared" si="8"/>
        <v>102.21314613894823</v>
      </c>
      <c r="K149" s="15">
        <f t="shared" si="8"/>
        <v>27.8561890217902</v>
      </c>
      <c r="L149" s="15">
        <f t="shared" si="8"/>
        <v>95.325055089995814</v>
      </c>
      <c r="M149" s="15">
        <f t="shared" si="8"/>
        <v>14.611957938035136</v>
      </c>
      <c r="N149" s="15">
        <f t="shared" si="8"/>
        <v>121.89051003327607</v>
      </c>
      <c r="O149" s="15">
        <f t="shared" si="8"/>
        <v>67.076189514671171</v>
      </c>
      <c r="P149" s="15"/>
      <c r="Q149" s="15">
        <f t="shared" si="9"/>
        <v>100</v>
      </c>
    </row>
    <row r="150" spans="1:17" s="6" customFormat="1" ht="14.25" thickBot="1" x14ac:dyDescent="0.2">
      <c r="A150" s="11" t="s">
        <v>138</v>
      </c>
      <c r="B150" s="2" t="str">
        <f t="shared" si="10"/>
        <v>他の行政サービス</v>
      </c>
      <c r="C150" s="15">
        <f t="shared" ref="C150:O165" si="11">C82/$Q82*100</f>
        <v>94.343082479231882</v>
      </c>
      <c r="D150" s="15">
        <f t="shared" si="11"/>
        <v>70.51431119066892</v>
      </c>
      <c r="E150" s="15">
        <f t="shared" si="11"/>
        <v>145.62934814961716</v>
      </c>
      <c r="F150" s="15">
        <f t="shared" si="11"/>
        <v>95.752135205648386</v>
      </c>
      <c r="G150" s="15">
        <f t="shared" si="11"/>
        <v>45.473750883788718</v>
      </c>
      <c r="H150" s="15">
        <f t="shared" si="11"/>
        <v>100.02835058287027</v>
      </c>
      <c r="I150" s="15">
        <f t="shared" si="11"/>
        <v>66.346450058197746</v>
      </c>
      <c r="J150" s="15">
        <f t="shared" si="11"/>
        <v>66.463720642074719</v>
      </c>
      <c r="K150" s="15">
        <f t="shared" si="11"/>
        <v>71.630200341746232</v>
      </c>
      <c r="L150" s="15">
        <f t="shared" si="11"/>
        <v>129.56425855089228</v>
      </c>
      <c r="M150" s="15">
        <f t="shared" si="11"/>
        <v>60.117769802201693</v>
      </c>
      <c r="N150" s="15">
        <f t="shared" si="11"/>
        <v>255.06940227653044</v>
      </c>
      <c r="O150" s="15">
        <f t="shared" si="11"/>
        <v>58.378397907274234</v>
      </c>
      <c r="P150" s="15"/>
      <c r="Q150" s="15">
        <f t="shared" si="9"/>
        <v>100</v>
      </c>
    </row>
    <row r="151" spans="1:17" s="6" customFormat="1" ht="14.25" thickBot="1" x14ac:dyDescent="0.2">
      <c r="A151" s="11" t="s">
        <v>139</v>
      </c>
      <c r="B151" s="2" t="str">
        <f t="shared" si="10"/>
        <v>その他金融関連サービス</v>
      </c>
      <c r="C151" s="15">
        <f t="shared" si="11"/>
        <v>72.610121865650896</v>
      </c>
      <c r="D151" s="15">
        <f t="shared" si="11"/>
        <v>69.865559566126336</v>
      </c>
      <c r="E151" s="15">
        <f t="shared" si="11"/>
        <v>106.89741649944713</v>
      </c>
      <c r="F151" s="15">
        <f t="shared" si="11"/>
        <v>102.24562957515847</v>
      </c>
      <c r="G151" s="15">
        <f t="shared" si="11"/>
        <v>38.01547645539663</v>
      </c>
      <c r="H151" s="15">
        <f t="shared" si="11"/>
        <v>71.67636586352171</v>
      </c>
      <c r="I151" s="15">
        <f t="shared" si="11"/>
        <v>85.330441647608581</v>
      </c>
      <c r="J151" s="15">
        <f t="shared" si="11"/>
        <v>92.941450695200032</v>
      </c>
      <c r="K151" s="15">
        <f t="shared" si="11"/>
        <v>159.68515999752344</v>
      </c>
      <c r="L151" s="15">
        <f t="shared" si="11"/>
        <v>124.90271094594539</v>
      </c>
      <c r="M151" s="15">
        <f t="shared" si="11"/>
        <v>61.426065217217761</v>
      </c>
      <c r="N151" s="15">
        <f t="shared" si="11"/>
        <v>192.75459526457013</v>
      </c>
      <c r="O151" s="15">
        <f t="shared" si="11"/>
        <v>94.649400197086209</v>
      </c>
      <c r="P151" s="15"/>
      <c r="Q151" s="15">
        <f t="shared" si="9"/>
        <v>100</v>
      </c>
    </row>
    <row r="152" spans="1:17" s="6" customFormat="1" ht="14.25" thickBot="1" x14ac:dyDescent="0.2">
      <c r="A152" s="11" t="s">
        <v>140</v>
      </c>
      <c r="B152" s="2" t="str">
        <f t="shared" si="10"/>
        <v>株</v>
      </c>
      <c r="C152" s="15">
        <f t="shared" si="11"/>
        <v>38.538840882039175</v>
      </c>
      <c r="D152" s="15">
        <f t="shared" si="11"/>
        <v>62.730596375141211</v>
      </c>
      <c r="E152" s="15">
        <f t="shared" si="11"/>
        <v>97.504106843359182</v>
      </c>
      <c r="F152" s="15">
        <f t="shared" si="11"/>
        <v>107.67973682296102</v>
      </c>
      <c r="G152" s="15">
        <f t="shared" si="11"/>
        <v>138.69989376319</v>
      </c>
      <c r="H152" s="15">
        <f t="shared" si="11"/>
        <v>98.067010375363054</v>
      </c>
      <c r="I152" s="15">
        <f t="shared" si="11"/>
        <v>147.88131150897101</v>
      </c>
      <c r="J152" s="15">
        <f t="shared" si="11"/>
        <v>107.81102635345457</v>
      </c>
      <c r="K152" s="15">
        <f t="shared" si="11"/>
        <v>81.929967711147654</v>
      </c>
      <c r="L152" s="15">
        <f t="shared" si="11"/>
        <v>108.14186921974314</v>
      </c>
      <c r="M152" s="15">
        <f t="shared" si="11"/>
        <v>51.571616251888706</v>
      </c>
      <c r="N152" s="15">
        <f t="shared" si="11"/>
        <v>111.25908623727025</v>
      </c>
      <c r="O152" s="15">
        <f t="shared" si="11"/>
        <v>12.140486789985731</v>
      </c>
      <c r="P152" s="15"/>
      <c r="Q152" s="15">
        <f t="shared" si="9"/>
        <v>100</v>
      </c>
    </row>
    <row r="153" spans="1:17" s="6" customFormat="1" ht="14.25" thickBot="1" x14ac:dyDescent="0.2">
      <c r="A153" s="11" t="s">
        <v>141</v>
      </c>
      <c r="B153" s="2" t="str">
        <f t="shared" si="10"/>
        <v>デジタルコンテンツその他</v>
      </c>
      <c r="C153" s="15">
        <f t="shared" si="11"/>
        <v>39.309617699679961</v>
      </c>
      <c r="D153" s="15">
        <f t="shared" si="11"/>
        <v>50.274092237791749</v>
      </c>
      <c r="E153" s="15">
        <f t="shared" si="11"/>
        <v>62.158868112641471</v>
      </c>
      <c r="F153" s="15">
        <f t="shared" si="11"/>
        <v>163.34187770375314</v>
      </c>
      <c r="G153" s="15">
        <f t="shared" si="11"/>
        <v>70.736945819226904</v>
      </c>
      <c r="H153" s="15">
        <f t="shared" si="11"/>
        <v>116.69974234668202</v>
      </c>
      <c r="I153" s="15">
        <f t="shared" si="11"/>
        <v>73.434746004586401</v>
      </c>
      <c r="J153" s="15">
        <f t="shared" si="11"/>
        <v>143.80332284376169</v>
      </c>
      <c r="K153" s="15">
        <f t="shared" si="11"/>
        <v>133.70970730459297</v>
      </c>
      <c r="L153" s="15">
        <f t="shared" si="11"/>
        <v>98.048628092567128</v>
      </c>
      <c r="M153" s="15">
        <f t="shared" si="11"/>
        <v>11.689566350428109</v>
      </c>
      <c r="N153" s="15">
        <f t="shared" si="11"/>
        <v>65.568688155831268</v>
      </c>
      <c r="O153" s="15">
        <f t="shared" si="11"/>
        <v>37.14988957735634</v>
      </c>
      <c r="P153" s="15"/>
      <c r="Q153" s="15">
        <f t="shared" si="9"/>
        <v>100</v>
      </c>
    </row>
    <row r="154" spans="1:17" s="6" customFormat="1" ht="14.25" thickBot="1" x14ac:dyDescent="0.2">
      <c r="A154" s="11" t="s">
        <v>142</v>
      </c>
      <c r="B154" s="2" t="str">
        <f t="shared" si="10"/>
        <v>アクセサリー</v>
      </c>
      <c r="C154" s="15">
        <f t="shared" si="11"/>
        <v>68.288422729956295</v>
      </c>
      <c r="D154" s="15">
        <f t="shared" si="11"/>
        <v>77.869367406176735</v>
      </c>
      <c r="E154" s="15">
        <f t="shared" si="11"/>
        <v>116.28830560048742</v>
      </c>
      <c r="F154" s="15">
        <f t="shared" si="11"/>
        <v>125.13134399008817</v>
      </c>
      <c r="G154" s="15">
        <f t="shared" si="11"/>
        <v>84.187205839976357</v>
      </c>
      <c r="H154" s="15">
        <f t="shared" si="11"/>
        <v>58.479826342992105</v>
      </c>
      <c r="I154" s="15">
        <f t="shared" si="11"/>
        <v>91.500586425988004</v>
      </c>
      <c r="J154" s="15">
        <f t="shared" si="11"/>
        <v>83.365610321452323</v>
      </c>
      <c r="K154" s="15">
        <f t="shared" si="11"/>
        <v>167.50937719116607</v>
      </c>
      <c r="L154" s="15">
        <f t="shared" si="11"/>
        <v>163.77833200317448</v>
      </c>
      <c r="M154" s="15">
        <f t="shared" si="11"/>
        <v>46.862404077440083</v>
      </c>
      <c r="N154" s="15">
        <f t="shared" si="11"/>
        <v>108.68203836005956</v>
      </c>
      <c r="O154" s="15">
        <f t="shared" si="11"/>
        <v>55.848943128542395</v>
      </c>
      <c r="P154" s="15"/>
      <c r="Q154" s="15">
        <f t="shared" si="9"/>
        <v>100</v>
      </c>
    </row>
    <row r="155" spans="1:17" s="6" customFormat="1" ht="14.25" thickBot="1" x14ac:dyDescent="0.2">
      <c r="A155" s="11" t="s">
        <v>143</v>
      </c>
      <c r="B155" s="2" t="str">
        <f t="shared" si="10"/>
        <v>化粧品</v>
      </c>
      <c r="C155" s="15">
        <f t="shared" si="11"/>
        <v>79.861525800704214</v>
      </c>
      <c r="D155" s="15">
        <f t="shared" si="11"/>
        <v>69.638851345186609</v>
      </c>
      <c r="E155" s="15">
        <f t="shared" si="11"/>
        <v>88.397487383666203</v>
      </c>
      <c r="F155" s="15">
        <f t="shared" si="11"/>
        <v>110.61526706800441</v>
      </c>
      <c r="G155" s="15">
        <f t="shared" si="11"/>
        <v>53.891014027063378</v>
      </c>
      <c r="H155" s="15">
        <f t="shared" si="11"/>
        <v>93.14152283393679</v>
      </c>
      <c r="I155" s="15">
        <f t="shared" si="11"/>
        <v>76.611198625979355</v>
      </c>
      <c r="J155" s="15">
        <f t="shared" si="11"/>
        <v>101.68008154866963</v>
      </c>
      <c r="K155" s="15">
        <f t="shared" si="11"/>
        <v>67.911250888337293</v>
      </c>
      <c r="L155" s="15">
        <f t="shared" si="11"/>
        <v>157.69672125497533</v>
      </c>
      <c r="M155" s="15">
        <f t="shared" si="11"/>
        <v>136.55418930804845</v>
      </c>
      <c r="N155" s="15">
        <f t="shared" si="11"/>
        <v>135.77124609451084</v>
      </c>
      <c r="O155" s="15">
        <f t="shared" si="11"/>
        <v>69.184331605686182</v>
      </c>
      <c r="P155" s="15"/>
      <c r="Q155" s="15">
        <f t="shared" si="9"/>
        <v>100</v>
      </c>
    </row>
    <row r="156" spans="1:17" s="6" customFormat="1" ht="14.25" thickBot="1" x14ac:dyDescent="0.2">
      <c r="A156" s="11" t="s">
        <v>144</v>
      </c>
      <c r="B156" s="2" t="str">
        <f t="shared" si="10"/>
        <v>屋根工事</v>
      </c>
      <c r="C156" s="15">
        <f t="shared" si="11"/>
        <v>38.574858490340155</v>
      </c>
      <c r="D156" s="15">
        <f t="shared" si="11"/>
        <v>86.495358353040174</v>
      </c>
      <c r="E156" s="15">
        <f t="shared" si="11"/>
        <v>87.138600157908627</v>
      </c>
      <c r="F156" s="15">
        <f t="shared" si="11"/>
        <v>164.82895731868425</v>
      </c>
      <c r="G156" s="15">
        <f t="shared" si="11"/>
        <v>60.428027605501967</v>
      </c>
      <c r="H156" s="15">
        <f t="shared" si="11"/>
        <v>78.877496078782087</v>
      </c>
      <c r="I156" s="15">
        <f t="shared" si="11"/>
        <v>108.51054916060383</v>
      </c>
      <c r="J156" s="15">
        <f t="shared" si="11"/>
        <v>90.420588511573641</v>
      </c>
      <c r="K156" s="15">
        <f t="shared" si="11"/>
        <v>52.718488569275856</v>
      </c>
      <c r="L156" s="15">
        <f t="shared" si="11"/>
        <v>73.021028515200413</v>
      </c>
      <c r="M156" s="15">
        <f t="shared" si="11"/>
        <v>49.161727641987376</v>
      </c>
      <c r="N156" s="15">
        <f t="shared" si="11"/>
        <v>95.45405716431226</v>
      </c>
      <c r="O156" s="15">
        <f t="shared" si="11"/>
        <v>45.569373897458128</v>
      </c>
      <c r="P156" s="15"/>
      <c r="Q156" s="15">
        <f t="shared" si="9"/>
        <v>100</v>
      </c>
    </row>
    <row r="157" spans="1:17" s="6" customFormat="1" ht="14.25" thickBot="1" x14ac:dyDescent="0.2">
      <c r="A157" s="11" t="s">
        <v>145</v>
      </c>
      <c r="B157" s="2" t="str">
        <f t="shared" si="10"/>
        <v>医療サービス</v>
      </c>
      <c r="C157" s="15">
        <f t="shared" si="11"/>
        <v>75.707411866050307</v>
      </c>
      <c r="D157" s="15">
        <f t="shared" si="11"/>
        <v>66.016484756696229</v>
      </c>
      <c r="E157" s="15">
        <f t="shared" si="11"/>
        <v>96.691572619664512</v>
      </c>
      <c r="F157" s="15">
        <f t="shared" si="11"/>
        <v>129.33839613834863</v>
      </c>
      <c r="G157" s="15">
        <f t="shared" si="11"/>
        <v>68.772030657581723</v>
      </c>
      <c r="H157" s="15">
        <f t="shared" si="11"/>
        <v>74.095074505829857</v>
      </c>
      <c r="I157" s="15">
        <f t="shared" si="11"/>
        <v>72.773171716256797</v>
      </c>
      <c r="J157" s="15">
        <f t="shared" si="11"/>
        <v>123.75231486554654</v>
      </c>
      <c r="K157" s="15">
        <f t="shared" si="11"/>
        <v>37.141585362386934</v>
      </c>
      <c r="L157" s="15">
        <f t="shared" si="11"/>
        <v>104.40363176523351</v>
      </c>
      <c r="M157" s="15">
        <f t="shared" si="11"/>
        <v>77.930442336187383</v>
      </c>
      <c r="N157" s="15">
        <f t="shared" si="11"/>
        <v>106.47906623596532</v>
      </c>
      <c r="O157" s="15">
        <f t="shared" si="11"/>
        <v>55.036873447935321</v>
      </c>
      <c r="P157" s="15"/>
      <c r="Q157" s="15">
        <f t="shared" si="9"/>
        <v>100</v>
      </c>
    </row>
    <row r="158" spans="1:17" s="6" customFormat="1" ht="14.25" thickBot="1" x14ac:dyDescent="0.2">
      <c r="A158" s="11" t="s">
        <v>146</v>
      </c>
      <c r="B158" s="2" t="str">
        <f t="shared" si="10"/>
        <v>塗装工事</v>
      </c>
      <c r="C158" s="15">
        <f t="shared" si="11"/>
        <v>119.15091375291593</v>
      </c>
      <c r="D158" s="15">
        <f t="shared" si="11"/>
        <v>79.922308668180463</v>
      </c>
      <c r="E158" s="15">
        <f t="shared" si="11"/>
        <v>72.465001685721916</v>
      </c>
      <c r="F158" s="15">
        <f t="shared" si="11"/>
        <v>157.59266385568463</v>
      </c>
      <c r="G158" s="15">
        <f t="shared" si="11"/>
        <v>41.232675671829149</v>
      </c>
      <c r="H158" s="15">
        <f t="shared" si="11"/>
        <v>48.588900866031551</v>
      </c>
      <c r="I158" s="15">
        <f t="shared" si="11"/>
        <v>71.7276786699328</v>
      </c>
      <c r="J158" s="15">
        <f t="shared" si="11"/>
        <v>70.674446231504334</v>
      </c>
      <c r="K158" s="15">
        <f t="shared" si="11"/>
        <v>77.939596226770504</v>
      </c>
      <c r="L158" s="15">
        <f t="shared" si="11"/>
        <v>71.440872152939122</v>
      </c>
      <c r="M158" s="15">
        <f t="shared" si="11"/>
        <v>109.02186233559891</v>
      </c>
      <c r="N158" s="15">
        <f t="shared" si="11"/>
        <v>76.440180492549402</v>
      </c>
      <c r="O158" s="15">
        <f t="shared" si="11"/>
        <v>166.01958425113907</v>
      </c>
      <c r="P158" s="15"/>
      <c r="Q158" s="15">
        <f t="shared" si="9"/>
        <v>100</v>
      </c>
    </row>
    <row r="159" spans="1:17" s="6" customFormat="1" ht="14.25" thickBot="1" x14ac:dyDescent="0.2">
      <c r="A159" s="11" t="s">
        <v>147</v>
      </c>
      <c r="B159" s="2" t="str">
        <f t="shared" si="10"/>
        <v>公社債</v>
      </c>
      <c r="C159" s="15">
        <f t="shared" si="11"/>
        <v>68.454743223717102</v>
      </c>
      <c r="D159" s="15">
        <f t="shared" si="11"/>
        <v>21.706252345412604</v>
      </c>
      <c r="E159" s="15">
        <f t="shared" si="11"/>
        <v>108.24499460248913</v>
      </c>
      <c r="F159" s="15">
        <f t="shared" si="11"/>
        <v>109.23144401078937</v>
      </c>
      <c r="G159" s="15">
        <f t="shared" si="11"/>
        <v>89.237736727751624</v>
      </c>
      <c r="H159" s="15">
        <f t="shared" si="11"/>
        <v>188.04802055486832</v>
      </c>
      <c r="I159" s="15">
        <f t="shared" si="11"/>
        <v>113.11349309698826</v>
      </c>
      <c r="J159" s="15">
        <f t="shared" si="11"/>
        <v>90.393210851658353</v>
      </c>
      <c r="K159" s="15">
        <f t="shared" si="11"/>
        <v>99.223892293975666</v>
      </c>
      <c r="L159" s="15">
        <f t="shared" si="11"/>
        <v>160.07279322500239</v>
      </c>
      <c r="M159" s="15">
        <f t="shared" si="11"/>
        <v>97.15602639537876</v>
      </c>
      <c r="N159" s="15">
        <f t="shared" si="11"/>
        <v>113.78369874819514</v>
      </c>
      <c r="O159" s="15">
        <f t="shared" si="11"/>
        <v>14.70312252401966</v>
      </c>
      <c r="P159" s="15"/>
      <c r="Q159" s="15">
        <f t="shared" si="9"/>
        <v>100</v>
      </c>
    </row>
    <row r="160" spans="1:17" s="6" customFormat="1" ht="14.25" thickBot="1" x14ac:dyDescent="0.2">
      <c r="A160" s="11" t="s">
        <v>148</v>
      </c>
      <c r="B160" s="2" t="str">
        <f t="shared" si="10"/>
        <v>ＩＰ電話</v>
      </c>
      <c r="C160" s="15">
        <f t="shared" si="11"/>
        <v>49.411530628089345</v>
      </c>
      <c r="D160" s="15">
        <f t="shared" si="11"/>
        <v>57.448810327593414</v>
      </c>
      <c r="E160" s="15">
        <f t="shared" si="11"/>
        <v>109.38571762839145</v>
      </c>
      <c r="F160" s="15">
        <f t="shared" si="11"/>
        <v>77.879242403542506</v>
      </c>
      <c r="G160" s="15">
        <f t="shared" si="11"/>
        <v>83.357958149403217</v>
      </c>
      <c r="H160" s="15">
        <f t="shared" si="11"/>
        <v>136.21179024902034</v>
      </c>
      <c r="I160" s="15">
        <f t="shared" si="11"/>
        <v>112.26435200006605</v>
      </c>
      <c r="J160" s="15">
        <f t="shared" si="11"/>
        <v>132.91056375224443</v>
      </c>
      <c r="K160" s="15">
        <f t="shared" si="11"/>
        <v>147.06200349492593</v>
      </c>
      <c r="L160" s="15">
        <f t="shared" si="11"/>
        <v>102.70456853271696</v>
      </c>
      <c r="M160" s="15">
        <f t="shared" si="11"/>
        <v>102.85512291577807</v>
      </c>
      <c r="N160" s="15">
        <f t="shared" si="11"/>
        <v>145.817774476333</v>
      </c>
      <c r="O160" s="15">
        <f t="shared" si="11"/>
        <v>70.045182862333888</v>
      </c>
      <c r="P160" s="15"/>
      <c r="Q160" s="15">
        <f t="shared" si="9"/>
        <v>100</v>
      </c>
    </row>
    <row r="161" spans="1:17" s="6" customFormat="1" ht="14.25" thickBot="1" x14ac:dyDescent="0.2">
      <c r="A161" s="11" t="s">
        <v>149</v>
      </c>
      <c r="B161" s="2" t="str">
        <f t="shared" si="10"/>
        <v>土地</v>
      </c>
      <c r="C161" s="15">
        <f t="shared" si="11"/>
        <v>33.693958028297104</v>
      </c>
      <c r="D161" s="15">
        <f t="shared" si="11"/>
        <v>129.27623718289306</v>
      </c>
      <c r="E161" s="15">
        <f t="shared" si="11"/>
        <v>79.918544716253308</v>
      </c>
      <c r="F161" s="15">
        <f t="shared" si="11"/>
        <v>197.94138874444965</v>
      </c>
      <c r="G161" s="15">
        <f t="shared" si="11"/>
        <v>73.894845186156672</v>
      </c>
      <c r="H161" s="15">
        <f t="shared" si="11"/>
        <v>32.151969830208309</v>
      </c>
      <c r="I161" s="15">
        <f t="shared" si="11"/>
        <v>74.001809680297484</v>
      </c>
      <c r="J161" s="15">
        <f t="shared" si="11"/>
        <v>67.067936284275405</v>
      </c>
      <c r="K161" s="15">
        <f t="shared" si="11"/>
        <v>64.46718030757161</v>
      </c>
      <c r="L161" s="15">
        <f t="shared" si="11"/>
        <v>68.283865993037807</v>
      </c>
      <c r="M161" s="15">
        <f t="shared" si="11"/>
        <v>52.60304857692649</v>
      </c>
      <c r="N161" s="15">
        <f t="shared" si="11"/>
        <v>61.605745465094216</v>
      </c>
      <c r="O161" s="15">
        <f t="shared" si="11"/>
        <v>103.48897810834978</v>
      </c>
      <c r="P161" s="15"/>
      <c r="Q161" s="15">
        <f t="shared" si="9"/>
        <v>100</v>
      </c>
    </row>
    <row r="162" spans="1:17" s="6" customFormat="1" ht="14.25" thickBot="1" x14ac:dyDescent="0.2">
      <c r="A162" s="11" t="s">
        <v>150</v>
      </c>
      <c r="B162" s="2" t="str">
        <f t="shared" si="10"/>
        <v>浄水器</v>
      </c>
      <c r="C162" s="15">
        <f t="shared" si="11"/>
        <v>44.566136345567401</v>
      </c>
      <c r="D162" s="15">
        <f t="shared" si="11"/>
        <v>35.872105983625183</v>
      </c>
      <c r="E162" s="15">
        <f t="shared" si="11"/>
        <v>54.208315214512915</v>
      </c>
      <c r="F162" s="15">
        <f t="shared" si="11"/>
        <v>126.485164921962</v>
      </c>
      <c r="G162" s="15">
        <f t="shared" si="11"/>
        <v>17.350086638073456</v>
      </c>
      <c r="H162" s="15">
        <f t="shared" si="11"/>
        <v>32.712760001665437</v>
      </c>
      <c r="I162" s="15">
        <f t="shared" si="11"/>
        <v>64.907361136989081</v>
      </c>
      <c r="J162" s="15">
        <f t="shared" si="11"/>
        <v>223.15580622557064</v>
      </c>
      <c r="K162" s="15">
        <f t="shared" si="11"/>
        <v>0</v>
      </c>
      <c r="L162" s="15">
        <f t="shared" si="11"/>
        <v>42.753762249665897</v>
      </c>
      <c r="M162" s="15">
        <f t="shared" si="11"/>
        <v>38.228959721603559</v>
      </c>
      <c r="N162" s="15">
        <f t="shared" si="11"/>
        <v>128.65948984065727</v>
      </c>
      <c r="O162" s="15">
        <f t="shared" si="11"/>
        <v>48.597239272704513</v>
      </c>
      <c r="P162" s="15"/>
      <c r="Q162" s="15">
        <f t="shared" si="9"/>
        <v>100</v>
      </c>
    </row>
    <row r="163" spans="1:17" s="6" customFormat="1" ht="14.25" thickBot="1" x14ac:dyDescent="0.2">
      <c r="A163" s="11" t="s">
        <v>151</v>
      </c>
      <c r="B163" s="2" t="str">
        <f t="shared" si="10"/>
        <v>冠婚葬祭互助会</v>
      </c>
      <c r="C163" s="15">
        <f t="shared" si="11"/>
        <v>62.454532793884042</v>
      </c>
      <c r="D163" s="15">
        <f t="shared" si="11"/>
        <v>57.663572235360107</v>
      </c>
      <c r="E163" s="15">
        <f t="shared" si="11"/>
        <v>104.56632018949033</v>
      </c>
      <c r="F163" s="15">
        <f t="shared" si="11"/>
        <v>115.80797001232904</v>
      </c>
      <c r="G163" s="15">
        <f t="shared" si="11"/>
        <v>99.163942737233981</v>
      </c>
      <c r="H163" s="15">
        <f t="shared" si="11"/>
        <v>128.54110472097818</v>
      </c>
      <c r="I163" s="15">
        <f t="shared" si="11"/>
        <v>72.340366107069201</v>
      </c>
      <c r="J163" s="15">
        <f t="shared" si="11"/>
        <v>122.53719098836207</v>
      </c>
      <c r="K163" s="15">
        <f t="shared" si="11"/>
        <v>46.860878728245197</v>
      </c>
      <c r="L163" s="15">
        <f t="shared" si="11"/>
        <v>103.08851084498878</v>
      </c>
      <c r="M163" s="15">
        <f t="shared" si="11"/>
        <v>40.968106368322815</v>
      </c>
      <c r="N163" s="15">
        <f t="shared" si="11"/>
        <v>134.34274712014314</v>
      </c>
      <c r="O163" s="15">
        <f t="shared" si="11"/>
        <v>60.759165196610823</v>
      </c>
      <c r="P163" s="15"/>
      <c r="Q163" s="15">
        <f t="shared" si="9"/>
        <v>100</v>
      </c>
    </row>
    <row r="164" spans="1:17" s="6" customFormat="1" ht="14.25" thickBot="1" x14ac:dyDescent="0.2">
      <c r="A164" s="11" t="s">
        <v>152</v>
      </c>
      <c r="B164" s="2" t="str">
        <f t="shared" si="10"/>
        <v>他の工事・建築サービス</v>
      </c>
      <c r="C164" s="15">
        <f t="shared" si="11"/>
        <v>85.563521175959536</v>
      </c>
      <c r="D164" s="15">
        <f t="shared" si="11"/>
        <v>51.90327847893613</v>
      </c>
      <c r="E164" s="15">
        <f t="shared" si="11"/>
        <v>164.71119626062728</v>
      </c>
      <c r="F164" s="15">
        <f t="shared" si="11"/>
        <v>129.26271731695903</v>
      </c>
      <c r="G164" s="15">
        <f t="shared" si="11"/>
        <v>31.379757116179125</v>
      </c>
      <c r="H164" s="15">
        <f t="shared" si="11"/>
        <v>106.49706095179408</v>
      </c>
      <c r="I164" s="15">
        <f t="shared" si="11"/>
        <v>112.69719738106876</v>
      </c>
      <c r="J164" s="15">
        <f t="shared" si="11"/>
        <v>100.06725935500209</v>
      </c>
      <c r="K164" s="15">
        <f t="shared" si="11"/>
        <v>23.726091595846544</v>
      </c>
      <c r="L164" s="15">
        <f t="shared" si="11"/>
        <v>115.98812471518191</v>
      </c>
      <c r="M164" s="15">
        <f t="shared" si="11"/>
        <v>24.891032449649757</v>
      </c>
      <c r="N164" s="15">
        <f t="shared" si="11"/>
        <v>78.75879795471117</v>
      </c>
      <c r="O164" s="15">
        <f t="shared" si="11"/>
        <v>70.315248411400006</v>
      </c>
      <c r="P164" s="15"/>
      <c r="Q164" s="15">
        <f t="shared" si="9"/>
        <v>100</v>
      </c>
    </row>
    <row r="165" spans="1:17" s="6" customFormat="1" ht="14.25" thickBot="1" x14ac:dyDescent="0.2">
      <c r="A165" s="11" t="s">
        <v>153</v>
      </c>
      <c r="B165" s="2" t="str">
        <f t="shared" si="10"/>
        <v>有料老人ホーム</v>
      </c>
      <c r="C165" s="15">
        <f t="shared" si="11"/>
        <v>101.72776465412386</v>
      </c>
      <c r="D165" s="15">
        <f t="shared" si="11"/>
        <v>85.420691138856142</v>
      </c>
      <c r="E165" s="15">
        <f t="shared" si="11"/>
        <v>113.19666078020971</v>
      </c>
      <c r="F165" s="15">
        <f t="shared" si="11"/>
        <v>120.11755356092897</v>
      </c>
      <c r="G165" s="15">
        <f t="shared" si="11"/>
        <v>76.273863303479487</v>
      </c>
      <c r="H165" s="15">
        <f t="shared" si="11"/>
        <v>167.77918228756198</v>
      </c>
      <c r="I165" s="15">
        <f t="shared" si="11"/>
        <v>68.482450293544005</v>
      </c>
      <c r="J165" s="15">
        <f t="shared" si="11"/>
        <v>97.292231204198842</v>
      </c>
      <c r="K165" s="15">
        <f t="shared" si="11"/>
        <v>192.23440347305697</v>
      </c>
      <c r="L165" s="15">
        <f t="shared" si="11"/>
        <v>88.102800802027161</v>
      </c>
      <c r="M165" s="15">
        <f t="shared" si="11"/>
        <v>42.015214518311893</v>
      </c>
      <c r="N165" s="15">
        <f t="shared" si="11"/>
        <v>101.5194729372664</v>
      </c>
      <c r="O165" s="15">
        <f t="shared" si="11"/>
        <v>26.705192188195454</v>
      </c>
      <c r="P165" s="15"/>
      <c r="Q165" s="15">
        <f t="shared" si="9"/>
        <v>100</v>
      </c>
    </row>
    <row r="166" spans="1:17" s="6" customFormat="1" ht="14.25" thickBot="1" x14ac:dyDescent="0.2">
      <c r="A166" s="11" t="s">
        <v>154</v>
      </c>
      <c r="B166" s="2" t="str">
        <f t="shared" si="10"/>
        <v>家庭用電気治療器具</v>
      </c>
      <c r="C166" s="15">
        <f t="shared" ref="C166:O178" si="12">C98/$Q98*100</f>
        <v>85.343248953252555</v>
      </c>
      <c r="D166" s="15">
        <f t="shared" si="12"/>
        <v>54.122826571785367</v>
      </c>
      <c r="E166" s="15">
        <f t="shared" si="12"/>
        <v>116.54787771120276</v>
      </c>
      <c r="F166" s="15">
        <f t="shared" si="12"/>
        <v>61.142036799272404</v>
      </c>
      <c r="G166" s="15">
        <f t="shared" si="12"/>
        <v>78.531971098648285</v>
      </c>
      <c r="H166" s="15">
        <f t="shared" si="12"/>
        <v>185.08535264100178</v>
      </c>
      <c r="I166" s="15">
        <f t="shared" si="12"/>
        <v>94.01318834157577</v>
      </c>
      <c r="J166" s="15">
        <f t="shared" si="12"/>
        <v>95.998735257542137</v>
      </c>
      <c r="K166" s="15">
        <f t="shared" si="12"/>
        <v>49.481388393969432</v>
      </c>
      <c r="L166" s="15">
        <f t="shared" si="12"/>
        <v>139.09036468723542</v>
      </c>
      <c r="M166" s="15">
        <f t="shared" si="12"/>
        <v>69.214537601219064</v>
      </c>
      <c r="N166" s="15">
        <f t="shared" si="12"/>
        <v>175.45265112548472</v>
      </c>
      <c r="O166" s="15">
        <f t="shared" si="12"/>
        <v>219.96645144487306</v>
      </c>
      <c r="P166" s="15"/>
      <c r="Q166" s="15">
        <f t="shared" ref="Q166:Q183" si="13">Q98/$Q98*100</f>
        <v>100</v>
      </c>
    </row>
    <row r="167" spans="1:17" s="6" customFormat="1" ht="14.25" thickBot="1" x14ac:dyDescent="0.2">
      <c r="A167" s="11" t="s">
        <v>155</v>
      </c>
      <c r="B167" s="2" t="str">
        <f t="shared" si="10"/>
        <v>公的年金</v>
      </c>
      <c r="C167" s="15">
        <f t="shared" si="12"/>
        <v>74.193649300720466</v>
      </c>
      <c r="D167" s="15">
        <f t="shared" si="12"/>
        <v>74.911726844391666</v>
      </c>
      <c r="E167" s="15">
        <f t="shared" si="12"/>
        <v>135.84388395477939</v>
      </c>
      <c r="F167" s="15">
        <f t="shared" si="12"/>
        <v>50.356596232031691</v>
      </c>
      <c r="G167" s="15">
        <f t="shared" si="12"/>
        <v>98.815062971809098</v>
      </c>
      <c r="H167" s="15">
        <f t="shared" si="12"/>
        <v>173.89034455631423</v>
      </c>
      <c r="I167" s="15">
        <f t="shared" si="12"/>
        <v>62.104738656107173</v>
      </c>
      <c r="J167" s="15">
        <f t="shared" si="12"/>
        <v>109.2389869674076</v>
      </c>
      <c r="K167" s="15">
        <f t="shared" si="12"/>
        <v>199.23631883134715</v>
      </c>
      <c r="L167" s="15">
        <f t="shared" si="12"/>
        <v>231.32333614554327</v>
      </c>
      <c r="M167" s="15">
        <f t="shared" si="12"/>
        <v>95.800254030826366</v>
      </c>
      <c r="N167" s="15">
        <f t="shared" si="12"/>
        <v>165.3413175605526</v>
      </c>
      <c r="O167" s="15">
        <f t="shared" si="12"/>
        <v>101.48562550105622</v>
      </c>
      <c r="P167" s="15"/>
      <c r="Q167" s="15">
        <f t="shared" si="13"/>
        <v>100</v>
      </c>
    </row>
    <row r="168" spans="1:17" s="6" customFormat="1" ht="14.25" thickBot="1" x14ac:dyDescent="0.2">
      <c r="A168" s="11" t="s">
        <v>156</v>
      </c>
      <c r="B168" s="2" t="str">
        <f t="shared" si="10"/>
        <v>鮮魚</v>
      </c>
      <c r="C168" s="15">
        <f t="shared" si="12"/>
        <v>87.946941294199235</v>
      </c>
      <c r="D168" s="15">
        <f t="shared" si="12"/>
        <v>146.40683255689734</v>
      </c>
      <c r="E168" s="15">
        <f t="shared" si="12"/>
        <v>50.569926600115103</v>
      </c>
      <c r="F168" s="15">
        <f t="shared" si="12"/>
        <v>123.15080200925867</v>
      </c>
      <c r="G168" s="15">
        <f t="shared" si="12"/>
        <v>94.415838699391841</v>
      </c>
      <c r="H168" s="15">
        <f t="shared" si="12"/>
        <v>38.146404883297997</v>
      </c>
      <c r="I168" s="15">
        <f t="shared" si="12"/>
        <v>99.908930661301682</v>
      </c>
      <c r="J168" s="15">
        <f t="shared" si="12"/>
        <v>83.873323891924812</v>
      </c>
      <c r="K168" s="15">
        <f t="shared" si="12"/>
        <v>76.486485110678174</v>
      </c>
      <c r="L168" s="15">
        <f t="shared" si="12"/>
        <v>137.10189521418283</v>
      </c>
      <c r="M168" s="15">
        <f t="shared" si="12"/>
        <v>89.157709452417777</v>
      </c>
      <c r="N168" s="15">
        <f t="shared" si="12"/>
        <v>103.86695711777702</v>
      </c>
      <c r="O168" s="15">
        <f t="shared" si="12"/>
        <v>18.889774361367628</v>
      </c>
      <c r="P168" s="15"/>
      <c r="Q168" s="15">
        <f t="shared" si="13"/>
        <v>100</v>
      </c>
    </row>
    <row r="169" spans="1:17" s="6" customFormat="1" ht="14.25" thickBot="1" x14ac:dyDescent="0.2">
      <c r="A169" s="11" t="s">
        <v>157</v>
      </c>
      <c r="B169" s="2" t="str">
        <f t="shared" si="10"/>
        <v>宝くじ</v>
      </c>
      <c r="C169" s="15">
        <f t="shared" si="12"/>
        <v>104.91890845110312</v>
      </c>
      <c r="D169" s="15">
        <f t="shared" si="12"/>
        <v>87.829213226811831</v>
      </c>
      <c r="E169" s="15">
        <f t="shared" si="12"/>
        <v>92.90649326444634</v>
      </c>
      <c r="F169" s="15">
        <f t="shared" si="12"/>
        <v>90.199834294623798</v>
      </c>
      <c r="G169" s="15">
        <f t="shared" si="12"/>
        <v>92.039842758558137</v>
      </c>
      <c r="H169" s="15">
        <f t="shared" si="12"/>
        <v>106.79183336249498</v>
      </c>
      <c r="I169" s="15">
        <f t="shared" si="12"/>
        <v>120.77850886586778</v>
      </c>
      <c r="J169" s="15">
        <f t="shared" si="12"/>
        <v>60.959122620602344</v>
      </c>
      <c r="K169" s="15">
        <f t="shared" si="12"/>
        <v>160.59439934270506</v>
      </c>
      <c r="L169" s="15">
        <f t="shared" si="12"/>
        <v>150.4749852844113</v>
      </c>
      <c r="M169" s="15">
        <f t="shared" si="12"/>
        <v>112.31967667671137</v>
      </c>
      <c r="N169" s="15">
        <f t="shared" si="12"/>
        <v>137.31192564799048</v>
      </c>
      <c r="O169" s="15">
        <f t="shared" si="12"/>
        <v>59.492705728862475</v>
      </c>
      <c r="P169" s="15"/>
      <c r="Q169" s="15">
        <f t="shared" si="13"/>
        <v>100</v>
      </c>
    </row>
    <row r="170" spans="1:17" s="6" customFormat="1" ht="14.25" thickBot="1" x14ac:dyDescent="0.2">
      <c r="A170" s="11" t="s">
        <v>158</v>
      </c>
      <c r="B170" s="2" t="str">
        <f t="shared" si="10"/>
        <v>老人ホーム全般</v>
      </c>
      <c r="C170" s="15">
        <f t="shared" si="12"/>
        <v>72.637337053756454</v>
      </c>
      <c r="D170" s="15">
        <f t="shared" si="12"/>
        <v>104.32370918909355</v>
      </c>
      <c r="E170" s="15">
        <f t="shared" si="12"/>
        <v>202.69196123687442</v>
      </c>
      <c r="F170" s="15">
        <f t="shared" si="12"/>
        <v>87.242194800542848</v>
      </c>
      <c r="G170" s="15">
        <f t="shared" si="12"/>
        <v>57.66598843958716</v>
      </c>
      <c r="H170" s="15">
        <f t="shared" si="12"/>
        <v>163.08970203728856</v>
      </c>
      <c r="I170" s="15">
        <f t="shared" si="12"/>
        <v>64.719223858331162</v>
      </c>
      <c r="J170" s="15">
        <f t="shared" si="12"/>
        <v>114.93232324469444</v>
      </c>
      <c r="K170" s="15">
        <f t="shared" si="12"/>
        <v>54.501239390459098</v>
      </c>
      <c r="L170" s="15">
        <f t="shared" si="12"/>
        <v>139.87915692553733</v>
      </c>
      <c r="M170" s="15">
        <f t="shared" si="12"/>
        <v>38.118151142700356</v>
      </c>
      <c r="N170" s="15">
        <f t="shared" si="12"/>
        <v>131.57596285451095</v>
      </c>
      <c r="O170" s="15">
        <f t="shared" si="12"/>
        <v>60.570472136994049</v>
      </c>
      <c r="P170" s="15"/>
      <c r="Q170" s="15">
        <f t="shared" si="13"/>
        <v>100</v>
      </c>
    </row>
    <row r="171" spans="1:17" s="6" customFormat="1" ht="14.25" thickBot="1" x14ac:dyDescent="0.2">
      <c r="A171" s="11" t="s">
        <v>159</v>
      </c>
      <c r="B171" s="2" t="str">
        <f t="shared" si="10"/>
        <v>紳士・婦人洋服</v>
      </c>
      <c r="C171" s="15">
        <f t="shared" si="12"/>
        <v>70.405285432262616</v>
      </c>
      <c r="D171" s="15">
        <f t="shared" si="12"/>
        <v>69.067189132651478</v>
      </c>
      <c r="E171" s="15">
        <f t="shared" si="12"/>
        <v>69.58082251415091</v>
      </c>
      <c r="F171" s="15">
        <f t="shared" si="12"/>
        <v>118.21899923875598</v>
      </c>
      <c r="G171" s="15">
        <f t="shared" si="12"/>
        <v>22.270260460810707</v>
      </c>
      <c r="H171" s="15">
        <f t="shared" si="12"/>
        <v>69.98252139659769</v>
      </c>
      <c r="I171" s="15">
        <f t="shared" si="12"/>
        <v>93.31159738380282</v>
      </c>
      <c r="J171" s="15">
        <f t="shared" si="12"/>
        <v>106.52682497754513</v>
      </c>
      <c r="K171" s="15">
        <f t="shared" si="12"/>
        <v>112.25628411766199</v>
      </c>
      <c r="L171" s="15">
        <f t="shared" si="12"/>
        <v>157.77414501835662</v>
      </c>
      <c r="M171" s="15">
        <f t="shared" si="12"/>
        <v>107.95401760190137</v>
      </c>
      <c r="N171" s="15">
        <f t="shared" si="12"/>
        <v>122.80014070516619</v>
      </c>
      <c r="O171" s="15">
        <f t="shared" si="12"/>
        <v>51.982121610106816</v>
      </c>
      <c r="P171" s="15"/>
      <c r="Q171" s="15">
        <f t="shared" si="13"/>
        <v>100</v>
      </c>
    </row>
    <row r="172" spans="1:17" s="6" customFormat="1" ht="14.25" thickBot="1" x14ac:dyDescent="0.2">
      <c r="A172" s="11" t="s">
        <v>160</v>
      </c>
      <c r="B172" s="2" t="str">
        <f t="shared" si="10"/>
        <v>預貯金</v>
      </c>
      <c r="C172" s="15">
        <f t="shared" si="12"/>
        <v>98.274044249199903</v>
      </c>
      <c r="D172" s="15">
        <f t="shared" si="12"/>
        <v>77.904068550297126</v>
      </c>
      <c r="E172" s="15">
        <f t="shared" si="12"/>
        <v>84.762092880874746</v>
      </c>
      <c r="F172" s="15">
        <f t="shared" si="12"/>
        <v>128.01087594338023</v>
      </c>
      <c r="G172" s="15">
        <f t="shared" si="12"/>
        <v>37.679481082684788</v>
      </c>
      <c r="H172" s="15">
        <f t="shared" si="12"/>
        <v>127.87715273378306</v>
      </c>
      <c r="I172" s="15">
        <f t="shared" si="12"/>
        <v>71.04405709903169</v>
      </c>
      <c r="J172" s="15">
        <f t="shared" si="12"/>
        <v>129.76904133628227</v>
      </c>
      <c r="K172" s="15">
        <f t="shared" si="12"/>
        <v>28.48928422683089</v>
      </c>
      <c r="L172" s="15">
        <f t="shared" si="12"/>
        <v>48.745766807384229</v>
      </c>
      <c r="M172" s="15">
        <f t="shared" si="12"/>
        <v>79.701588752918923</v>
      </c>
      <c r="N172" s="15">
        <f t="shared" si="12"/>
        <v>98.868869815392429</v>
      </c>
      <c r="O172" s="15">
        <f t="shared" si="12"/>
        <v>84.431567221264402</v>
      </c>
      <c r="P172" s="15"/>
      <c r="Q172" s="15">
        <f t="shared" si="13"/>
        <v>100</v>
      </c>
    </row>
    <row r="173" spans="1:17" s="6" customFormat="1" ht="14.25" thickBot="1" x14ac:dyDescent="0.2">
      <c r="A173" s="11" t="s">
        <v>161</v>
      </c>
      <c r="B173" s="2" t="str">
        <f t="shared" si="10"/>
        <v>損害保険</v>
      </c>
      <c r="C173" s="15">
        <f t="shared" si="12"/>
        <v>85.520924003120541</v>
      </c>
      <c r="D173" s="15">
        <f t="shared" si="12"/>
        <v>78.498756096482595</v>
      </c>
      <c r="E173" s="15">
        <f t="shared" si="12"/>
        <v>106.76141469728498</v>
      </c>
      <c r="F173" s="15">
        <f t="shared" si="12"/>
        <v>114.47690165470988</v>
      </c>
      <c r="G173" s="15">
        <f t="shared" si="12"/>
        <v>75.934221418540332</v>
      </c>
      <c r="H173" s="15">
        <f t="shared" si="12"/>
        <v>85.902209470022214</v>
      </c>
      <c r="I173" s="15">
        <f t="shared" si="12"/>
        <v>102.26625449369884</v>
      </c>
      <c r="J173" s="15">
        <f t="shared" si="12"/>
        <v>104.12342078381936</v>
      </c>
      <c r="K173" s="15">
        <f t="shared" si="12"/>
        <v>28.706759678944099</v>
      </c>
      <c r="L173" s="15">
        <f t="shared" si="12"/>
        <v>126.30309916504349</v>
      </c>
      <c r="M173" s="15">
        <f t="shared" si="12"/>
        <v>0</v>
      </c>
      <c r="N173" s="15">
        <f t="shared" si="12"/>
        <v>125.61235766787992</v>
      </c>
      <c r="O173" s="15">
        <f t="shared" si="12"/>
        <v>74.441572626381969</v>
      </c>
      <c r="P173" s="15"/>
      <c r="Q173" s="15">
        <f t="shared" si="13"/>
        <v>100</v>
      </c>
    </row>
    <row r="174" spans="1:17" s="6" customFormat="1" ht="14.25" thickBot="1" x14ac:dyDescent="0.2">
      <c r="A174" s="11" t="s">
        <v>162</v>
      </c>
      <c r="B174" s="2" t="str">
        <f t="shared" si="10"/>
        <v>飲料</v>
      </c>
      <c r="C174" s="15">
        <f t="shared" si="12"/>
        <v>86.51151385643854</v>
      </c>
      <c r="D174" s="15">
        <f t="shared" si="12"/>
        <v>79.408008097600145</v>
      </c>
      <c r="E174" s="15">
        <f t="shared" si="12"/>
        <v>93.598295613630029</v>
      </c>
      <c r="F174" s="15">
        <f t="shared" si="12"/>
        <v>102.7546760950917</v>
      </c>
      <c r="G174" s="15">
        <f t="shared" si="12"/>
        <v>76.813768384778243</v>
      </c>
      <c r="H174" s="15">
        <f t="shared" si="12"/>
        <v>28.965738585773249</v>
      </c>
      <c r="I174" s="15">
        <f t="shared" si="12"/>
        <v>110.34752608432059</v>
      </c>
      <c r="J174" s="15">
        <f t="shared" si="12"/>
        <v>110.2285293203942</v>
      </c>
      <c r="K174" s="15">
        <f t="shared" si="12"/>
        <v>29.039270408816037</v>
      </c>
      <c r="L174" s="15">
        <f t="shared" si="12"/>
        <v>127.76606942564246</v>
      </c>
      <c r="M174" s="15">
        <f t="shared" si="12"/>
        <v>81.240229462434726</v>
      </c>
      <c r="N174" s="15">
        <f t="shared" si="12"/>
        <v>127.06732706171637</v>
      </c>
      <c r="O174" s="15">
        <f t="shared" si="12"/>
        <v>64.546140192317964</v>
      </c>
      <c r="P174" s="15"/>
      <c r="Q174" s="15">
        <f t="shared" si="13"/>
        <v>100</v>
      </c>
    </row>
    <row r="175" spans="1:17" s="6" customFormat="1" ht="14.25" thickBot="1" x14ac:dyDescent="0.2">
      <c r="A175" s="11" t="s">
        <v>163</v>
      </c>
      <c r="B175" s="2" t="str">
        <f t="shared" si="10"/>
        <v>増改築工事</v>
      </c>
      <c r="C175" s="15">
        <f t="shared" si="12"/>
        <v>57.062348273728972</v>
      </c>
      <c r="D175" s="15">
        <f t="shared" si="12"/>
        <v>116.10219248463636</v>
      </c>
      <c r="E175" s="15">
        <f t="shared" si="12"/>
        <v>82.711397085369697</v>
      </c>
      <c r="F175" s="15">
        <f t="shared" si="12"/>
        <v>160.11682950659898</v>
      </c>
      <c r="G175" s="15">
        <f t="shared" si="12"/>
        <v>80.220830692167596</v>
      </c>
      <c r="H175" s="15">
        <f t="shared" si="12"/>
        <v>90.751527746555709</v>
      </c>
      <c r="I175" s="15">
        <f t="shared" si="12"/>
        <v>61.222298053082604</v>
      </c>
      <c r="J175" s="15">
        <f t="shared" si="12"/>
        <v>99.768671564991209</v>
      </c>
      <c r="K175" s="15">
        <f t="shared" si="12"/>
        <v>30.327302564045784</v>
      </c>
      <c r="L175" s="15">
        <f t="shared" si="12"/>
        <v>111.19426068965524</v>
      </c>
      <c r="M175" s="15">
        <f t="shared" si="12"/>
        <v>63.632720052733646</v>
      </c>
      <c r="N175" s="15">
        <f t="shared" si="12"/>
        <v>86.943592390253926</v>
      </c>
      <c r="O175" s="15">
        <f t="shared" si="12"/>
        <v>22.469691276626815</v>
      </c>
      <c r="P175" s="15"/>
      <c r="Q175" s="15">
        <f t="shared" si="13"/>
        <v>100</v>
      </c>
    </row>
    <row r="176" spans="1:17" s="6" customFormat="1" ht="14.25" thickBot="1" x14ac:dyDescent="0.2">
      <c r="A176" s="11" t="s">
        <v>164</v>
      </c>
      <c r="B176" s="2" t="str">
        <f t="shared" si="10"/>
        <v>四輪自動車</v>
      </c>
      <c r="C176" s="15">
        <f t="shared" si="12"/>
        <v>89.566217543574595</v>
      </c>
      <c r="D176" s="15">
        <f t="shared" si="12"/>
        <v>147.52466652056265</v>
      </c>
      <c r="E176" s="15">
        <f t="shared" si="12"/>
        <v>165.2324342234773</v>
      </c>
      <c r="F176" s="15">
        <f t="shared" si="12"/>
        <v>96.251215582744123</v>
      </c>
      <c r="G176" s="15">
        <f t="shared" si="12"/>
        <v>125.91624058011118</v>
      </c>
      <c r="H176" s="15">
        <f t="shared" si="12"/>
        <v>158.27270661846563</v>
      </c>
      <c r="I176" s="15">
        <f t="shared" si="12"/>
        <v>64.063839312930313</v>
      </c>
      <c r="J176" s="15">
        <f t="shared" si="12"/>
        <v>82.984047061738863</v>
      </c>
      <c r="K176" s="15">
        <f t="shared" si="12"/>
        <v>63.469797771167549</v>
      </c>
      <c r="L176" s="15">
        <f t="shared" si="12"/>
        <v>93.084140594209288</v>
      </c>
      <c r="M176" s="15">
        <f t="shared" si="12"/>
        <v>77.683827012338696</v>
      </c>
      <c r="N176" s="15">
        <f t="shared" si="12"/>
        <v>105.34404620946599</v>
      </c>
      <c r="O176" s="15">
        <f t="shared" si="12"/>
        <v>94.050353360395775</v>
      </c>
      <c r="P176" s="15"/>
      <c r="Q176" s="15">
        <f t="shared" si="13"/>
        <v>100</v>
      </c>
    </row>
    <row r="177" spans="1:17" s="6" customFormat="1" ht="14.25" thickBot="1" x14ac:dyDescent="0.2">
      <c r="A177" s="11" t="s">
        <v>165</v>
      </c>
      <c r="B177" s="2" t="str">
        <f t="shared" si="10"/>
        <v>衛生設備工事</v>
      </c>
      <c r="C177" s="15">
        <f t="shared" si="12"/>
        <v>39.807207797144258</v>
      </c>
      <c r="D177" s="15">
        <f t="shared" si="12"/>
        <v>43.389607800165479</v>
      </c>
      <c r="E177" s="15">
        <f t="shared" si="12"/>
        <v>110.15495614898489</v>
      </c>
      <c r="F177" s="15">
        <f t="shared" si="12"/>
        <v>169.33084222890167</v>
      </c>
      <c r="G177" s="15">
        <f t="shared" si="12"/>
        <v>25.183248116022234</v>
      </c>
      <c r="H177" s="15">
        <f t="shared" si="12"/>
        <v>47.4818119855397</v>
      </c>
      <c r="I177" s="15">
        <f t="shared" si="12"/>
        <v>120.59075635375119</v>
      </c>
      <c r="J177" s="15">
        <f t="shared" si="12"/>
        <v>120.4607134767177</v>
      </c>
      <c r="K177" s="15">
        <f t="shared" si="12"/>
        <v>0</v>
      </c>
      <c r="L177" s="15">
        <f t="shared" si="12"/>
        <v>85.327128878025178</v>
      </c>
      <c r="M177" s="15">
        <f t="shared" si="12"/>
        <v>44.390758292764964</v>
      </c>
      <c r="N177" s="15">
        <f t="shared" si="12"/>
        <v>62.24875457832082</v>
      </c>
      <c r="O177" s="15">
        <f t="shared" si="12"/>
        <v>11.756294170049472</v>
      </c>
      <c r="P177" s="15"/>
      <c r="Q177" s="15">
        <f t="shared" si="13"/>
        <v>100</v>
      </c>
    </row>
    <row r="178" spans="1:17" s="6" customFormat="1" ht="14.25" thickBot="1" x14ac:dyDescent="0.2">
      <c r="A178" s="11" t="s">
        <v>166</v>
      </c>
      <c r="B178" s="2" t="str">
        <f t="shared" si="10"/>
        <v>クリーニング</v>
      </c>
      <c r="C178" s="15">
        <f>C110/$Q110*100</f>
        <v>64.32482896311268</v>
      </c>
      <c r="D178" s="15">
        <f t="shared" si="12"/>
        <v>84.136394034320887</v>
      </c>
      <c r="E178" s="15">
        <f t="shared" si="12"/>
        <v>42.381046440437373</v>
      </c>
      <c r="F178" s="15">
        <f t="shared" si="12"/>
        <v>124.81060404479574</v>
      </c>
      <c r="G178" s="15">
        <f t="shared" si="12"/>
        <v>81.387679138599154</v>
      </c>
      <c r="H178" s="15">
        <f t="shared" si="12"/>
        <v>204.60344437405294</v>
      </c>
      <c r="I178" s="15">
        <f t="shared" si="12"/>
        <v>81.193208113179097</v>
      </c>
      <c r="J178" s="15">
        <f t="shared" si="12"/>
        <v>115.35025896558425</v>
      </c>
      <c r="K178" s="15">
        <f t="shared" si="12"/>
        <v>136.74856428878829</v>
      </c>
      <c r="L178" s="15">
        <f t="shared" si="12"/>
        <v>100.27700600376184</v>
      </c>
      <c r="M178" s="15">
        <f>M110/$Q110*100</f>
        <v>35.865714938813518</v>
      </c>
      <c r="N178" s="15">
        <f>N110/$Q110*100</f>
        <v>128.95939541138145</v>
      </c>
      <c r="O178" s="15">
        <f>O110/$Q110*100</f>
        <v>12.664735083189663</v>
      </c>
      <c r="P178" s="15"/>
      <c r="Q178" s="15">
        <f t="shared" si="13"/>
        <v>100</v>
      </c>
    </row>
    <row r="179" spans="1:17" s="6" customFormat="1" ht="14.25" thickBot="1" x14ac:dyDescent="0.2">
      <c r="A179" s="11" t="s">
        <v>167</v>
      </c>
      <c r="B179" s="2" t="str">
        <f t="shared" si="10"/>
        <v>パソコン</v>
      </c>
      <c r="C179" s="15">
        <f t="shared" ref="C179:O183" si="14">C111/$Q111*100</f>
        <v>49.596246630437349</v>
      </c>
      <c r="D179" s="15">
        <f t="shared" si="14"/>
        <v>124.93773984328027</v>
      </c>
      <c r="E179" s="15">
        <f t="shared" si="14"/>
        <v>69.710880126326899</v>
      </c>
      <c r="F179" s="15">
        <f t="shared" si="14"/>
        <v>136.20596473040973</v>
      </c>
      <c r="G179" s="15">
        <f t="shared" si="14"/>
        <v>83.669576684541198</v>
      </c>
      <c r="H179" s="15">
        <f t="shared" si="14"/>
        <v>105.16999477170945</v>
      </c>
      <c r="I179" s="15">
        <f t="shared" si="14"/>
        <v>104.3370665005806</v>
      </c>
      <c r="J179" s="15">
        <f t="shared" si="14"/>
        <v>106.72594053825087</v>
      </c>
      <c r="K179" s="15">
        <f t="shared" si="14"/>
        <v>35.145659046183901</v>
      </c>
      <c r="L179" s="15">
        <f t="shared" si="14"/>
        <v>94.49780160790641</v>
      </c>
      <c r="M179" s="15">
        <f t="shared" si="14"/>
        <v>110.6138871944716</v>
      </c>
      <c r="N179" s="15">
        <f t="shared" si="14"/>
        <v>79.545047636926867</v>
      </c>
      <c r="O179" s="15">
        <f t="shared" si="14"/>
        <v>39.059463340678406</v>
      </c>
      <c r="P179" s="15"/>
      <c r="Q179" s="15">
        <f t="shared" si="13"/>
        <v>100</v>
      </c>
    </row>
    <row r="180" spans="1:17" s="6" customFormat="1" ht="14.25" thickBot="1" x14ac:dyDescent="0.2">
      <c r="A180" s="11" t="s">
        <v>168</v>
      </c>
      <c r="B180" s="2" t="str">
        <f t="shared" si="10"/>
        <v>携帯電話</v>
      </c>
      <c r="C180" s="15">
        <f t="shared" si="14"/>
        <v>38.574858490340155</v>
      </c>
      <c r="D180" s="15">
        <f t="shared" si="14"/>
        <v>9.6105953725600219</v>
      </c>
      <c r="E180" s="15">
        <f t="shared" si="14"/>
        <v>60.997020110536049</v>
      </c>
      <c r="F180" s="15">
        <f t="shared" si="14"/>
        <v>136.20596473040973</v>
      </c>
      <c r="G180" s="15">
        <f t="shared" si="14"/>
        <v>65.076337421309816</v>
      </c>
      <c r="H180" s="15">
        <f t="shared" si="14"/>
        <v>157.75499215756417</v>
      </c>
      <c r="I180" s="15">
        <f t="shared" si="14"/>
        <v>75.122687880418027</v>
      </c>
      <c r="J180" s="15">
        <f t="shared" si="14"/>
        <v>136.37203513220942</v>
      </c>
      <c r="K180" s="15">
        <f t="shared" si="14"/>
        <v>35.145659046183901</v>
      </c>
      <c r="L180" s="15">
        <f t="shared" si="14"/>
        <v>154.63276626748319</v>
      </c>
      <c r="M180" s="15">
        <f t="shared" si="14"/>
        <v>86.033023373477917</v>
      </c>
      <c r="N180" s="15">
        <f t="shared" si="14"/>
        <v>58.333034933746362</v>
      </c>
      <c r="O180" s="15">
        <f t="shared" si="14"/>
        <v>117.1783900220352</v>
      </c>
      <c r="P180" s="15"/>
      <c r="Q180" s="15">
        <f t="shared" si="13"/>
        <v>100</v>
      </c>
    </row>
    <row r="181" spans="1:17" s="6" customFormat="1" ht="14.25" thickBot="1" x14ac:dyDescent="0.2">
      <c r="A181" s="11" t="s">
        <v>169</v>
      </c>
      <c r="B181" s="2" t="str">
        <f t="shared" si="10"/>
        <v>相隣関係</v>
      </c>
      <c r="C181" s="15">
        <f t="shared" si="14"/>
        <v>55.106940700485943</v>
      </c>
      <c r="D181" s="15">
        <f t="shared" si="14"/>
        <v>86.495358353040174</v>
      </c>
      <c r="E181" s="15">
        <f t="shared" si="14"/>
        <v>121.9940402210721</v>
      </c>
      <c r="F181" s="15">
        <f t="shared" si="14"/>
        <v>116.46596984194457</v>
      </c>
      <c r="G181" s="15">
        <f t="shared" si="14"/>
        <v>37.186478526462743</v>
      </c>
      <c r="H181" s="15">
        <f t="shared" si="14"/>
        <v>140.2266596956126</v>
      </c>
      <c r="I181" s="15">
        <f t="shared" si="14"/>
        <v>62.602239900348359</v>
      </c>
      <c r="J181" s="15">
        <f t="shared" si="14"/>
        <v>139.33664459160528</v>
      </c>
      <c r="K181" s="15">
        <f t="shared" si="14"/>
        <v>0</v>
      </c>
      <c r="L181" s="15">
        <f t="shared" si="14"/>
        <v>60.134964659576809</v>
      </c>
      <c r="M181" s="15">
        <f t="shared" si="14"/>
        <v>86.033023373477917</v>
      </c>
      <c r="N181" s="15">
        <f t="shared" si="14"/>
        <v>143.18108574646837</v>
      </c>
      <c r="O181" s="15">
        <f t="shared" si="14"/>
        <v>78.118926681356811</v>
      </c>
      <c r="P181" s="15"/>
      <c r="Q181" s="15">
        <f t="shared" si="13"/>
        <v>100</v>
      </c>
    </row>
    <row r="182" spans="1:17" s="6" customFormat="1" ht="14.25" thickBot="1" x14ac:dyDescent="0.2">
      <c r="A182" s="11" t="s">
        <v>170</v>
      </c>
      <c r="B182" s="2" t="str">
        <f t="shared" si="10"/>
        <v>和服</v>
      </c>
      <c r="C182" s="15">
        <f t="shared" si="14"/>
        <v>56.15659671382852</v>
      </c>
      <c r="D182" s="15">
        <f t="shared" si="14"/>
        <v>97.936543320373517</v>
      </c>
      <c r="E182" s="15">
        <f t="shared" si="14"/>
        <v>44.399191509029627</v>
      </c>
      <c r="F182" s="15">
        <f t="shared" si="14"/>
        <v>122.70756822572591</v>
      </c>
      <c r="G182" s="15">
        <f t="shared" si="14"/>
        <v>47.368490503946589</v>
      </c>
      <c r="H182" s="15">
        <f t="shared" si="14"/>
        <v>125.03543822858786</v>
      </c>
      <c r="I182" s="15">
        <f t="shared" si="14"/>
        <v>42.529775678331902</v>
      </c>
      <c r="J182" s="15">
        <f t="shared" si="14"/>
        <v>190.32792729321397</v>
      </c>
      <c r="K182" s="15">
        <f t="shared" si="14"/>
        <v>71.630200341746232</v>
      </c>
      <c r="L182" s="15">
        <f t="shared" si="14"/>
        <v>61.280392557854455</v>
      </c>
      <c r="M182" s="15">
        <f t="shared" si="14"/>
        <v>12.524535375458687</v>
      </c>
      <c r="N182" s="15">
        <f t="shared" si="14"/>
        <v>113.48426796201568</v>
      </c>
      <c r="O182" s="15">
        <f t="shared" si="14"/>
        <v>39.803453118596082</v>
      </c>
      <c r="P182" s="15"/>
      <c r="Q182" s="15">
        <f t="shared" si="13"/>
        <v>100</v>
      </c>
    </row>
    <row r="183" spans="1:17" s="6" customFormat="1" ht="14.25" thickBot="1" x14ac:dyDescent="0.2">
      <c r="A183" s="11"/>
      <c r="B183" s="2" t="str">
        <f t="shared" si="10"/>
        <v>合計</v>
      </c>
      <c r="C183" s="15">
        <f t="shared" si="14"/>
        <v>69.210130553817635</v>
      </c>
      <c r="D183" s="15">
        <f t="shared" si="14"/>
        <v>75.146589482372889</v>
      </c>
      <c r="E183" s="15">
        <f t="shared" si="14"/>
        <v>113.02860471812477</v>
      </c>
      <c r="F183" s="15">
        <f t="shared" si="14"/>
        <v>106.35206421614747</v>
      </c>
      <c r="G183" s="15">
        <f t="shared" si="14"/>
        <v>80.098827598760167</v>
      </c>
      <c r="H183" s="15">
        <f t="shared" si="14"/>
        <v>108.65099450400122</v>
      </c>
      <c r="I183" s="15">
        <f t="shared" si="14"/>
        <v>88.599561713507242</v>
      </c>
      <c r="J183" s="15">
        <f t="shared" si="14"/>
        <v>108.65701041739663</v>
      </c>
      <c r="K183" s="15">
        <f t="shared" si="14"/>
        <v>101.57010075909744</v>
      </c>
      <c r="L183" s="15">
        <f t="shared" si="14"/>
        <v>131.96563253947454</v>
      </c>
      <c r="M183" s="15">
        <f t="shared" si="14"/>
        <v>79.668896339648242</v>
      </c>
      <c r="N183" s="15">
        <f t="shared" si="14"/>
        <v>121.42275980790558</v>
      </c>
      <c r="O183" s="15">
        <f t="shared" si="14"/>
        <v>60.572383299463262</v>
      </c>
      <c r="P183" s="15"/>
      <c r="Q183" s="15">
        <f t="shared" si="13"/>
        <v>100</v>
      </c>
    </row>
  </sheetData>
  <mergeCells count="3">
    <mergeCell ref="C3:Q3"/>
    <mergeCell ref="C63:Q63"/>
    <mergeCell ref="C131:Q131"/>
  </mergeCells>
  <phoneticPr fontId="10"/>
  <hyperlinks>
    <hyperlink ref="E121" r:id="rId1"/>
    <hyperlink ref="T2" r:id="rId2"/>
  </hyperlinks>
  <pageMargins left="0.7" right="0.7" top="0.75" bottom="0.75" header="0.3" footer="0.3"/>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H243"/>
  <sheetViews>
    <sheetView topLeftCell="A125" zoomScale="85" zoomScaleNormal="85" workbookViewId="0">
      <selection activeCell="S128" sqref="S128"/>
    </sheetView>
  </sheetViews>
  <sheetFormatPr defaultRowHeight="13.5" x14ac:dyDescent="0.15"/>
  <cols>
    <col min="2" max="2" width="23.625" customWidth="1"/>
    <col min="19" max="19" width="25.375" customWidth="1"/>
  </cols>
  <sheetData>
    <row r="1" spans="1:34" x14ac:dyDescent="0.15">
      <c r="A1" s="30"/>
      <c r="B1" s="30"/>
      <c r="C1" s="138" t="str">
        <f>素データ!C1</f>
        <v>契約当事者 年齢=70歳以上</v>
      </c>
      <c r="D1" s="138"/>
      <c r="E1" s="138"/>
      <c r="F1" s="138"/>
      <c r="G1" s="139" t="str">
        <f>素データ!G1</f>
        <v>データ出所：国民生活センター「消費生活相談データベース(PIO-NET)」</v>
      </c>
      <c r="H1" s="138"/>
      <c r="I1" s="138"/>
      <c r="J1" s="138"/>
      <c r="K1" s="138"/>
      <c r="L1" s="138"/>
      <c r="M1" s="30"/>
      <c r="N1" s="140" t="s">
        <v>276</v>
      </c>
      <c r="O1" s="138"/>
      <c r="P1" s="138"/>
      <c r="Q1" s="138"/>
      <c r="R1" s="141"/>
      <c r="S1" s="141"/>
      <c r="T1" s="141"/>
      <c r="U1" s="30"/>
      <c r="V1" s="30"/>
      <c r="W1" s="30"/>
      <c r="X1" s="30"/>
      <c r="Y1" s="30"/>
      <c r="Z1" s="30"/>
      <c r="AA1" s="30"/>
      <c r="AB1" s="30"/>
      <c r="AC1" s="30"/>
      <c r="AD1" s="30"/>
      <c r="AE1" s="30"/>
      <c r="AF1" s="30"/>
      <c r="AG1" s="30"/>
      <c r="AH1" s="30"/>
    </row>
    <row r="2" spans="1:34" ht="14.25" thickBot="1" x14ac:dyDescent="0.2">
      <c r="A2" s="30" t="str">
        <f>素データ!A2</f>
        <v>相談件数上位50項目</v>
      </c>
      <c r="B2" s="30"/>
      <c r="C2" s="138" t="str">
        <f>素データ!C2</f>
        <v>2015年度</v>
      </c>
      <c r="D2" s="138"/>
      <c r="E2" s="138"/>
      <c r="F2" s="138"/>
      <c r="G2" s="138" t="str">
        <f>素データ!G2</f>
        <v>2015年7月29日現在</v>
      </c>
      <c r="H2" s="138"/>
      <c r="I2" s="138"/>
      <c r="J2" s="138"/>
      <c r="K2" s="138"/>
      <c r="L2" s="138"/>
      <c r="M2" s="30"/>
      <c r="N2" s="142" t="s">
        <v>277</v>
      </c>
      <c r="O2" s="138"/>
      <c r="P2" s="138"/>
      <c r="Q2" s="138"/>
      <c r="R2" s="141"/>
      <c r="S2" s="141"/>
      <c r="T2" s="80" t="s">
        <v>359</v>
      </c>
      <c r="U2" s="30"/>
      <c r="V2" s="30"/>
      <c r="W2" s="30"/>
      <c r="X2" s="30"/>
      <c r="Y2" s="30"/>
      <c r="Z2" s="30"/>
      <c r="AA2" s="30"/>
      <c r="AB2" s="30"/>
      <c r="AC2" s="30"/>
      <c r="AD2" s="30"/>
      <c r="AE2" s="30"/>
      <c r="AF2" s="30"/>
      <c r="AG2" s="30"/>
      <c r="AH2" s="30"/>
    </row>
    <row r="3" spans="1:34" ht="14.25" thickBot="1" x14ac:dyDescent="0.2">
      <c r="A3" s="143"/>
      <c r="B3" s="144" t="s">
        <v>278</v>
      </c>
      <c r="C3" s="229" t="s">
        <v>93</v>
      </c>
      <c r="D3" s="230"/>
      <c r="E3" s="230"/>
      <c r="F3" s="230"/>
      <c r="G3" s="230"/>
      <c r="H3" s="230"/>
      <c r="I3" s="230"/>
      <c r="J3" s="230"/>
      <c r="K3" s="230"/>
      <c r="L3" s="230"/>
      <c r="M3" s="230"/>
      <c r="N3" s="230"/>
      <c r="O3" s="230"/>
      <c r="P3" s="230"/>
      <c r="Q3" s="232"/>
      <c r="R3" s="141"/>
      <c r="S3" s="141"/>
      <c r="T3" s="141"/>
      <c r="U3" s="30"/>
      <c r="V3" s="30"/>
      <c r="W3" s="30"/>
      <c r="X3" s="30"/>
      <c r="Y3" s="30"/>
      <c r="Z3" s="30"/>
      <c r="AA3" s="30"/>
      <c r="AB3" s="30"/>
      <c r="AC3" s="30"/>
      <c r="AD3" s="30"/>
      <c r="AE3" s="30"/>
      <c r="AF3" s="30"/>
      <c r="AG3" s="30"/>
      <c r="AH3" s="30"/>
    </row>
    <row r="4" spans="1:34" ht="14.25" thickBot="1" x14ac:dyDescent="0.2">
      <c r="A4" s="145" t="s">
        <v>39</v>
      </c>
      <c r="B4" s="146"/>
      <c r="C4" s="147" t="s">
        <v>94</v>
      </c>
      <c r="D4" s="147" t="s">
        <v>95</v>
      </c>
      <c r="E4" s="147" t="s">
        <v>96</v>
      </c>
      <c r="F4" s="147" t="s">
        <v>97</v>
      </c>
      <c r="G4" s="147" t="s">
        <v>98</v>
      </c>
      <c r="H4" s="147" t="s">
        <v>99</v>
      </c>
      <c r="I4" s="147" t="s">
        <v>100</v>
      </c>
      <c r="J4" s="147" t="s">
        <v>101</v>
      </c>
      <c r="K4" s="147" t="s">
        <v>102</v>
      </c>
      <c r="L4" s="147" t="s">
        <v>103</v>
      </c>
      <c r="M4" s="147" t="s">
        <v>104</v>
      </c>
      <c r="N4" s="147" t="s">
        <v>105</v>
      </c>
      <c r="O4" s="147" t="s">
        <v>106</v>
      </c>
      <c r="P4" s="147" t="s">
        <v>107</v>
      </c>
      <c r="Q4" s="147" t="s">
        <v>1</v>
      </c>
      <c r="R4" s="141"/>
      <c r="S4" s="141"/>
      <c r="T4" s="141"/>
      <c r="U4" s="30"/>
      <c r="V4" s="30"/>
      <c r="W4" s="30"/>
      <c r="X4" s="30"/>
      <c r="Y4" s="30"/>
      <c r="Z4" s="30"/>
      <c r="AA4" s="30"/>
      <c r="AB4" s="30"/>
      <c r="AC4" s="30"/>
      <c r="AD4" s="30"/>
      <c r="AE4" s="30"/>
      <c r="AF4" s="30"/>
      <c r="AG4" s="30"/>
      <c r="AH4" s="30"/>
    </row>
    <row r="5" spans="1:34" ht="14.25" thickBot="1" x14ac:dyDescent="0.2">
      <c r="A5" s="148" t="s">
        <v>279</v>
      </c>
      <c r="B5" s="149" t="str">
        <f>素データ!B5</f>
        <v>商品一般</v>
      </c>
      <c r="C5" s="150">
        <f>素データ!C5</f>
        <v>192</v>
      </c>
      <c r="D5" s="150">
        <f>素データ!D5</f>
        <v>166</v>
      </c>
      <c r="E5" s="150">
        <f>素データ!E5</f>
        <v>341</v>
      </c>
      <c r="F5" s="150">
        <f>素データ!F5</f>
        <v>712</v>
      </c>
      <c r="G5" s="150">
        <f>素データ!G5</f>
        <v>207</v>
      </c>
      <c r="H5" s="150">
        <f>素データ!H5</f>
        <v>130</v>
      </c>
      <c r="I5" s="150">
        <f>素データ!I5</f>
        <v>369</v>
      </c>
      <c r="J5" s="150">
        <f>素データ!J5</f>
        <v>610</v>
      </c>
      <c r="K5" s="150">
        <f>素データ!K5</f>
        <v>97</v>
      </c>
      <c r="L5" s="150">
        <f>素データ!L5</f>
        <v>336</v>
      </c>
      <c r="M5" s="150">
        <f>素データ!M5</f>
        <v>132</v>
      </c>
      <c r="N5" s="150">
        <f>素データ!N5</f>
        <v>460</v>
      </c>
      <c r="O5" s="150">
        <f>素データ!O5</f>
        <v>77</v>
      </c>
      <c r="P5" s="150">
        <f>素データ!P5</f>
        <v>36</v>
      </c>
      <c r="Q5" s="150">
        <f>素データ!Q5</f>
        <v>3865</v>
      </c>
      <c r="R5" s="141"/>
      <c r="S5" s="141"/>
      <c r="T5" s="141"/>
      <c r="U5" s="30"/>
      <c r="V5" s="30"/>
      <c r="W5" s="30"/>
      <c r="X5" s="30"/>
      <c r="Y5" s="30"/>
      <c r="Z5" s="30"/>
      <c r="AA5" s="30"/>
      <c r="AB5" s="30"/>
      <c r="AC5" s="30"/>
      <c r="AD5" s="30"/>
      <c r="AE5" s="30"/>
      <c r="AF5" s="30"/>
      <c r="AG5" s="30"/>
      <c r="AH5" s="30"/>
    </row>
    <row r="6" spans="1:34" ht="14.25" thickBot="1" x14ac:dyDescent="0.2">
      <c r="A6" s="148" t="s">
        <v>280</v>
      </c>
      <c r="B6" s="149" t="str">
        <f>素データ!B6</f>
        <v>健康食品</v>
      </c>
      <c r="C6" s="150">
        <f>素データ!C6</f>
        <v>216</v>
      </c>
      <c r="D6" s="150">
        <f>素データ!D6</f>
        <v>78</v>
      </c>
      <c r="E6" s="150">
        <f>素データ!E6</f>
        <v>109</v>
      </c>
      <c r="F6" s="150">
        <f>素データ!F6</f>
        <v>404</v>
      </c>
      <c r="G6" s="150">
        <f>素データ!G6</f>
        <v>106</v>
      </c>
      <c r="H6" s="150">
        <f>素データ!H6</f>
        <v>86</v>
      </c>
      <c r="I6" s="150">
        <f>素データ!I6</f>
        <v>276</v>
      </c>
      <c r="J6" s="150">
        <f>素データ!J6</f>
        <v>397</v>
      </c>
      <c r="K6" s="150">
        <f>素データ!K6</f>
        <v>35</v>
      </c>
      <c r="L6" s="150">
        <f>素データ!L6</f>
        <v>180</v>
      </c>
      <c r="M6" s="150">
        <f>素データ!M6</f>
        <v>97</v>
      </c>
      <c r="N6" s="150">
        <f>素データ!N6</f>
        <v>283</v>
      </c>
      <c r="O6" s="150">
        <f>素データ!O6</f>
        <v>61</v>
      </c>
      <c r="P6" s="150">
        <f>素データ!P6</f>
        <v>31</v>
      </c>
      <c r="Q6" s="150">
        <f>素データ!Q6</f>
        <v>2359</v>
      </c>
      <c r="R6" s="141"/>
      <c r="S6" s="141"/>
      <c r="T6" s="141"/>
      <c r="U6" s="30"/>
      <c r="V6" s="30"/>
      <c r="W6" s="30"/>
      <c r="X6" s="30"/>
      <c r="Y6" s="30"/>
      <c r="Z6" s="30"/>
      <c r="AA6" s="30"/>
      <c r="AB6" s="30"/>
      <c r="AC6" s="30"/>
      <c r="AD6" s="30"/>
      <c r="AE6" s="30"/>
      <c r="AF6" s="30"/>
      <c r="AG6" s="30"/>
      <c r="AH6" s="30"/>
    </row>
    <row r="7" spans="1:34" ht="14.25" thickBot="1" x14ac:dyDescent="0.2">
      <c r="A7" s="148" t="s">
        <v>281</v>
      </c>
      <c r="B7" s="149" t="str">
        <f>素データ!B7</f>
        <v>インターネット接続回線</v>
      </c>
      <c r="C7" s="150">
        <f>素データ!C7</f>
        <v>126</v>
      </c>
      <c r="D7" s="150">
        <f>素データ!D7</f>
        <v>64</v>
      </c>
      <c r="E7" s="150">
        <f>素データ!E7</f>
        <v>143</v>
      </c>
      <c r="F7" s="150">
        <f>素データ!F7</f>
        <v>336</v>
      </c>
      <c r="G7" s="150">
        <f>素データ!G7</f>
        <v>92</v>
      </c>
      <c r="H7" s="150">
        <f>素データ!H7</f>
        <v>69</v>
      </c>
      <c r="I7" s="150">
        <f>素データ!I7</f>
        <v>253</v>
      </c>
      <c r="J7" s="150">
        <f>素データ!J7</f>
        <v>372</v>
      </c>
      <c r="K7" s="150">
        <f>素データ!K7</f>
        <v>31</v>
      </c>
      <c r="L7" s="150">
        <f>素データ!L7</f>
        <v>160</v>
      </c>
      <c r="M7" s="150">
        <f>素データ!M7</f>
        <v>85</v>
      </c>
      <c r="N7" s="150">
        <f>素データ!N7</f>
        <v>195</v>
      </c>
      <c r="O7" s="150">
        <f>素データ!O7</f>
        <v>30</v>
      </c>
      <c r="P7" s="150">
        <f>素データ!P7</f>
        <v>11</v>
      </c>
      <c r="Q7" s="150">
        <f>素データ!Q7</f>
        <v>1967</v>
      </c>
      <c r="R7" s="141"/>
      <c r="S7" s="141"/>
      <c r="T7" s="141"/>
      <c r="U7" s="30"/>
      <c r="V7" s="30"/>
      <c r="W7" s="30"/>
      <c r="X7" s="30"/>
      <c r="Y7" s="30"/>
      <c r="Z7" s="30"/>
      <c r="AA7" s="30"/>
      <c r="AB7" s="30"/>
      <c r="AC7" s="30"/>
      <c r="AD7" s="30"/>
      <c r="AE7" s="30"/>
      <c r="AF7" s="30"/>
      <c r="AG7" s="30"/>
      <c r="AH7" s="30"/>
    </row>
    <row r="8" spans="1:34" ht="14.25" thickBot="1" x14ac:dyDescent="0.2">
      <c r="A8" s="148" t="s">
        <v>282</v>
      </c>
      <c r="B8" s="149" t="str">
        <f>素データ!B8</f>
        <v>アダルト情報サイト</v>
      </c>
      <c r="C8" s="150">
        <f>素データ!C8</f>
        <v>52</v>
      </c>
      <c r="D8" s="150">
        <f>素データ!D8</f>
        <v>48</v>
      </c>
      <c r="E8" s="150">
        <f>素データ!E8</f>
        <v>93</v>
      </c>
      <c r="F8" s="150">
        <f>素データ!F8</f>
        <v>677</v>
      </c>
      <c r="G8" s="150">
        <f>素データ!G8</f>
        <v>74</v>
      </c>
      <c r="H8" s="150">
        <f>素データ!H8</f>
        <v>53</v>
      </c>
      <c r="I8" s="150">
        <f>素データ!I8</f>
        <v>222</v>
      </c>
      <c r="J8" s="150">
        <f>素データ!J8</f>
        <v>304</v>
      </c>
      <c r="K8" s="150">
        <f>素データ!K8</f>
        <v>15</v>
      </c>
      <c r="L8" s="150">
        <f>素データ!L8</f>
        <v>90</v>
      </c>
      <c r="M8" s="150">
        <f>素データ!M8</f>
        <v>41</v>
      </c>
      <c r="N8" s="150">
        <f>素データ!N8</f>
        <v>106</v>
      </c>
      <c r="O8" s="150">
        <f>素データ!O8</f>
        <v>21</v>
      </c>
      <c r="P8" s="150">
        <f>素データ!P8</f>
        <v>5</v>
      </c>
      <c r="Q8" s="150">
        <f>素データ!Q8</f>
        <v>1801</v>
      </c>
      <c r="R8" s="141"/>
      <c r="S8" s="141"/>
      <c r="T8" s="141"/>
      <c r="U8" s="30"/>
      <c r="V8" s="30"/>
      <c r="W8" s="30"/>
      <c r="X8" s="30"/>
      <c r="Y8" s="30"/>
      <c r="Z8" s="30"/>
      <c r="AA8" s="30"/>
      <c r="AB8" s="30"/>
      <c r="AC8" s="30"/>
      <c r="AD8" s="30"/>
      <c r="AE8" s="30"/>
      <c r="AF8" s="30"/>
      <c r="AG8" s="30"/>
      <c r="AH8" s="30"/>
    </row>
    <row r="9" spans="1:34" ht="14.25" thickBot="1" x14ac:dyDescent="0.2">
      <c r="A9" s="148" t="s">
        <v>283</v>
      </c>
      <c r="B9" s="149" t="str">
        <f>素データ!B9</f>
        <v>相談その他</v>
      </c>
      <c r="C9" s="150">
        <f>素データ!C9</f>
        <v>61</v>
      </c>
      <c r="D9" s="150">
        <f>素データ!D9</f>
        <v>75</v>
      </c>
      <c r="E9" s="150">
        <f>素データ!E9</f>
        <v>111</v>
      </c>
      <c r="F9" s="150">
        <f>素データ!F9</f>
        <v>256</v>
      </c>
      <c r="G9" s="150">
        <f>素データ!G9</f>
        <v>67</v>
      </c>
      <c r="H9" s="150">
        <f>素データ!H9</f>
        <v>58</v>
      </c>
      <c r="I9" s="150">
        <f>素データ!I9</f>
        <v>98</v>
      </c>
      <c r="J9" s="150">
        <f>素データ!J9</f>
        <v>171</v>
      </c>
      <c r="K9" s="150">
        <f>素データ!K9</f>
        <v>18</v>
      </c>
      <c r="L9" s="150">
        <f>素データ!L9</f>
        <v>128</v>
      </c>
      <c r="M9" s="150">
        <f>素データ!M9</f>
        <v>54</v>
      </c>
      <c r="N9" s="150">
        <f>素データ!N9</f>
        <v>111</v>
      </c>
      <c r="O9" s="150">
        <f>素データ!O9</f>
        <v>55</v>
      </c>
      <c r="P9" s="150">
        <f>素データ!P9</f>
        <v>8</v>
      </c>
      <c r="Q9" s="150">
        <f>素データ!Q9</f>
        <v>1271</v>
      </c>
      <c r="R9" s="141"/>
      <c r="S9" s="141"/>
      <c r="T9" s="141"/>
      <c r="U9" s="30"/>
      <c r="V9" s="30"/>
      <c r="W9" s="30"/>
      <c r="X9" s="30"/>
      <c r="Y9" s="30"/>
      <c r="Z9" s="30"/>
      <c r="AA9" s="30"/>
      <c r="AB9" s="30"/>
      <c r="AC9" s="30"/>
      <c r="AD9" s="30"/>
      <c r="AE9" s="30"/>
      <c r="AF9" s="30"/>
      <c r="AG9" s="30"/>
      <c r="AH9" s="30"/>
    </row>
    <row r="10" spans="1:34" ht="14.25" thickBot="1" x14ac:dyDescent="0.2">
      <c r="A10" s="148" t="s">
        <v>284</v>
      </c>
      <c r="B10" s="149" t="str">
        <f>素データ!B10</f>
        <v>他の役務サービス</v>
      </c>
      <c r="C10" s="150">
        <f>素データ!C10</f>
        <v>51</v>
      </c>
      <c r="D10" s="150">
        <f>素データ!D10</f>
        <v>8</v>
      </c>
      <c r="E10" s="150">
        <f>素データ!E10</f>
        <v>103</v>
      </c>
      <c r="F10" s="150">
        <f>素データ!F10</f>
        <v>327</v>
      </c>
      <c r="G10" s="150">
        <f>素データ!G10</f>
        <v>50</v>
      </c>
      <c r="H10" s="150">
        <f>素データ!H10</f>
        <v>23</v>
      </c>
      <c r="I10" s="150">
        <f>素データ!I10</f>
        <v>81</v>
      </c>
      <c r="J10" s="150">
        <f>素データ!J10</f>
        <v>168</v>
      </c>
      <c r="K10" s="150">
        <f>素データ!K10</f>
        <v>18</v>
      </c>
      <c r="L10" s="150">
        <f>素データ!L10</f>
        <v>120</v>
      </c>
      <c r="M10" s="150">
        <f>素データ!M10</f>
        <v>36</v>
      </c>
      <c r="N10" s="150">
        <f>素データ!N10</f>
        <v>113</v>
      </c>
      <c r="O10" s="150">
        <f>素データ!O10</f>
        <v>13</v>
      </c>
      <c r="P10" s="150">
        <f>素データ!P10</f>
        <v>3</v>
      </c>
      <c r="Q10" s="150">
        <f>素データ!Q10</f>
        <v>1114</v>
      </c>
      <c r="R10" s="141"/>
      <c r="S10" s="141"/>
      <c r="T10" s="141"/>
      <c r="U10" s="30"/>
      <c r="V10" s="30"/>
      <c r="W10" s="30"/>
      <c r="X10" s="30"/>
      <c r="Y10" s="30"/>
      <c r="Z10" s="30"/>
      <c r="AA10" s="30"/>
      <c r="AB10" s="30"/>
      <c r="AC10" s="30"/>
      <c r="AD10" s="30"/>
      <c r="AE10" s="30"/>
      <c r="AF10" s="30"/>
      <c r="AG10" s="30"/>
      <c r="AH10" s="30"/>
    </row>
    <row r="11" spans="1:34" ht="14.25" thickBot="1" x14ac:dyDescent="0.2">
      <c r="A11" s="148" t="s">
        <v>285</v>
      </c>
      <c r="B11" s="149" t="str">
        <f>素データ!B11</f>
        <v>新聞</v>
      </c>
      <c r="C11" s="150">
        <f>素データ!C11</f>
        <v>60</v>
      </c>
      <c r="D11" s="150">
        <f>素データ!D11</f>
        <v>27</v>
      </c>
      <c r="E11" s="150">
        <f>素データ!E11</f>
        <v>72</v>
      </c>
      <c r="F11" s="150">
        <f>素データ!F11</f>
        <v>247</v>
      </c>
      <c r="G11" s="150">
        <f>素データ!G11</f>
        <v>26</v>
      </c>
      <c r="H11" s="150">
        <f>素データ!H11</f>
        <v>17</v>
      </c>
      <c r="I11" s="150">
        <f>素データ!I11</f>
        <v>61</v>
      </c>
      <c r="J11" s="150">
        <f>素データ!J11</f>
        <v>248</v>
      </c>
      <c r="K11" s="150">
        <f>素データ!K11</f>
        <v>6</v>
      </c>
      <c r="L11" s="150">
        <f>素データ!L11</f>
        <v>78</v>
      </c>
      <c r="M11" s="150">
        <f>素データ!M11</f>
        <v>20</v>
      </c>
      <c r="N11" s="150">
        <f>素データ!N11</f>
        <v>190</v>
      </c>
      <c r="O11" s="150">
        <f>素データ!O11</f>
        <v>32</v>
      </c>
      <c r="P11" s="150">
        <f>素データ!P11</f>
        <v>18</v>
      </c>
      <c r="Q11" s="150">
        <f>素データ!Q11</f>
        <v>1102</v>
      </c>
      <c r="R11" s="141"/>
      <c r="S11" s="141"/>
      <c r="T11" s="141"/>
      <c r="U11" s="30"/>
      <c r="V11" s="30"/>
      <c r="W11" s="30"/>
      <c r="X11" s="30"/>
      <c r="Y11" s="30"/>
      <c r="Z11" s="30"/>
      <c r="AA11" s="30"/>
      <c r="AB11" s="30"/>
      <c r="AC11" s="30"/>
      <c r="AD11" s="30"/>
      <c r="AE11" s="30"/>
      <c r="AF11" s="30"/>
      <c r="AG11" s="30"/>
      <c r="AH11" s="30"/>
    </row>
    <row r="12" spans="1:34" ht="14.25" thickBot="1" x14ac:dyDescent="0.2">
      <c r="A12" s="148" t="s">
        <v>286</v>
      </c>
      <c r="B12" s="149" t="str">
        <f>素データ!B12</f>
        <v>ファンド型投資商品</v>
      </c>
      <c r="C12" s="150">
        <f>素データ!C12</f>
        <v>58</v>
      </c>
      <c r="D12" s="150">
        <f>素データ!D12</f>
        <v>31</v>
      </c>
      <c r="E12" s="150">
        <f>素データ!E12</f>
        <v>74</v>
      </c>
      <c r="F12" s="150">
        <f>素データ!F12</f>
        <v>257</v>
      </c>
      <c r="G12" s="150">
        <f>素データ!G12</f>
        <v>56</v>
      </c>
      <c r="H12" s="150">
        <f>素データ!H12</f>
        <v>24</v>
      </c>
      <c r="I12" s="150">
        <f>素データ!I12</f>
        <v>125</v>
      </c>
      <c r="J12" s="150">
        <f>素データ!J12</f>
        <v>165</v>
      </c>
      <c r="K12" s="150">
        <f>素データ!K12</f>
        <v>11</v>
      </c>
      <c r="L12" s="150">
        <f>素データ!L12</f>
        <v>127</v>
      </c>
      <c r="M12" s="150">
        <f>素データ!M12</f>
        <v>24</v>
      </c>
      <c r="N12" s="150">
        <f>素データ!N12</f>
        <v>108</v>
      </c>
      <c r="O12" s="150">
        <f>素データ!O12</f>
        <v>14</v>
      </c>
      <c r="P12" s="150">
        <f>素データ!P12</f>
        <v>8</v>
      </c>
      <c r="Q12" s="150">
        <f>素データ!Q12</f>
        <v>1082</v>
      </c>
      <c r="R12" s="141"/>
      <c r="S12" s="141"/>
      <c r="T12" s="141"/>
      <c r="U12" s="30"/>
      <c r="V12" s="30"/>
      <c r="W12" s="30"/>
      <c r="X12" s="30"/>
      <c r="Y12" s="30"/>
      <c r="Z12" s="30"/>
      <c r="AA12" s="30"/>
      <c r="AB12" s="30"/>
      <c r="AC12" s="30"/>
      <c r="AD12" s="30"/>
      <c r="AE12" s="30"/>
      <c r="AF12" s="30"/>
      <c r="AG12" s="30"/>
      <c r="AH12" s="30"/>
    </row>
    <row r="13" spans="1:34" ht="14.25" thickBot="1" x14ac:dyDescent="0.2">
      <c r="A13" s="148" t="s">
        <v>287</v>
      </c>
      <c r="B13" s="149" t="str">
        <f>素データ!B13</f>
        <v>デジタルコンテンツその他</v>
      </c>
      <c r="C13" s="150">
        <f>素データ!C13</f>
        <v>36</v>
      </c>
      <c r="D13" s="150">
        <f>素データ!D13</f>
        <v>43</v>
      </c>
      <c r="E13" s="150">
        <f>素データ!E13</f>
        <v>45</v>
      </c>
      <c r="F13" s="150">
        <f>素データ!F13</f>
        <v>284</v>
      </c>
      <c r="G13" s="150">
        <f>素データ!G13</f>
        <v>35</v>
      </c>
      <c r="H13" s="150">
        <f>素データ!H13</f>
        <v>20</v>
      </c>
      <c r="I13" s="150">
        <f>素データ!I13</f>
        <v>94</v>
      </c>
      <c r="J13" s="150">
        <f>素データ!J13</f>
        <v>252</v>
      </c>
      <c r="K13" s="150">
        <f>素データ!K13</f>
        <v>10</v>
      </c>
      <c r="L13" s="150">
        <f>素データ!L13</f>
        <v>53</v>
      </c>
      <c r="M13" s="150">
        <f>素データ!M13</f>
        <v>29</v>
      </c>
      <c r="N13" s="150">
        <f>素データ!N13</f>
        <v>82</v>
      </c>
      <c r="O13" s="150">
        <f>素データ!O13</f>
        <v>5</v>
      </c>
      <c r="P13" s="150">
        <f>素データ!P13</f>
        <v>0</v>
      </c>
      <c r="Q13" s="150">
        <f>素データ!Q13</f>
        <v>988</v>
      </c>
      <c r="R13" s="141"/>
      <c r="S13" s="141"/>
      <c r="T13" s="141"/>
      <c r="U13" s="30"/>
      <c r="V13" s="30"/>
      <c r="W13" s="30"/>
      <c r="X13" s="30"/>
      <c r="Y13" s="30"/>
      <c r="Z13" s="30"/>
      <c r="AA13" s="30"/>
      <c r="AB13" s="30"/>
      <c r="AC13" s="30"/>
      <c r="AD13" s="30"/>
      <c r="AE13" s="30"/>
      <c r="AF13" s="30"/>
      <c r="AG13" s="30"/>
      <c r="AH13" s="30"/>
    </row>
    <row r="14" spans="1:34" ht="14.25" thickBot="1" x14ac:dyDescent="0.2">
      <c r="A14" s="148" t="s">
        <v>288</v>
      </c>
      <c r="B14" s="149" t="str">
        <f>素データ!B14</f>
        <v>フリーローン・サラ金</v>
      </c>
      <c r="C14" s="150">
        <f>素データ!C14</f>
        <v>59</v>
      </c>
      <c r="D14" s="150">
        <f>素データ!D14</f>
        <v>60</v>
      </c>
      <c r="E14" s="150">
        <f>素データ!E14</f>
        <v>52</v>
      </c>
      <c r="F14" s="150">
        <f>素データ!F14</f>
        <v>201</v>
      </c>
      <c r="G14" s="150">
        <f>素データ!G14</f>
        <v>42</v>
      </c>
      <c r="H14" s="150">
        <f>素データ!H14</f>
        <v>22</v>
      </c>
      <c r="I14" s="150">
        <f>素データ!I14</f>
        <v>73</v>
      </c>
      <c r="J14" s="150">
        <f>素データ!J14</f>
        <v>97</v>
      </c>
      <c r="K14" s="150">
        <f>素データ!K14</f>
        <v>11</v>
      </c>
      <c r="L14" s="150">
        <f>素データ!L14</f>
        <v>72</v>
      </c>
      <c r="M14" s="150">
        <f>素データ!M14</f>
        <v>29</v>
      </c>
      <c r="N14" s="150">
        <f>素データ!N14</f>
        <v>111</v>
      </c>
      <c r="O14" s="150">
        <f>素データ!O14</f>
        <v>34</v>
      </c>
      <c r="P14" s="150">
        <f>素データ!P14</f>
        <v>3</v>
      </c>
      <c r="Q14" s="150">
        <f>素データ!Q14</f>
        <v>866</v>
      </c>
      <c r="R14" s="141"/>
      <c r="S14" s="141"/>
      <c r="T14" s="141"/>
      <c r="U14" s="30"/>
      <c r="V14" s="30"/>
      <c r="W14" s="30"/>
      <c r="X14" s="30"/>
      <c r="Y14" s="30"/>
      <c r="Z14" s="30"/>
      <c r="AA14" s="30"/>
      <c r="AB14" s="30"/>
      <c r="AC14" s="30"/>
      <c r="AD14" s="30"/>
      <c r="AE14" s="30"/>
      <c r="AF14" s="30"/>
      <c r="AG14" s="30"/>
      <c r="AH14" s="30"/>
    </row>
    <row r="15" spans="1:34" ht="14.25" thickBot="1" x14ac:dyDescent="0.2">
      <c r="A15" s="148" t="s">
        <v>289</v>
      </c>
      <c r="B15" s="149" t="str">
        <f>素データ!B15</f>
        <v>放送サービス</v>
      </c>
      <c r="C15" s="150">
        <f>素データ!C15</f>
        <v>45</v>
      </c>
      <c r="D15" s="150">
        <f>素データ!D15</f>
        <v>24</v>
      </c>
      <c r="E15" s="150">
        <f>素データ!E15</f>
        <v>15</v>
      </c>
      <c r="F15" s="150">
        <f>素データ!F15</f>
        <v>251</v>
      </c>
      <c r="G15" s="150">
        <f>素データ!G15</f>
        <v>16</v>
      </c>
      <c r="H15" s="150">
        <f>素データ!H15</f>
        <v>9</v>
      </c>
      <c r="I15" s="150">
        <f>素データ!I15</f>
        <v>72</v>
      </c>
      <c r="J15" s="150">
        <f>素データ!J15</f>
        <v>198</v>
      </c>
      <c r="K15" s="150">
        <f>素データ!K15</f>
        <v>3</v>
      </c>
      <c r="L15" s="150">
        <f>素データ!L15</f>
        <v>38</v>
      </c>
      <c r="M15" s="150">
        <f>素データ!M15</f>
        <v>30</v>
      </c>
      <c r="N15" s="150">
        <f>素データ!N15</f>
        <v>55</v>
      </c>
      <c r="O15" s="150">
        <f>素データ!O15</f>
        <v>15</v>
      </c>
      <c r="P15" s="150">
        <f>素データ!P15</f>
        <v>4</v>
      </c>
      <c r="Q15" s="150">
        <f>素データ!Q15</f>
        <v>775</v>
      </c>
      <c r="R15" s="141"/>
      <c r="S15" s="141"/>
      <c r="T15" s="141"/>
      <c r="U15" s="30"/>
      <c r="V15" s="30"/>
      <c r="W15" s="30"/>
      <c r="X15" s="30"/>
      <c r="Y15" s="30"/>
      <c r="Z15" s="30"/>
      <c r="AA15" s="30"/>
      <c r="AB15" s="30"/>
      <c r="AC15" s="30"/>
      <c r="AD15" s="30"/>
      <c r="AE15" s="30"/>
      <c r="AF15" s="30"/>
      <c r="AG15" s="30"/>
      <c r="AH15" s="30"/>
    </row>
    <row r="16" spans="1:34" ht="14.25" thickBot="1" x14ac:dyDescent="0.2">
      <c r="A16" s="148" t="s">
        <v>290</v>
      </c>
      <c r="B16" s="149" t="str">
        <f>素データ!B16</f>
        <v>修理サービス</v>
      </c>
      <c r="C16" s="150">
        <f>素データ!C16</f>
        <v>45</v>
      </c>
      <c r="D16" s="150">
        <f>素データ!D16</f>
        <v>28</v>
      </c>
      <c r="E16" s="150">
        <f>素データ!E16</f>
        <v>44</v>
      </c>
      <c r="F16" s="150">
        <f>素データ!F16</f>
        <v>206</v>
      </c>
      <c r="G16" s="150">
        <f>素データ!G16</f>
        <v>23</v>
      </c>
      <c r="H16" s="150">
        <f>素データ!H16</f>
        <v>24</v>
      </c>
      <c r="I16" s="150">
        <f>素データ!I16</f>
        <v>88</v>
      </c>
      <c r="J16" s="150">
        <f>素データ!J16</f>
        <v>119</v>
      </c>
      <c r="K16" s="150">
        <f>素データ!K16</f>
        <v>2</v>
      </c>
      <c r="L16" s="150">
        <f>素データ!L16</f>
        <v>45</v>
      </c>
      <c r="M16" s="150">
        <f>素データ!M16</f>
        <v>19</v>
      </c>
      <c r="N16" s="150">
        <f>素データ!N16</f>
        <v>78</v>
      </c>
      <c r="O16" s="150">
        <f>素データ!O16</f>
        <v>13</v>
      </c>
      <c r="P16" s="150">
        <f>素データ!P16</f>
        <v>5</v>
      </c>
      <c r="Q16" s="150">
        <f>素データ!Q16</f>
        <v>739</v>
      </c>
      <c r="R16" s="141"/>
      <c r="S16" s="141"/>
      <c r="T16" s="141"/>
      <c r="U16" s="30"/>
      <c r="V16" s="30"/>
      <c r="W16" s="30"/>
      <c r="X16" s="30"/>
      <c r="Y16" s="30"/>
      <c r="Z16" s="30"/>
      <c r="AA16" s="30"/>
      <c r="AB16" s="30"/>
      <c r="AC16" s="30"/>
      <c r="AD16" s="30"/>
      <c r="AE16" s="30"/>
      <c r="AF16" s="30"/>
      <c r="AG16" s="30"/>
      <c r="AH16" s="30"/>
    </row>
    <row r="17" spans="1:34" ht="14.25" thickBot="1" x14ac:dyDescent="0.2">
      <c r="A17" s="148" t="s">
        <v>291</v>
      </c>
      <c r="B17" s="149" t="str">
        <f>素データ!B17</f>
        <v>生命保険</v>
      </c>
      <c r="C17" s="150">
        <f>素データ!C17</f>
        <v>48</v>
      </c>
      <c r="D17" s="150">
        <f>素データ!D17</f>
        <v>34</v>
      </c>
      <c r="E17" s="150">
        <f>素データ!E17</f>
        <v>26</v>
      </c>
      <c r="F17" s="150">
        <f>素データ!F17</f>
        <v>190</v>
      </c>
      <c r="G17" s="150">
        <f>素データ!G17</f>
        <v>29</v>
      </c>
      <c r="H17" s="150">
        <f>素データ!H17</f>
        <v>18</v>
      </c>
      <c r="I17" s="150">
        <f>素データ!I17</f>
        <v>71</v>
      </c>
      <c r="J17" s="150">
        <f>素データ!J17</f>
        <v>124</v>
      </c>
      <c r="K17" s="150">
        <f>素データ!K17</f>
        <v>8</v>
      </c>
      <c r="L17" s="150">
        <f>素データ!L17</f>
        <v>55</v>
      </c>
      <c r="M17" s="150">
        <f>素データ!M17</f>
        <v>15</v>
      </c>
      <c r="N17" s="150">
        <f>素データ!N17</f>
        <v>74</v>
      </c>
      <c r="O17" s="150">
        <f>素データ!O17</f>
        <v>12</v>
      </c>
      <c r="P17" s="150">
        <f>素データ!P17</f>
        <v>8</v>
      </c>
      <c r="Q17" s="150">
        <f>素データ!Q17</f>
        <v>712</v>
      </c>
      <c r="R17" s="141"/>
      <c r="S17" s="141"/>
      <c r="T17" s="141"/>
      <c r="U17" s="30"/>
      <c r="V17" s="30"/>
      <c r="W17" s="30"/>
      <c r="X17" s="30"/>
      <c r="Y17" s="30"/>
      <c r="Z17" s="30"/>
      <c r="AA17" s="30"/>
      <c r="AB17" s="30"/>
      <c r="AC17" s="30"/>
      <c r="AD17" s="30"/>
      <c r="AE17" s="30"/>
      <c r="AF17" s="30"/>
      <c r="AG17" s="30"/>
      <c r="AH17" s="30"/>
    </row>
    <row r="18" spans="1:34" ht="14.25" thickBot="1" x14ac:dyDescent="0.2">
      <c r="A18" s="148" t="s">
        <v>292</v>
      </c>
      <c r="B18" s="149" t="str">
        <f>素データ!B18</f>
        <v>社会保険</v>
      </c>
      <c r="C18" s="150">
        <f>素データ!C18</f>
        <v>55</v>
      </c>
      <c r="D18" s="150">
        <f>素データ!D18</f>
        <v>16</v>
      </c>
      <c r="E18" s="150">
        <f>素データ!E18</f>
        <v>49</v>
      </c>
      <c r="F18" s="150">
        <f>素データ!F18</f>
        <v>66</v>
      </c>
      <c r="G18" s="150">
        <f>素データ!G18</f>
        <v>13</v>
      </c>
      <c r="H18" s="150">
        <f>素データ!H18</f>
        <v>28</v>
      </c>
      <c r="I18" s="150">
        <f>素データ!I18</f>
        <v>24</v>
      </c>
      <c r="J18" s="150">
        <f>素データ!J18</f>
        <v>101</v>
      </c>
      <c r="K18" s="150">
        <f>素データ!K18</f>
        <v>38</v>
      </c>
      <c r="L18" s="150">
        <f>素データ!L18</f>
        <v>43</v>
      </c>
      <c r="M18" s="150">
        <f>素データ!M18</f>
        <v>55</v>
      </c>
      <c r="N18" s="150">
        <f>素データ!N18</f>
        <v>102</v>
      </c>
      <c r="O18" s="150">
        <f>素データ!O18</f>
        <v>25</v>
      </c>
      <c r="P18" s="150">
        <f>素データ!P18</f>
        <v>4</v>
      </c>
      <c r="Q18" s="150">
        <f>素データ!Q18</f>
        <v>619</v>
      </c>
      <c r="R18" s="141"/>
      <c r="S18" s="141"/>
      <c r="T18" s="141"/>
      <c r="U18" s="30"/>
      <c r="V18" s="30"/>
      <c r="W18" s="30"/>
      <c r="X18" s="30"/>
      <c r="Y18" s="30"/>
      <c r="Z18" s="30"/>
      <c r="AA18" s="30"/>
      <c r="AB18" s="30"/>
      <c r="AC18" s="30"/>
      <c r="AD18" s="30"/>
      <c r="AE18" s="30"/>
      <c r="AF18" s="30"/>
      <c r="AG18" s="30"/>
      <c r="AH18" s="30"/>
    </row>
    <row r="19" spans="1:34" ht="14.25" thickBot="1" x14ac:dyDescent="0.2">
      <c r="A19" s="148" t="s">
        <v>293</v>
      </c>
      <c r="B19" s="149" t="str">
        <f>素データ!B19</f>
        <v>移動通信サービス</v>
      </c>
      <c r="C19" s="150">
        <f>素データ!C19</f>
        <v>30</v>
      </c>
      <c r="D19" s="150">
        <f>素データ!D19</f>
        <v>8</v>
      </c>
      <c r="E19" s="150">
        <f>素データ!E19</f>
        <v>19</v>
      </c>
      <c r="F19" s="150">
        <f>素データ!F19</f>
        <v>190</v>
      </c>
      <c r="G19" s="150">
        <f>素データ!G19</f>
        <v>13</v>
      </c>
      <c r="H19" s="150">
        <f>素データ!H19</f>
        <v>16</v>
      </c>
      <c r="I19" s="150">
        <f>素データ!I19</f>
        <v>59</v>
      </c>
      <c r="J19" s="150">
        <f>素データ!J19</f>
        <v>144</v>
      </c>
      <c r="K19" s="150">
        <f>素データ!K19</f>
        <v>4</v>
      </c>
      <c r="L19" s="150">
        <f>素データ!L19</f>
        <v>26</v>
      </c>
      <c r="M19" s="150">
        <f>素データ!M19</f>
        <v>17</v>
      </c>
      <c r="N19" s="150">
        <f>素データ!N19</f>
        <v>63</v>
      </c>
      <c r="O19" s="150">
        <f>素データ!O19</f>
        <v>7</v>
      </c>
      <c r="P19" s="150">
        <f>素データ!P19</f>
        <v>11</v>
      </c>
      <c r="Q19" s="150">
        <f>素データ!Q19</f>
        <v>607</v>
      </c>
      <c r="R19" s="141"/>
      <c r="S19" s="141"/>
      <c r="T19" s="141"/>
      <c r="U19" s="30"/>
      <c r="V19" s="30"/>
      <c r="W19" s="30"/>
      <c r="X19" s="30"/>
      <c r="Y19" s="30"/>
      <c r="Z19" s="30"/>
      <c r="AA19" s="30"/>
      <c r="AB19" s="30"/>
      <c r="AC19" s="30"/>
      <c r="AD19" s="30"/>
      <c r="AE19" s="30"/>
      <c r="AF19" s="30"/>
      <c r="AG19" s="30"/>
      <c r="AH19" s="30"/>
    </row>
    <row r="20" spans="1:34" ht="14.25" thickBot="1" x14ac:dyDescent="0.2">
      <c r="A20" s="148" t="s">
        <v>294</v>
      </c>
      <c r="B20" s="149" t="str">
        <f>素データ!B20</f>
        <v>ふとん類</v>
      </c>
      <c r="C20" s="150">
        <f>素データ!C20</f>
        <v>49</v>
      </c>
      <c r="D20" s="150">
        <f>素データ!D20</f>
        <v>37</v>
      </c>
      <c r="E20" s="150">
        <f>素データ!E20</f>
        <v>36</v>
      </c>
      <c r="F20" s="150">
        <f>素データ!F20</f>
        <v>131</v>
      </c>
      <c r="G20" s="150">
        <f>素データ!G20</f>
        <v>44</v>
      </c>
      <c r="H20" s="150">
        <f>素データ!H20</f>
        <v>18</v>
      </c>
      <c r="I20" s="150">
        <f>素データ!I20</f>
        <v>95</v>
      </c>
      <c r="J20" s="150">
        <f>素データ!J20</f>
        <v>59</v>
      </c>
      <c r="K20" s="150">
        <f>素データ!K20</f>
        <v>3</v>
      </c>
      <c r="L20" s="150">
        <f>素データ!L20</f>
        <v>30</v>
      </c>
      <c r="M20" s="150">
        <f>素データ!M20</f>
        <v>4</v>
      </c>
      <c r="N20" s="150">
        <f>素データ!N20</f>
        <v>60</v>
      </c>
      <c r="O20" s="150">
        <f>素データ!O20</f>
        <v>13</v>
      </c>
      <c r="P20" s="150">
        <f>素データ!P20</f>
        <v>4</v>
      </c>
      <c r="Q20" s="150">
        <f>素データ!Q20</f>
        <v>583</v>
      </c>
      <c r="R20" s="141"/>
      <c r="S20" s="141"/>
      <c r="T20" s="141"/>
      <c r="U20" s="30"/>
      <c r="V20" s="30"/>
      <c r="W20" s="30"/>
      <c r="X20" s="30"/>
      <c r="Y20" s="30"/>
      <c r="Z20" s="30"/>
      <c r="AA20" s="30"/>
      <c r="AB20" s="30"/>
      <c r="AC20" s="30"/>
      <c r="AD20" s="30"/>
      <c r="AE20" s="30"/>
      <c r="AF20" s="30"/>
      <c r="AG20" s="30"/>
      <c r="AH20" s="30"/>
    </row>
    <row r="21" spans="1:34" ht="14.25" thickBot="1" x14ac:dyDescent="0.2">
      <c r="A21" s="148" t="s">
        <v>295</v>
      </c>
      <c r="B21" s="149" t="str">
        <f>素データ!B21</f>
        <v>賃貸アパート・マンション</v>
      </c>
      <c r="C21" s="150">
        <f>素データ!C21</f>
        <v>47</v>
      </c>
      <c r="D21" s="150">
        <f>素データ!D21</f>
        <v>19</v>
      </c>
      <c r="E21" s="150">
        <f>素データ!E21</f>
        <v>16</v>
      </c>
      <c r="F21" s="150">
        <f>素データ!F21</f>
        <v>193</v>
      </c>
      <c r="G21" s="150">
        <f>素データ!G21</f>
        <v>15</v>
      </c>
      <c r="H21" s="150">
        <f>素データ!H21</f>
        <v>7</v>
      </c>
      <c r="I21" s="150">
        <f>素データ!I21</f>
        <v>40</v>
      </c>
      <c r="J21" s="150">
        <f>素データ!J21</f>
        <v>87</v>
      </c>
      <c r="K21" s="150">
        <f>素データ!K21</f>
        <v>2</v>
      </c>
      <c r="L21" s="150">
        <f>素データ!L21</f>
        <v>28</v>
      </c>
      <c r="M21" s="150">
        <f>素データ!M21</f>
        <v>3</v>
      </c>
      <c r="N21" s="150">
        <f>素データ!N21</f>
        <v>58</v>
      </c>
      <c r="O21" s="150">
        <f>素データ!O21</f>
        <v>13</v>
      </c>
      <c r="P21" s="150">
        <f>素データ!P21</f>
        <v>12</v>
      </c>
      <c r="Q21" s="150">
        <f>素データ!Q21</f>
        <v>540</v>
      </c>
      <c r="R21" s="141"/>
      <c r="S21" s="141"/>
      <c r="T21" s="141"/>
      <c r="U21" s="30"/>
      <c r="V21" s="30"/>
      <c r="W21" s="30"/>
      <c r="X21" s="30"/>
      <c r="Y21" s="30"/>
      <c r="Z21" s="30"/>
      <c r="AA21" s="30"/>
      <c r="AB21" s="30"/>
      <c r="AC21" s="30"/>
      <c r="AD21" s="30"/>
      <c r="AE21" s="30"/>
      <c r="AF21" s="30"/>
      <c r="AG21" s="30"/>
      <c r="AH21" s="30"/>
    </row>
    <row r="22" spans="1:34" ht="14.25" thickBot="1" x14ac:dyDescent="0.2">
      <c r="A22" s="148" t="s">
        <v>296</v>
      </c>
      <c r="B22" s="149" t="str">
        <f>素データ!B22</f>
        <v>他の行政サービス</v>
      </c>
      <c r="C22" s="150">
        <f>素データ!C22</f>
        <v>42</v>
      </c>
      <c r="D22" s="150">
        <f>素データ!D22</f>
        <v>18</v>
      </c>
      <c r="E22" s="150">
        <f>素データ!E22</f>
        <v>41</v>
      </c>
      <c r="F22" s="150">
        <f>素データ!F22</f>
        <v>119</v>
      </c>
      <c r="G22" s="150">
        <f>素データ!G22</f>
        <v>12</v>
      </c>
      <c r="H22" s="150">
        <f>素データ!H22</f>
        <v>14</v>
      </c>
      <c r="I22" s="150">
        <f>素データ!I22</f>
        <v>39</v>
      </c>
      <c r="J22" s="150">
        <f>素データ!J22</f>
        <v>55</v>
      </c>
      <c r="K22" s="150">
        <f>素データ!K22</f>
        <v>5</v>
      </c>
      <c r="L22" s="150">
        <f>素データ!L22</f>
        <v>37</v>
      </c>
      <c r="M22" s="150">
        <f>素データ!M22</f>
        <v>12</v>
      </c>
      <c r="N22" s="150">
        <f>素データ!N22</f>
        <v>118</v>
      </c>
      <c r="O22" s="150">
        <f>素データ!O22</f>
        <v>11</v>
      </c>
      <c r="P22" s="150">
        <f>素データ!P22</f>
        <v>2</v>
      </c>
      <c r="Q22" s="150">
        <f>素データ!Q22</f>
        <v>525</v>
      </c>
      <c r="R22" s="141"/>
      <c r="S22" s="141"/>
      <c r="T22" s="141"/>
      <c r="U22" s="30"/>
      <c r="V22" s="30"/>
      <c r="W22" s="30"/>
      <c r="X22" s="30"/>
      <c r="Y22" s="30"/>
      <c r="Z22" s="30"/>
      <c r="AA22" s="30"/>
      <c r="AB22" s="30"/>
      <c r="AC22" s="30"/>
      <c r="AD22" s="30"/>
      <c r="AE22" s="30"/>
      <c r="AF22" s="30"/>
      <c r="AG22" s="30"/>
      <c r="AH22" s="30"/>
    </row>
    <row r="23" spans="1:34" ht="14.25" thickBot="1" x14ac:dyDescent="0.2">
      <c r="A23" s="148" t="s">
        <v>297</v>
      </c>
      <c r="B23" s="149" t="str">
        <f>素データ!B23</f>
        <v>その他金融関連サービス</v>
      </c>
      <c r="C23" s="150">
        <f>素データ!C23</f>
        <v>29</v>
      </c>
      <c r="D23" s="150">
        <f>素データ!D23</f>
        <v>16</v>
      </c>
      <c r="E23" s="150">
        <f>素データ!E23</f>
        <v>27</v>
      </c>
      <c r="F23" s="150">
        <f>素データ!F23</f>
        <v>114</v>
      </c>
      <c r="G23" s="150">
        <f>素データ!G23</f>
        <v>9</v>
      </c>
      <c r="H23" s="150">
        <f>素データ!H23</f>
        <v>9</v>
      </c>
      <c r="I23" s="150">
        <f>素データ!I23</f>
        <v>45</v>
      </c>
      <c r="J23" s="150">
        <f>素データ!J23</f>
        <v>69</v>
      </c>
      <c r="K23" s="150">
        <f>素データ!K23</f>
        <v>10</v>
      </c>
      <c r="L23" s="150">
        <f>素データ!L23</f>
        <v>32</v>
      </c>
      <c r="M23" s="150">
        <f>素データ!M23</f>
        <v>11</v>
      </c>
      <c r="N23" s="150">
        <f>素データ!N23</f>
        <v>80</v>
      </c>
      <c r="O23" s="150">
        <f>素データ!O23</f>
        <v>16</v>
      </c>
      <c r="P23" s="150">
        <f>素データ!P23</f>
        <v>4</v>
      </c>
      <c r="Q23" s="150">
        <f>素データ!Q23</f>
        <v>471</v>
      </c>
      <c r="R23" s="141"/>
      <c r="S23" s="141"/>
      <c r="T23" s="141"/>
      <c r="U23" s="30"/>
      <c r="V23" s="30"/>
      <c r="W23" s="30"/>
      <c r="X23" s="30"/>
      <c r="Y23" s="30"/>
      <c r="Z23" s="30"/>
      <c r="AA23" s="30"/>
      <c r="AB23" s="30"/>
      <c r="AC23" s="30"/>
      <c r="AD23" s="30"/>
      <c r="AE23" s="30"/>
      <c r="AF23" s="30"/>
      <c r="AG23" s="30"/>
      <c r="AH23" s="30"/>
    </row>
    <row r="24" spans="1:34" ht="14.25" thickBot="1" x14ac:dyDescent="0.2">
      <c r="A24" s="148" t="s">
        <v>298</v>
      </c>
      <c r="B24" s="149" t="str">
        <f>素データ!B24</f>
        <v>株</v>
      </c>
      <c r="C24" s="150">
        <f>素データ!C24</f>
        <v>15</v>
      </c>
      <c r="D24" s="150">
        <f>素データ!D24</f>
        <v>14</v>
      </c>
      <c r="E24" s="150">
        <f>素データ!E24</f>
        <v>24</v>
      </c>
      <c r="F24" s="150">
        <f>素データ!F24</f>
        <v>117</v>
      </c>
      <c r="G24" s="150">
        <f>素データ!G24</f>
        <v>32</v>
      </c>
      <c r="H24" s="150">
        <f>素データ!H24</f>
        <v>12</v>
      </c>
      <c r="I24" s="150">
        <f>素データ!I24</f>
        <v>76</v>
      </c>
      <c r="J24" s="150">
        <f>素データ!J24</f>
        <v>78</v>
      </c>
      <c r="K24" s="150">
        <f>素データ!K24</f>
        <v>5</v>
      </c>
      <c r="L24" s="150">
        <f>素データ!L24</f>
        <v>27</v>
      </c>
      <c r="M24" s="150">
        <f>素データ!M24</f>
        <v>9</v>
      </c>
      <c r="N24" s="150">
        <f>素データ!N24</f>
        <v>45</v>
      </c>
      <c r="O24" s="150">
        <f>素データ!O24</f>
        <v>2</v>
      </c>
      <c r="P24" s="150">
        <f>素データ!P24</f>
        <v>3</v>
      </c>
      <c r="Q24" s="150">
        <f>素データ!Q24</f>
        <v>459</v>
      </c>
      <c r="R24" s="141"/>
      <c r="S24" s="141"/>
      <c r="T24" s="141"/>
      <c r="U24" s="30"/>
      <c r="V24" s="30"/>
      <c r="W24" s="30"/>
      <c r="X24" s="30"/>
      <c r="Y24" s="30"/>
      <c r="Z24" s="30"/>
      <c r="AA24" s="30"/>
      <c r="AB24" s="30"/>
      <c r="AC24" s="30"/>
      <c r="AD24" s="30"/>
      <c r="AE24" s="30"/>
      <c r="AF24" s="30"/>
      <c r="AG24" s="30"/>
      <c r="AH24" s="30"/>
    </row>
    <row r="25" spans="1:34" ht="14.25" thickBot="1" x14ac:dyDescent="0.2">
      <c r="A25" s="148" t="s">
        <v>299</v>
      </c>
      <c r="B25" s="149" t="str">
        <f>素データ!B25</f>
        <v>デジタルコンテンツその他</v>
      </c>
      <c r="C25" s="150">
        <f>素データ!C25</f>
        <v>15</v>
      </c>
      <c r="D25" s="150">
        <f>素データ!D25</f>
        <v>11</v>
      </c>
      <c r="E25" s="150">
        <f>素データ!E25</f>
        <v>15</v>
      </c>
      <c r="F25" s="150">
        <f>素データ!F25</f>
        <v>174</v>
      </c>
      <c r="G25" s="150">
        <f>素データ!G25</f>
        <v>16</v>
      </c>
      <c r="H25" s="150">
        <f>素データ!H25</f>
        <v>14</v>
      </c>
      <c r="I25" s="150">
        <f>素データ!I25</f>
        <v>37</v>
      </c>
      <c r="J25" s="150">
        <f>素データ!J25</f>
        <v>102</v>
      </c>
      <c r="K25" s="150">
        <f>素データ!K25</f>
        <v>8</v>
      </c>
      <c r="L25" s="150">
        <f>素データ!L25</f>
        <v>24</v>
      </c>
      <c r="M25" s="150">
        <f>素データ!M25</f>
        <v>2</v>
      </c>
      <c r="N25" s="150">
        <f>素データ!N25</f>
        <v>26</v>
      </c>
      <c r="O25" s="150">
        <f>素データ!O25</f>
        <v>6</v>
      </c>
      <c r="P25" s="150">
        <f>素データ!P25</f>
        <v>0</v>
      </c>
      <c r="Q25" s="150">
        <f>素データ!Q25</f>
        <v>450</v>
      </c>
      <c r="R25" s="141"/>
      <c r="S25" s="141"/>
      <c r="T25" s="141"/>
      <c r="U25" s="30"/>
      <c r="V25" s="30"/>
      <c r="W25" s="30"/>
      <c r="X25" s="30"/>
      <c r="Y25" s="30"/>
      <c r="Z25" s="30"/>
      <c r="AA25" s="30"/>
      <c r="AB25" s="30"/>
      <c r="AC25" s="30"/>
      <c r="AD25" s="30"/>
      <c r="AE25" s="30"/>
      <c r="AF25" s="30"/>
      <c r="AG25" s="30"/>
      <c r="AH25" s="30"/>
    </row>
    <row r="26" spans="1:34" ht="14.25" thickBot="1" x14ac:dyDescent="0.2">
      <c r="A26" s="148" t="s">
        <v>300</v>
      </c>
      <c r="B26" s="149" t="str">
        <f>素データ!B26</f>
        <v>アクセサリー</v>
      </c>
      <c r="C26" s="150">
        <f>素データ!C26</f>
        <v>26</v>
      </c>
      <c r="D26" s="150">
        <f>素データ!D26</f>
        <v>17</v>
      </c>
      <c r="E26" s="150">
        <f>素データ!E26</f>
        <v>28</v>
      </c>
      <c r="F26" s="150">
        <f>素データ!F26</f>
        <v>133</v>
      </c>
      <c r="G26" s="150">
        <f>素データ!G26</f>
        <v>19</v>
      </c>
      <c r="H26" s="150">
        <f>素データ!H26</f>
        <v>7</v>
      </c>
      <c r="I26" s="150">
        <f>素データ!I26</f>
        <v>46</v>
      </c>
      <c r="J26" s="150">
        <f>素データ!J26</f>
        <v>59</v>
      </c>
      <c r="K26" s="150">
        <f>素データ!K26</f>
        <v>10</v>
      </c>
      <c r="L26" s="150">
        <f>素データ!L26</f>
        <v>40</v>
      </c>
      <c r="M26" s="150">
        <f>素データ!M26</f>
        <v>8</v>
      </c>
      <c r="N26" s="150">
        <f>素データ!N26</f>
        <v>43</v>
      </c>
      <c r="O26" s="150">
        <f>素データ!O26</f>
        <v>9</v>
      </c>
      <c r="P26" s="150">
        <f>素データ!P26</f>
        <v>4</v>
      </c>
      <c r="Q26" s="150">
        <f>素データ!Q26</f>
        <v>449</v>
      </c>
      <c r="R26" s="141"/>
      <c r="S26" s="141"/>
      <c r="T26" s="141"/>
      <c r="U26" s="30"/>
      <c r="V26" s="30"/>
      <c r="W26" s="30"/>
      <c r="X26" s="30"/>
      <c r="Y26" s="30"/>
      <c r="Z26" s="30"/>
      <c r="AA26" s="30"/>
      <c r="AB26" s="30"/>
      <c r="AC26" s="30"/>
      <c r="AD26" s="30"/>
      <c r="AE26" s="30"/>
      <c r="AF26" s="30"/>
      <c r="AG26" s="30"/>
      <c r="AH26" s="30"/>
    </row>
    <row r="27" spans="1:34" ht="14.25" thickBot="1" x14ac:dyDescent="0.2">
      <c r="A27" s="148" t="s">
        <v>301</v>
      </c>
      <c r="B27" s="149" t="str">
        <f>素データ!B27</f>
        <v>化粧品</v>
      </c>
      <c r="C27" s="150">
        <f>素データ!C27</f>
        <v>30</v>
      </c>
      <c r="D27" s="150">
        <f>素データ!D27</f>
        <v>15</v>
      </c>
      <c r="E27" s="150">
        <f>素データ!E27</f>
        <v>21</v>
      </c>
      <c r="F27" s="150">
        <f>素データ!F27</f>
        <v>116</v>
      </c>
      <c r="G27" s="150">
        <f>素データ!G27</f>
        <v>12</v>
      </c>
      <c r="H27" s="150">
        <f>素データ!H27</f>
        <v>11</v>
      </c>
      <c r="I27" s="150">
        <f>素データ!I27</f>
        <v>38</v>
      </c>
      <c r="J27" s="150">
        <f>素データ!J27</f>
        <v>71</v>
      </c>
      <c r="K27" s="150">
        <f>素データ!K27</f>
        <v>4</v>
      </c>
      <c r="L27" s="150">
        <f>素データ!L27</f>
        <v>38</v>
      </c>
      <c r="M27" s="150">
        <f>素データ!M27</f>
        <v>23</v>
      </c>
      <c r="N27" s="150">
        <f>素データ!N27</f>
        <v>53</v>
      </c>
      <c r="O27" s="150">
        <f>素データ!O27</f>
        <v>11</v>
      </c>
      <c r="P27" s="150">
        <f>素データ!P27</f>
        <v>0</v>
      </c>
      <c r="Q27" s="150">
        <f>素データ!Q27</f>
        <v>443</v>
      </c>
      <c r="R27" s="141"/>
      <c r="S27" s="141"/>
      <c r="T27" s="141"/>
      <c r="U27" s="30"/>
      <c r="V27" s="30"/>
      <c r="W27" s="30"/>
      <c r="X27" s="30"/>
      <c r="Y27" s="30"/>
      <c r="Z27" s="30"/>
      <c r="AA27" s="30"/>
      <c r="AB27" s="30"/>
      <c r="AC27" s="30"/>
      <c r="AD27" s="30"/>
      <c r="AE27" s="30"/>
      <c r="AF27" s="30"/>
      <c r="AG27" s="30"/>
      <c r="AH27" s="30"/>
    </row>
    <row r="28" spans="1:34" ht="14.25" thickBot="1" x14ac:dyDescent="0.2">
      <c r="A28" s="148" t="s">
        <v>302</v>
      </c>
      <c r="B28" s="149" t="str">
        <f>素データ!B28</f>
        <v>屋根工事</v>
      </c>
      <c r="C28" s="150">
        <f>素データ!C28</f>
        <v>14</v>
      </c>
      <c r="D28" s="150">
        <f>素データ!D28</f>
        <v>18</v>
      </c>
      <c r="E28" s="150">
        <f>素データ!E28</f>
        <v>20</v>
      </c>
      <c r="F28" s="150">
        <f>素データ!F28</f>
        <v>167</v>
      </c>
      <c r="G28" s="150">
        <f>素データ!G28</f>
        <v>13</v>
      </c>
      <c r="H28" s="150">
        <f>素データ!H28</f>
        <v>9</v>
      </c>
      <c r="I28" s="150">
        <f>素データ!I28</f>
        <v>52</v>
      </c>
      <c r="J28" s="150">
        <f>素データ!J28</f>
        <v>61</v>
      </c>
      <c r="K28" s="150">
        <f>素データ!K28</f>
        <v>3</v>
      </c>
      <c r="L28" s="150">
        <f>素データ!L28</f>
        <v>17</v>
      </c>
      <c r="M28" s="150">
        <f>素データ!M28</f>
        <v>8</v>
      </c>
      <c r="N28" s="150">
        <f>素データ!N28</f>
        <v>36</v>
      </c>
      <c r="O28" s="150">
        <f>素データ!O28</f>
        <v>7</v>
      </c>
      <c r="P28" s="150">
        <f>素データ!P28</f>
        <v>3</v>
      </c>
      <c r="Q28" s="150">
        <f>素データ!Q28</f>
        <v>428</v>
      </c>
      <c r="R28" s="141"/>
      <c r="S28" s="141"/>
      <c r="T28" s="141"/>
      <c r="U28" s="30"/>
      <c r="V28" s="30"/>
      <c r="W28" s="30"/>
      <c r="X28" s="30"/>
      <c r="Y28" s="30"/>
      <c r="Z28" s="30"/>
      <c r="AA28" s="30"/>
      <c r="AB28" s="30"/>
      <c r="AC28" s="30"/>
      <c r="AD28" s="30"/>
      <c r="AE28" s="30"/>
      <c r="AF28" s="30"/>
      <c r="AG28" s="30"/>
      <c r="AH28" s="30"/>
    </row>
    <row r="29" spans="1:34" ht="14.25" thickBot="1" x14ac:dyDescent="0.2">
      <c r="A29" s="148" t="s">
        <v>303</v>
      </c>
      <c r="B29" s="149" t="str">
        <f>素データ!B29</f>
        <v>医療サービス</v>
      </c>
      <c r="C29" s="150">
        <f>素データ!C29</f>
        <v>26</v>
      </c>
      <c r="D29" s="150">
        <f>素データ!D29</f>
        <v>13</v>
      </c>
      <c r="E29" s="150">
        <f>素データ!E29</f>
        <v>21</v>
      </c>
      <c r="F29" s="150">
        <f>素データ!F29</f>
        <v>124</v>
      </c>
      <c r="G29" s="150">
        <f>素データ!G29</f>
        <v>14</v>
      </c>
      <c r="H29" s="150">
        <f>素データ!H29</f>
        <v>8</v>
      </c>
      <c r="I29" s="150">
        <f>素データ!I29</f>
        <v>33</v>
      </c>
      <c r="J29" s="150">
        <f>素データ!J29</f>
        <v>79</v>
      </c>
      <c r="K29" s="150">
        <f>素データ!K29</f>
        <v>2</v>
      </c>
      <c r="L29" s="150">
        <f>素データ!L29</f>
        <v>23</v>
      </c>
      <c r="M29" s="150">
        <f>素データ!M29</f>
        <v>12</v>
      </c>
      <c r="N29" s="150">
        <f>素データ!N29</f>
        <v>38</v>
      </c>
      <c r="O29" s="150">
        <f>素データ!O29</f>
        <v>8</v>
      </c>
      <c r="P29" s="150">
        <f>素データ!P29</f>
        <v>4</v>
      </c>
      <c r="Q29" s="150">
        <f>素データ!Q29</f>
        <v>405</v>
      </c>
      <c r="R29" s="141"/>
      <c r="S29" s="141"/>
      <c r="T29" s="141"/>
      <c r="U29" s="30"/>
      <c r="V29" s="30"/>
      <c r="W29" s="30"/>
      <c r="X29" s="30"/>
      <c r="Y29" s="30"/>
      <c r="Z29" s="30"/>
      <c r="AA29" s="30"/>
      <c r="AB29" s="30"/>
      <c r="AC29" s="30"/>
      <c r="AD29" s="30"/>
      <c r="AE29" s="30"/>
      <c r="AF29" s="30"/>
      <c r="AG29" s="30"/>
      <c r="AH29" s="30"/>
    </row>
    <row r="30" spans="1:34" ht="14.25" thickBot="1" x14ac:dyDescent="0.2">
      <c r="A30" s="148" t="s">
        <v>304</v>
      </c>
      <c r="B30" s="149" t="str">
        <f>素データ!B30</f>
        <v>塗装工事</v>
      </c>
      <c r="C30" s="150">
        <f>素データ!C30</f>
        <v>39</v>
      </c>
      <c r="D30" s="150">
        <f>素データ!D30</f>
        <v>15</v>
      </c>
      <c r="E30" s="150">
        <f>素データ!E30</f>
        <v>15</v>
      </c>
      <c r="F30" s="150">
        <f>素データ!F30</f>
        <v>144</v>
      </c>
      <c r="G30" s="150">
        <f>素データ!G30</f>
        <v>8</v>
      </c>
      <c r="H30" s="150">
        <f>素データ!H30</f>
        <v>5</v>
      </c>
      <c r="I30" s="150">
        <f>素データ!I30</f>
        <v>31</v>
      </c>
      <c r="J30" s="150">
        <f>素データ!J30</f>
        <v>43</v>
      </c>
      <c r="K30" s="150">
        <f>素データ!K30</f>
        <v>4</v>
      </c>
      <c r="L30" s="150">
        <f>素データ!L30</f>
        <v>15</v>
      </c>
      <c r="M30" s="150">
        <f>素データ!M30</f>
        <v>16</v>
      </c>
      <c r="N30" s="150">
        <f>素データ!N30</f>
        <v>26</v>
      </c>
      <c r="O30" s="150">
        <f>素データ!O30</f>
        <v>23</v>
      </c>
      <c r="P30" s="150">
        <f>素データ!P30</f>
        <v>2</v>
      </c>
      <c r="Q30" s="150">
        <f>素データ!Q30</f>
        <v>386</v>
      </c>
      <c r="R30" s="141"/>
      <c r="S30" s="141"/>
      <c r="T30" s="141"/>
      <c r="U30" s="30"/>
      <c r="V30" s="30"/>
      <c r="W30" s="30"/>
      <c r="X30" s="30"/>
      <c r="Y30" s="30"/>
      <c r="Z30" s="30"/>
      <c r="AA30" s="30"/>
      <c r="AB30" s="30"/>
      <c r="AC30" s="30"/>
      <c r="AD30" s="30"/>
      <c r="AE30" s="30"/>
      <c r="AF30" s="30"/>
      <c r="AG30" s="30"/>
      <c r="AH30" s="30"/>
    </row>
    <row r="31" spans="1:34" ht="14.25" thickBot="1" x14ac:dyDescent="0.2">
      <c r="A31" s="148" t="s">
        <v>305</v>
      </c>
      <c r="B31" s="149" t="str">
        <f>素データ!B31</f>
        <v>公社債</v>
      </c>
      <c r="C31" s="150">
        <f>素データ!C31</f>
        <v>22</v>
      </c>
      <c r="D31" s="150">
        <f>素データ!D31</f>
        <v>4</v>
      </c>
      <c r="E31" s="150">
        <f>素データ!E31</f>
        <v>22</v>
      </c>
      <c r="F31" s="150">
        <f>素データ!F31</f>
        <v>98</v>
      </c>
      <c r="G31" s="150">
        <f>素データ!G31</f>
        <v>17</v>
      </c>
      <c r="H31" s="150">
        <f>素データ!H31</f>
        <v>19</v>
      </c>
      <c r="I31" s="150">
        <f>素データ!I31</f>
        <v>48</v>
      </c>
      <c r="J31" s="150">
        <f>素データ!J31</f>
        <v>54</v>
      </c>
      <c r="K31" s="150">
        <f>素データ!K31</f>
        <v>5</v>
      </c>
      <c r="L31" s="150">
        <f>素データ!L31</f>
        <v>33</v>
      </c>
      <c r="M31" s="150">
        <f>素データ!M31</f>
        <v>14</v>
      </c>
      <c r="N31" s="150">
        <f>素データ!N31</f>
        <v>38</v>
      </c>
      <c r="O31" s="150">
        <f>素データ!O31</f>
        <v>2</v>
      </c>
      <c r="P31" s="150">
        <f>素データ!P31</f>
        <v>3</v>
      </c>
      <c r="Q31" s="150">
        <f>素データ!Q31</f>
        <v>379</v>
      </c>
      <c r="R31" s="141"/>
      <c r="S31" s="141"/>
      <c r="T31" s="141"/>
      <c r="U31" s="30"/>
      <c r="V31" s="30"/>
      <c r="W31" s="30"/>
      <c r="X31" s="30"/>
      <c r="Y31" s="30"/>
      <c r="Z31" s="30"/>
      <c r="AA31" s="30"/>
      <c r="AB31" s="30"/>
      <c r="AC31" s="30"/>
      <c r="AD31" s="30"/>
      <c r="AE31" s="30"/>
      <c r="AF31" s="30"/>
      <c r="AG31" s="30"/>
      <c r="AH31" s="30"/>
    </row>
    <row r="32" spans="1:34" ht="14.25" thickBot="1" x14ac:dyDescent="0.2">
      <c r="A32" s="148" t="s">
        <v>306</v>
      </c>
      <c r="B32" s="149" t="str">
        <f>素データ!B32</f>
        <v>ＩＰ電話</v>
      </c>
      <c r="C32" s="150">
        <f>素データ!C32</f>
        <v>15</v>
      </c>
      <c r="D32" s="150">
        <f>素データ!D32</f>
        <v>10</v>
      </c>
      <c r="E32" s="150">
        <f>素データ!E32</f>
        <v>21</v>
      </c>
      <c r="F32" s="150">
        <f>素データ!F32</f>
        <v>66</v>
      </c>
      <c r="G32" s="150">
        <f>素データ!G32</f>
        <v>15</v>
      </c>
      <c r="H32" s="150">
        <f>素データ!H32</f>
        <v>13</v>
      </c>
      <c r="I32" s="150">
        <f>素データ!I32</f>
        <v>45</v>
      </c>
      <c r="J32" s="150">
        <f>素データ!J32</f>
        <v>75</v>
      </c>
      <c r="K32" s="150">
        <f>素データ!K32</f>
        <v>7</v>
      </c>
      <c r="L32" s="150">
        <f>素データ!L32</f>
        <v>20</v>
      </c>
      <c r="M32" s="150">
        <f>素データ!M32</f>
        <v>14</v>
      </c>
      <c r="N32" s="150">
        <f>素データ!N32</f>
        <v>46</v>
      </c>
      <c r="O32" s="150">
        <f>素データ!O32</f>
        <v>9</v>
      </c>
      <c r="P32" s="150">
        <f>素データ!P32</f>
        <v>2</v>
      </c>
      <c r="Q32" s="150">
        <f>素データ!Q32</f>
        <v>358</v>
      </c>
      <c r="R32" s="141"/>
      <c r="S32" s="141"/>
      <c r="T32" s="141"/>
      <c r="U32" s="30"/>
      <c r="V32" s="30"/>
      <c r="W32" s="30"/>
      <c r="X32" s="30"/>
      <c r="Y32" s="30"/>
      <c r="Z32" s="30"/>
      <c r="AA32" s="30"/>
      <c r="AB32" s="30"/>
      <c r="AC32" s="30"/>
      <c r="AD32" s="30"/>
      <c r="AE32" s="30"/>
      <c r="AF32" s="30"/>
      <c r="AG32" s="30"/>
      <c r="AH32" s="30"/>
    </row>
    <row r="33" spans="1:34" ht="14.25" thickBot="1" x14ac:dyDescent="0.2">
      <c r="A33" s="148" t="s">
        <v>307</v>
      </c>
      <c r="B33" s="149" t="str">
        <f>素データ!B33</f>
        <v>土地</v>
      </c>
      <c r="C33" s="150">
        <f>素データ!C33</f>
        <v>10</v>
      </c>
      <c r="D33" s="150">
        <f>素データ!D33</f>
        <v>22</v>
      </c>
      <c r="E33" s="150">
        <f>素データ!E33</f>
        <v>15</v>
      </c>
      <c r="F33" s="150">
        <f>素データ!F33</f>
        <v>164</v>
      </c>
      <c r="G33" s="150">
        <f>素データ!G33</f>
        <v>13</v>
      </c>
      <c r="H33" s="150">
        <f>素データ!H33</f>
        <v>3</v>
      </c>
      <c r="I33" s="150">
        <f>素データ!I33</f>
        <v>29</v>
      </c>
      <c r="J33" s="150">
        <f>素データ!J33</f>
        <v>37</v>
      </c>
      <c r="K33" s="150">
        <f>素データ!K33</f>
        <v>3</v>
      </c>
      <c r="L33" s="150">
        <f>素データ!L33</f>
        <v>13</v>
      </c>
      <c r="M33" s="150">
        <f>素データ!M33</f>
        <v>7</v>
      </c>
      <c r="N33" s="150">
        <f>素データ!N33</f>
        <v>19</v>
      </c>
      <c r="O33" s="150">
        <f>素データ!O33</f>
        <v>13</v>
      </c>
      <c r="P33" s="150">
        <f>素データ!P33</f>
        <v>2</v>
      </c>
      <c r="Q33" s="150">
        <f>素データ!Q33</f>
        <v>350</v>
      </c>
      <c r="R33" s="141"/>
      <c r="S33" s="141"/>
      <c r="T33" s="141"/>
      <c r="U33" s="30"/>
      <c r="V33" s="30"/>
      <c r="W33" s="30"/>
      <c r="X33" s="30"/>
      <c r="Y33" s="30"/>
      <c r="Z33" s="30"/>
      <c r="AA33" s="30"/>
      <c r="AB33" s="30"/>
      <c r="AC33" s="30"/>
      <c r="AD33" s="30"/>
      <c r="AE33" s="30"/>
      <c r="AF33" s="30"/>
      <c r="AG33" s="30"/>
      <c r="AH33" s="30"/>
    </row>
    <row r="34" spans="1:34" ht="14.25" thickBot="1" x14ac:dyDescent="0.2">
      <c r="A34" s="148" t="s">
        <v>308</v>
      </c>
      <c r="B34" s="149" t="str">
        <f>素データ!B34</f>
        <v>浄水器</v>
      </c>
      <c r="C34" s="150">
        <f>素データ!C34</f>
        <v>13</v>
      </c>
      <c r="D34" s="150">
        <f>素データ!D34</f>
        <v>6</v>
      </c>
      <c r="E34" s="150">
        <f>素データ!E34</f>
        <v>10</v>
      </c>
      <c r="F34" s="150">
        <f>素データ!F34</f>
        <v>103</v>
      </c>
      <c r="G34" s="150">
        <f>素データ!G34</f>
        <v>3</v>
      </c>
      <c r="H34" s="150">
        <f>素データ!H34</f>
        <v>3</v>
      </c>
      <c r="I34" s="150">
        <f>素データ!I34</f>
        <v>25</v>
      </c>
      <c r="J34" s="150">
        <f>素データ!J34</f>
        <v>121</v>
      </c>
      <c r="K34" s="150">
        <f>素データ!K34</f>
        <v>0</v>
      </c>
      <c r="L34" s="150">
        <f>素データ!L34</f>
        <v>8</v>
      </c>
      <c r="M34" s="150">
        <f>素データ!M34</f>
        <v>5</v>
      </c>
      <c r="N34" s="150">
        <f>素データ!N34</f>
        <v>39</v>
      </c>
      <c r="O34" s="150">
        <f>素データ!O34</f>
        <v>6</v>
      </c>
      <c r="P34" s="150">
        <f>素データ!P34</f>
        <v>2</v>
      </c>
      <c r="Q34" s="150">
        <f>素データ!Q34</f>
        <v>344</v>
      </c>
      <c r="R34" s="141"/>
      <c r="S34" s="141"/>
      <c r="T34" s="141"/>
      <c r="U34" s="30"/>
      <c r="V34" s="30"/>
      <c r="W34" s="30"/>
      <c r="X34" s="30"/>
      <c r="Y34" s="30"/>
      <c r="Z34" s="30"/>
      <c r="AA34" s="30"/>
      <c r="AB34" s="30"/>
      <c r="AC34" s="30"/>
      <c r="AD34" s="30"/>
      <c r="AE34" s="30"/>
      <c r="AF34" s="30"/>
      <c r="AG34" s="30"/>
      <c r="AH34" s="30"/>
    </row>
    <row r="35" spans="1:34" ht="14.25" thickBot="1" x14ac:dyDescent="0.2">
      <c r="A35" s="148" t="s">
        <v>309</v>
      </c>
      <c r="B35" s="149" t="str">
        <f>素データ!B35</f>
        <v>冠婚葬祭互助会</v>
      </c>
      <c r="C35" s="150">
        <f>素データ!C35</f>
        <v>17</v>
      </c>
      <c r="D35" s="150">
        <f>素データ!D35</f>
        <v>9</v>
      </c>
      <c r="E35" s="150">
        <f>素データ!E35</f>
        <v>18</v>
      </c>
      <c r="F35" s="150">
        <f>素データ!F35</f>
        <v>88</v>
      </c>
      <c r="G35" s="150">
        <f>素データ!G35</f>
        <v>16</v>
      </c>
      <c r="H35" s="150">
        <f>素データ!H35</f>
        <v>11</v>
      </c>
      <c r="I35" s="150">
        <f>素データ!I35</f>
        <v>26</v>
      </c>
      <c r="J35" s="150">
        <f>素データ!J35</f>
        <v>62</v>
      </c>
      <c r="K35" s="150">
        <f>素データ!K35</f>
        <v>2</v>
      </c>
      <c r="L35" s="150">
        <f>素データ!L35</f>
        <v>18</v>
      </c>
      <c r="M35" s="150">
        <f>素データ!M35</f>
        <v>5</v>
      </c>
      <c r="N35" s="150">
        <f>素データ!N35</f>
        <v>38</v>
      </c>
      <c r="O35" s="150">
        <f>素データ!O35</f>
        <v>7</v>
      </c>
      <c r="P35" s="150">
        <f>素データ!P35</f>
        <v>4</v>
      </c>
      <c r="Q35" s="150">
        <f>素データ!Q35</f>
        <v>321</v>
      </c>
      <c r="R35" s="141"/>
      <c r="S35" s="141"/>
      <c r="T35" s="141"/>
      <c r="U35" s="30"/>
      <c r="V35" s="30"/>
      <c r="W35" s="30"/>
      <c r="X35" s="30"/>
      <c r="Y35" s="30"/>
      <c r="Z35" s="30"/>
      <c r="AA35" s="30"/>
      <c r="AB35" s="30"/>
      <c r="AC35" s="30"/>
      <c r="AD35" s="30"/>
      <c r="AE35" s="30"/>
      <c r="AF35" s="30"/>
      <c r="AG35" s="30"/>
      <c r="AH35" s="30"/>
    </row>
    <row r="36" spans="1:34" ht="14.25" thickBot="1" x14ac:dyDescent="0.2">
      <c r="A36" s="148" t="s">
        <v>310</v>
      </c>
      <c r="B36" s="149" t="str">
        <f>素データ!B36</f>
        <v>他の工事・建築サービス</v>
      </c>
      <c r="C36" s="150">
        <f>素データ!C36</f>
        <v>23</v>
      </c>
      <c r="D36" s="150">
        <f>素データ!D36</f>
        <v>8</v>
      </c>
      <c r="E36" s="150">
        <f>素データ!E36</f>
        <v>28</v>
      </c>
      <c r="F36" s="150">
        <f>素データ!F36</f>
        <v>97</v>
      </c>
      <c r="G36" s="150">
        <f>素データ!G36</f>
        <v>5</v>
      </c>
      <c r="H36" s="150">
        <f>素データ!H36</f>
        <v>9</v>
      </c>
      <c r="I36" s="150">
        <f>素データ!I36</f>
        <v>40</v>
      </c>
      <c r="J36" s="150">
        <f>素データ!J36</f>
        <v>50</v>
      </c>
      <c r="K36" s="150">
        <f>素データ!K36</f>
        <v>1</v>
      </c>
      <c r="L36" s="150">
        <f>素データ!L36</f>
        <v>20</v>
      </c>
      <c r="M36" s="150">
        <f>素データ!M36</f>
        <v>3</v>
      </c>
      <c r="N36" s="150">
        <f>素データ!N36</f>
        <v>22</v>
      </c>
      <c r="O36" s="150">
        <f>素データ!O36</f>
        <v>8</v>
      </c>
      <c r="P36" s="150">
        <f>素データ!P36</f>
        <v>3</v>
      </c>
      <c r="Q36" s="150">
        <f>素データ!Q36</f>
        <v>317</v>
      </c>
      <c r="R36" s="141"/>
      <c r="S36" s="141"/>
      <c r="T36" s="141"/>
      <c r="U36" s="30"/>
      <c r="V36" s="30"/>
      <c r="W36" s="30"/>
      <c r="X36" s="30"/>
      <c r="Y36" s="30"/>
      <c r="Z36" s="30"/>
      <c r="AA36" s="30"/>
      <c r="AB36" s="30"/>
      <c r="AC36" s="30"/>
      <c r="AD36" s="30"/>
      <c r="AE36" s="30"/>
      <c r="AF36" s="30"/>
      <c r="AG36" s="30"/>
      <c r="AH36" s="30"/>
    </row>
    <row r="37" spans="1:34" ht="14.25" thickBot="1" x14ac:dyDescent="0.2">
      <c r="A37" s="148" t="s">
        <v>311</v>
      </c>
      <c r="B37" s="149" t="str">
        <f>素データ!B37</f>
        <v>有料老人ホーム</v>
      </c>
      <c r="C37" s="150">
        <f>素データ!C37</f>
        <v>27</v>
      </c>
      <c r="D37" s="150">
        <f>素データ!D37</f>
        <v>13</v>
      </c>
      <c r="E37" s="150">
        <f>素データ!E37</f>
        <v>19</v>
      </c>
      <c r="F37" s="150">
        <f>素データ!F37</f>
        <v>89</v>
      </c>
      <c r="G37" s="150">
        <f>素データ!G37</f>
        <v>12</v>
      </c>
      <c r="H37" s="150">
        <f>素データ!H37</f>
        <v>14</v>
      </c>
      <c r="I37" s="150">
        <f>素データ!I37</f>
        <v>24</v>
      </c>
      <c r="J37" s="150">
        <f>素データ!J37</f>
        <v>48</v>
      </c>
      <c r="K37" s="150">
        <f>素データ!K37</f>
        <v>8</v>
      </c>
      <c r="L37" s="150">
        <f>素データ!L37</f>
        <v>15</v>
      </c>
      <c r="M37" s="150">
        <f>素データ!M37</f>
        <v>5</v>
      </c>
      <c r="N37" s="150">
        <f>素データ!N37</f>
        <v>28</v>
      </c>
      <c r="O37" s="150">
        <f>素データ!O37</f>
        <v>3</v>
      </c>
      <c r="P37" s="150">
        <f>素データ!P37</f>
        <v>8</v>
      </c>
      <c r="Q37" s="150">
        <f>素データ!Q37</f>
        <v>313</v>
      </c>
      <c r="R37" s="141"/>
      <c r="S37" s="141"/>
      <c r="T37" s="141"/>
      <c r="U37" s="30"/>
      <c r="V37" s="30"/>
      <c r="W37" s="30"/>
      <c r="X37" s="30"/>
      <c r="Y37" s="30"/>
      <c r="Z37" s="30"/>
      <c r="AA37" s="30"/>
      <c r="AB37" s="30"/>
      <c r="AC37" s="30"/>
      <c r="AD37" s="30"/>
      <c r="AE37" s="30"/>
      <c r="AF37" s="30"/>
      <c r="AG37" s="30"/>
      <c r="AH37" s="30"/>
    </row>
    <row r="38" spans="1:34" ht="14.25" thickBot="1" x14ac:dyDescent="0.2">
      <c r="A38" s="148" t="s">
        <v>312</v>
      </c>
      <c r="B38" s="149" t="str">
        <f>素データ!B38</f>
        <v>家庭用電気治療器具</v>
      </c>
      <c r="C38" s="150">
        <f>素データ!C38</f>
        <v>22</v>
      </c>
      <c r="D38" s="150">
        <f>素データ!D38</f>
        <v>8</v>
      </c>
      <c r="E38" s="150">
        <f>素データ!E38</f>
        <v>19</v>
      </c>
      <c r="F38" s="150">
        <f>素データ!F38</f>
        <v>44</v>
      </c>
      <c r="G38" s="150">
        <f>素データ!G38</f>
        <v>12</v>
      </c>
      <c r="H38" s="150">
        <f>素データ!H38</f>
        <v>15</v>
      </c>
      <c r="I38" s="150">
        <f>素データ!I38</f>
        <v>32</v>
      </c>
      <c r="J38" s="150">
        <f>素データ!J38</f>
        <v>46</v>
      </c>
      <c r="K38" s="150">
        <f>素データ!K38</f>
        <v>2</v>
      </c>
      <c r="L38" s="150">
        <f>素データ!L38</f>
        <v>23</v>
      </c>
      <c r="M38" s="150">
        <f>素データ!M38</f>
        <v>8</v>
      </c>
      <c r="N38" s="150">
        <f>素データ!N38</f>
        <v>47</v>
      </c>
      <c r="O38" s="150">
        <f>素データ!O38</f>
        <v>24</v>
      </c>
      <c r="P38" s="150">
        <f>素データ!P38</f>
        <v>2</v>
      </c>
      <c r="Q38" s="150">
        <f>素データ!Q38</f>
        <v>304</v>
      </c>
      <c r="R38" s="141"/>
      <c r="S38" s="141"/>
      <c r="T38" s="141"/>
      <c r="U38" s="30"/>
      <c r="V38" s="30"/>
      <c r="W38" s="30"/>
      <c r="X38" s="30"/>
      <c r="Y38" s="30"/>
      <c r="Z38" s="30"/>
      <c r="AA38" s="30"/>
      <c r="AB38" s="30"/>
      <c r="AC38" s="30"/>
      <c r="AD38" s="30"/>
      <c r="AE38" s="30"/>
      <c r="AF38" s="30"/>
      <c r="AG38" s="30"/>
      <c r="AH38" s="30"/>
    </row>
    <row r="39" spans="1:34" ht="14.25" thickBot="1" x14ac:dyDescent="0.2">
      <c r="A39" s="148" t="s">
        <v>313</v>
      </c>
      <c r="B39" s="149" t="str">
        <f>素データ!B39</f>
        <v>公的年金</v>
      </c>
      <c r="C39" s="150">
        <f>素データ!C39</f>
        <v>19</v>
      </c>
      <c r="D39" s="150">
        <f>素データ!D39</f>
        <v>11</v>
      </c>
      <c r="E39" s="150">
        <f>素データ!E39</f>
        <v>22</v>
      </c>
      <c r="F39" s="150">
        <f>素データ!F39</f>
        <v>36</v>
      </c>
      <c r="G39" s="150">
        <f>素データ!G39</f>
        <v>15</v>
      </c>
      <c r="H39" s="150">
        <f>素データ!H39</f>
        <v>14</v>
      </c>
      <c r="I39" s="150">
        <f>素データ!I39</f>
        <v>21</v>
      </c>
      <c r="J39" s="150">
        <f>素データ!J39</f>
        <v>52</v>
      </c>
      <c r="K39" s="150">
        <f>素データ!K39</f>
        <v>8</v>
      </c>
      <c r="L39" s="150">
        <f>素データ!L39</f>
        <v>38</v>
      </c>
      <c r="M39" s="150">
        <f>素データ!M39</f>
        <v>11</v>
      </c>
      <c r="N39" s="150">
        <f>素データ!N39</f>
        <v>44</v>
      </c>
      <c r="O39" s="150">
        <f>素データ!O39</f>
        <v>11</v>
      </c>
      <c r="P39" s="150">
        <f>素データ!P39</f>
        <v>0</v>
      </c>
      <c r="Q39" s="150">
        <f>素データ!Q39</f>
        <v>302</v>
      </c>
      <c r="R39" s="141"/>
      <c r="S39" s="141"/>
      <c r="T39" s="141"/>
      <c r="U39" s="30"/>
      <c r="V39" s="30"/>
      <c r="W39" s="30"/>
      <c r="X39" s="30"/>
      <c r="Y39" s="30"/>
      <c r="Z39" s="30"/>
      <c r="AA39" s="30"/>
      <c r="AB39" s="30"/>
      <c r="AC39" s="30"/>
      <c r="AD39" s="30"/>
      <c r="AE39" s="30"/>
      <c r="AF39" s="30"/>
      <c r="AG39" s="30"/>
      <c r="AH39" s="30"/>
    </row>
    <row r="40" spans="1:34" ht="14.25" thickBot="1" x14ac:dyDescent="0.2">
      <c r="A40" s="148" t="s">
        <v>314</v>
      </c>
      <c r="B40" s="149" t="str">
        <f>素データ!B40</f>
        <v>鮮魚</v>
      </c>
      <c r="C40" s="150">
        <f>素データ!C40</f>
        <v>22</v>
      </c>
      <c r="D40" s="150">
        <f>素データ!D40</f>
        <v>21</v>
      </c>
      <c r="E40" s="150">
        <f>素データ!E40</f>
        <v>8</v>
      </c>
      <c r="F40" s="150">
        <f>素データ!F40</f>
        <v>86</v>
      </c>
      <c r="G40" s="150">
        <f>素データ!G40</f>
        <v>14</v>
      </c>
      <c r="H40" s="150">
        <f>素データ!H40</f>
        <v>3</v>
      </c>
      <c r="I40" s="150">
        <f>素データ!I40</f>
        <v>33</v>
      </c>
      <c r="J40" s="150">
        <f>素データ!J40</f>
        <v>39</v>
      </c>
      <c r="K40" s="150">
        <f>素データ!K40</f>
        <v>3</v>
      </c>
      <c r="L40" s="150">
        <f>素データ!L40</f>
        <v>22</v>
      </c>
      <c r="M40" s="150">
        <f>素データ!M40</f>
        <v>10</v>
      </c>
      <c r="N40" s="150">
        <f>素データ!N40</f>
        <v>27</v>
      </c>
      <c r="O40" s="150">
        <f>素データ!O40</f>
        <v>2</v>
      </c>
      <c r="P40" s="150">
        <f>素データ!P40</f>
        <v>5</v>
      </c>
      <c r="Q40" s="150">
        <f>素データ!Q40</f>
        <v>295</v>
      </c>
      <c r="R40" s="141"/>
      <c r="S40" s="141"/>
      <c r="T40" s="141"/>
      <c r="U40" s="30"/>
      <c r="V40" s="30"/>
      <c r="W40" s="30"/>
      <c r="X40" s="30"/>
      <c r="Y40" s="30"/>
      <c r="Z40" s="30"/>
      <c r="AA40" s="30"/>
      <c r="AB40" s="30"/>
      <c r="AC40" s="30"/>
      <c r="AD40" s="30"/>
      <c r="AE40" s="30"/>
      <c r="AF40" s="30"/>
      <c r="AG40" s="30"/>
      <c r="AH40" s="30"/>
    </row>
    <row r="41" spans="1:34" ht="14.25" thickBot="1" x14ac:dyDescent="0.2">
      <c r="A41" s="148" t="s">
        <v>315</v>
      </c>
      <c r="B41" s="149" t="str">
        <f>素データ!B41</f>
        <v>宝くじ</v>
      </c>
      <c r="C41" s="150">
        <f>素データ!C41</f>
        <v>25</v>
      </c>
      <c r="D41" s="150">
        <f>素データ!D41</f>
        <v>12</v>
      </c>
      <c r="E41" s="150">
        <f>素データ!E41</f>
        <v>14</v>
      </c>
      <c r="F41" s="150">
        <f>素データ!F41</f>
        <v>60</v>
      </c>
      <c r="G41" s="150">
        <f>素データ!G41</f>
        <v>13</v>
      </c>
      <c r="H41" s="150">
        <f>素データ!H41</f>
        <v>8</v>
      </c>
      <c r="I41" s="150">
        <f>素データ!I41</f>
        <v>38</v>
      </c>
      <c r="J41" s="150">
        <f>素データ!J41</f>
        <v>27</v>
      </c>
      <c r="K41" s="150">
        <f>素データ!K41</f>
        <v>6</v>
      </c>
      <c r="L41" s="150">
        <f>素データ!L41</f>
        <v>23</v>
      </c>
      <c r="M41" s="150">
        <f>素データ!M41</f>
        <v>12</v>
      </c>
      <c r="N41" s="150">
        <f>素データ!N41</f>
        <v>34</v>
      </c>
      <c r="O41" s="150">
        <f>素データ!O41</f>
        <v>6</v>
      </c>
      <c r="P41" s="150">
        <f>素データ!P41</f>
        <v>3</v>
      </c>
      <c r="Q41" s="150">
        <f>素データ!Q41</f>
        <v>281</v>
      </c>
      <c r="R41" s="141"/>
      <c r="S41" s="141"/>
      <c r="T41" s="141"/>
      <c r="U41" s="30"/>
      <c r="V41" s="30"/>
      <c r="W41" s="30"/>
      <c r="X41" s="30"/>
      <c r="Y41" s="30"/>
      <c r="Z41" s="30"/>
      <c r="AA41" s="30"/>
      <c r="AB41" s="30"/>
      <c r="AC41" s="30"/>
      <c r="AD41" s="30"/>
      <c r="AE41" s="30"/>
      <c r="AF41" s="30"/>
      <c r="AG41" s="30"/>
      <c r="AH41" s="30"/>
    </row>
    <row r="42" spans="1:34" ht="14.25" thickBot="1" x14ac:dyDescent="0.2">
      <c r="A42" s="148" t="s">
        <v>316</v>
      </c>
      <c r="B42" s="149" t="str">
        <f>素データ!B42</f>
        <v>老人ホーム全般</v>
      </c>
      <c r="C42" s="150">
        <f>素データ!C42</f>
        <v>17</v>
      </c>
      <c r="D42" s="150">
        <f>素データ!D42</f>
        <v>14</v>
      </c>
      <c r="E42" s="150">
        <f>素データ!E42</f>
        <v>30</v>
      </c>
      <c r="F42" s="150">
        <f>素データ!F42</f>
        <v>57</v>
      </c>
      <c r="G42" s="150">
        <f>素データ!G42</f>
        <v>8</v>
      </c>
      <c r="H42" s="150">
        <f>素データ!H42</f>
        <v>12</v>
      </c>
      <c r="I42" s="150">
        <f>素データ!I42</f>
        <v>20</v>
      </c>
      <c r="J42" s="150">
        <f>素データ!J42</f>
        <v>50</v>
      </c>
      <c r="K42" s="150">
        <f>素データ!K42</f>
        <v>2</v>
      </c>
      <c r="L42" s="150">
        <f>素データ!L42</f>
        <v>21</v>
      </c>
      <c r="M42" s="150">
        <f>素データ!M42</f>
        <v>4</v>
      </c>
      <c r="N42" s="150">
        <f>素データ!N42</f>
        <v>32</v>
      </c>
      <c r="O42" s="150">
        <f>素データ!O42</f>
        <v>6</v>
      </c>
      <c r="P42" s="150">
        <f>素データ!P42</f>
        <v>3</v>
      </c>
      <c r="Q42" s="150">
        <f>素データ!Q42</f>
        <v>276</v>
      </c>
      <c r="R42" s="141"/>
      <c r="S42" s="141"/>
      <c r="T42" s="141"/>
      <c r="U42" s="30"/>
      <c r="V42" s="30"/>
      <c r="W42" s="30"/>
      <c r="X42" s="30"/>
      <c r="Y42" s="30"/>
      <c r="Z42" s="30"/>
      <c r="AA42" s="30"/>
      <c r="AB42" s="30"/>
      <c r="AC42" s="30"/>
      <c r="AD42" s="30"/>
      <c r="AE42" s="30"/>
      <c r="AF42" s="30"/>
      <c r="AG42" s="30"/>
      <c r="AH42" s="30"/>
    </row>
    <row r="43" spans="1:34" ht="14.25" thickBot="1" x14ac:dyDescent="0.2">
      <c r="A43" s="148" t="s">
        <v>317</v>
      </c>
      <c r="B43" s="149" t="str">
        <f>素データ!B43</f>
        <v>紳士・婦人洋服</v>
      </c>
      <c r="C43" s="150">
        <f>素データ!C43</f>
        <v>16</v>
      </c>
      <c r="D43" s="150">
        <f>素データ!D43</f>
        <v>9</v>
      </c>
      <c r="E43" s="150">
        <f>素データ!E43</f>
        <v>10</v>
      </c>
      <c r="F43" s="150">
        <f>素データ!F43</f>
        <v>75</v>
      </c>
      <c r="G43" s="150">
        <f>素データ!G43</f>
        <v>3</v>
      </c>
      <c r="H43" s="150">
        <f>素データ!H43</f>
        <v>5</v>
      </c>
      <c r="I43" s="150">
        <f>素データ!I43</f>
        <v>28</v>
      </c>
      <c r="J43" s="150">
        <f>素データ!J43</f>
        <v>45</v>
      </c>
      <c r="K43" s="150">
        <f>素データ!K43</f>
        <v>4</v>
      </c>
      <c r="L43" s="150">
        <f>素データ!L43</f>
        <v>23</v>
      </c>
      <c r="M43" s="150">
        <f>素データ!M43</f>
        <v>11</v>
      </c>
      <c r="N43" s="150">
        <f>素データ!N43</f>
        <v>29</v>
      </c>
      <c r="O43" s="150">
        <f>素データ!O43</f>
        <v>5</v>
      </c>
      <c r="P43" s="150">
        <f>素データ!P43</f>
        <v>5</v>
      </c>
      <c r="Q43" s="150">
        <f>素データ!Q43</f>
        <v>268</v>
      </c>
      <c r="R43" s="141"/>
      <c r="S43" s="141"/>
      <c r="T43" s="141"/>
      <c r="U43" s="30"/>
      <c r="V43" s="30"/>
      <c r="W43" s="30"/>
      <c r="X43" s="30"/>
      <c r="Y43" s="30"/>
      <c r="Z43" s="30"/>
      <c r="AA43" s="30"/>
      <c r="AB43" s="30"/>
      <c r="AC43" s="30"/>
      <c r="AD43" s="30"/>
      <c r="AE43" s="30"/>
      <c r="AF43" s="30"/>
      <c r="AG43" s="30"/>
      <c r="AH43" s="30"/>
    </row>
    <row r="44" spans="1:34" ht="14.25" thickBot="1" x14ac:dyDescent="0.2">
      <c r="A44" s="148" t="s">
        <v>318</v>
      </c>
      <c r="B44" s="149" t="str">
        <f>素データ!B44</f>
        <v>預貯金</v>
      </c>
      <c r="C44" s="150">
        <f>素データ!C44</f>
        <v>22</v>
      </c>
      <c r="D44" s="150">
        <f>素データ!D44</f>
        <v>10</v>
      </c>
      <c r="E44" s="150">
        <f>素データ!E44</f>
        <v>12</v>
      </c>
      <c r="F44" s="150">
        <f>素データ!F44</f>
        <v>80</v>
      </c>
      <c r="G44" s="150">
        <f>素データ!G44</f>
        <v>5</v>
      </c>
      <c r="H44" s="150">
        <f>素データ!H44</f>
        <v>9</v>
      </c>
      <c r="I44" s="150">
        <f>素データ!I44</f>
        <v>21</v>
      </c>
      <c r="J44" s="150">
        <f>素データ!J44</f>
        <v>54</v>
      </c>
      <c r="K44" s="150">
        <f>素データ!K44</f>
        <v>1</v>
      </c>
      <c r="L44" s="150">
        <f>素データ!L44</f>
        <v>7</v>
      </c>
      <c r="M44" s="150">
        <f>素データ!M44</f>
        <v>8</v>
      </c>
      <c r="N44" s="150">
        <f>素データ!N44</f>
        <v>23</v>
      </c>
      <c r="O44" s="150">
        <f>素データ!O44</f>
        <v>8</v>
      </c>
      <c r="P44" s="150">
        <f>素データ!P44</f>
        <v>4</v>
      </c>
      <c r="Q44" s="150">
        <f>素データ!Q44</f>
        <v>264</v>
      </c>
      <c r="R44" s="141"/>
      <c r="S44" s="141"/>
      <c r="T44" s="141"/>
      <c r="U44" s="30"/>
      <c r="V44" s="30"/>
      <c r="W44" s="30"/>
      <c r="X44" s="30"/>
      <c r="Y44" s="30"/>
      <c r="Z44" s="30"/>
      <c r="AA44" s="30"/>
      <c r="AB44" s="30"/>
      <c r="AC44" s="30"/>
      <c r="AD44" s="30"/>
      <c r="AE44" s="30"/>
      <c r="AF44" s="30"/>
      <c r="AG44" s="30"/>
      <c r="AH44" s="30"/>
    </row>
    <row r="45" spans="1:34" ht="14.25" thickBot="1" x14ac:dyDescent="0.2">
      <c r="A45" s="148" t="s">
        <v>319</v>
      </c>
      <c r="B45" s="149" t="str">
        <f>素データ!B45</f>
        <v>損害保険</v>
      </c>
      <c r="C45" s="150">
        <f>素データ!C45</f>
        <v>19</v>
      </c>
      <c r="D45" s="150">
        <f>素データ!D45</f>
        <v>10</v>
      </c>
      <c r="E45" s="150">
        <f>素データ!E45</f>
        <v>15</v>
      </c>
      <c r="F45" s="150">
        <f>素データ!F45</f>
        <v>71</v>
      </c>
      <c r="G45" s="150">
        <f>素データ!G45</f>
        <v>10</v>
      </c>
      <c r="H45" s="150">
        <f>素データ!H45</f>
        <v>6</v>
      </c>
      <c r="I45" s="150">
        <f>素データ!I45</f>
        <v>30</v>
      </c>
      <c r="J45" s="150">
        <f>素データ!J45</f>
        <v>43</v>
      </c>
      <c r="K45" s="150">
        <f>素データ!K45</f>
        <v>1</v>
      </c>
      <c r="L45" s="150">
        <f>素データ!L45</f>
        <v>18</v>
      </c>
      <c r="M45" s="150">
        <f>素データ!M45</f>
        <v>0</v>
      </c>
      <c r="N45" s="150">
        <f>素データ!N45</f>
        <v>29</v>
      </c>
      <c r="O45" s="150">
        <f>素データ!O45</f>
        <v>7</v>
      </c>
      <c r="P45" s="150">
        <f>素データ!P45</f>
        <v>3</v>
      </c>
      <c r="Q45" s="150">
        <f>素データ!Q45</f>
        <v>262</v>
      </c>
      <c r="R45" s="141"/>
      <c r="S45" s="141"/>
      <c r="T45" s="141"/>
      <c r="U45" s="30"/>
      <c r="V45" s="30"/>
      <c r="W45" s="30"/>
      <c r="X45" s="30"/>
      <c r="Y45" s="30"/>
      <c r="Z45" s="30"/>
      <c r="AA45" s="30"/>
      <c r="AB45" s="30"/>
      <c r="AC45" s="30"/>
      <c r="AD45" s="30"/>
      <c r="AE45" s="30"/>
      <c r="AF45" s="30"/>
      <c r="AG45" s="30"/>
      <c r="AH45" s="30"/>
    </row>
    <row r="46" spans="1:34" ht="14.25" thickBot="1" x14ac:dyDescent="0.2">
      <c r="A46" s="148" t="s">
        <v>320</v>
      </c>
      <c r="B46" s="149" t="str">
        <f>素データ!B46</f>
        <v>飲料</v>
      </c>
      <c r="C46" s="150">
        <f>素データ!C46</f>
        <v>19</v>
      </c>
      <c r="D46" s="150">
        <f>素データ!D46</f>
        <v>10</v>
      </c>
      <c r="E46" s="150">
        <f>素データ!E46</f>
        <v>13</v>
      </c>
      <c r="F46" s="150">
        <f>素データ!F46</f>
        <v>63</v>
      </c>
      <c r="G46" s="150">
        <f>素データ!G46</f>
        <v>10</v>
      </c>
      <c r="H46" s="150">
        <f>素データ!H46</f>
        <v>2</v>
      </c>
      <c r="I46" s="150">
        <f>素データ!I46</f>
        <v>32</v>
      </c>
      <c r="J46" s="150">
        <f>素データ!J46</f>
        <v>45</v>
      </c>
      <c r="K46" s="150">
        <f>素データ!K46</f>
        <v>1</v>
      </c>
      <c r="L46" s="150">
        <f>素データ!L46</f>
        <v>18</v>
      </c>
      <c r="M46" s="150">
        <f>素データ!M46</f>
        <v>8</v>
      </c>
      <c r="N46" s="150">
        <f>素データ!N46</f>
        <v>29</v>
      </c>
      <c r="O46" s="150">
        <f>素データ!O46</f>
        <v>6</v>
      </c>
      <c r="P46" s="150">
        <f>素データ!P46</f>
        <v>3</v>
      </c>
      <c r="Q46" s="150">
        <f>素データ!Q46</f>
        <v>259</v>
      </c>
      <c r="R46" s="141"/>
      <c r="S46" s="141"/>
      <c r="T46" s="141"/>
      <c r="U46" s="30"/>
      <c r="V46" s="30"/>
      <c r="W46" s="30"/>
      <c r="X46" s="30"/>
      <c r="Y46" s="30"/>
      <c r="Z46" s="30"/>
      <c r="AA46" s="30"/>
      <c r="AB46" s="30"/>
      <c r="AC46" s="30"/>
      <c r="AD46" s="30"/>
      <c r="AE46" s="30"/>
      <c r="AF46" s="30"/>
      <c r="AG46" s="30"/>
      <c r="AH46" s="30"/>
    </row>
    <row r="47" spans="1:34" ht="14.25" thickBot="1" x14ac:dyDescent="0.2">
      <c r="A47" s="148" t="s">
        <v>321</v>
      </c>
      <c r="B47" s="149" t="str">
        <f>素データ!B47</f>
        <v>増改築工事</v>
      </c>
      <c r="C47" s="150">
        <f>素データ!C47</f>
        <v>12</v>
      </c>
      <c r="D47" s="150">
        <f>素データ!D47</f>
        <v>14</v>
      </c>
      <c r="E47" s="150">
        <f>素データ!E47</f>
        <v>11</v>
      </c>
      <c r="F47" s="150">
        <f>素データ!F47</f>
        <v>94</v>
      </c>
      <c r="G47" s="150">
        <f>素データ!G47</f>
        <v>10</v>
      </c>
      <c r="H47" s="150">
        <f>素データ!H47</f>
        <v>6</v>
      </c>
      <c r="I47" s="150">
        <f>素データ!I47</f>
        <v>17</v>
      </c>
      <c r="J47" s="150">
        <f>素データ!J47</f>
        <v>39</v>
      </c>
      <c r="K47" s="150">
        <f>素データ!K47</f>
        <v>1</v>
      </c>
      <c r="L47" s="150">
        <f>素データ!L47</f>
        <v>15</v>
      </c>
      <c r="M47" s="150">
        <f>素データ!M47</f>
        <v>6</v>
      </c>
      <c r="N47" s="150">
        <f>素データ!N47</f>
        <v>19</v>
      </c>
      <c r="O47" s="150">
        <f>素データ!O47</f>
        <v>2</v>
      </c>
      <c r="P47" s="150">
        <f>素データ!P47</f>
        <v>2</v>
      </c>
      <c r="Q47" s="150">
        <f>素データ!Q47</f>
        <v>248</v>
      </c>
      <c r="R47" s="141"/>
      <c r="S47" s="141"/>
      <c r="T47" s="141"/>
      <c r="U47" s="30"/>
      <c r="V47" s="30"/>
      <c r="W47" s="30"/>
      <c r="X47" s="30"/>
      <c r="Y47" s="30"/>
      <c r="Z47" s="30"/>
      <c r="AA47" s="30"/>
      <c r="AB47" s="30"/>
      <c r="AC47" s="30"/>
      <c r="AD47" s="30"/>
      <c r="AE47" s="30"/>
      <c r="AF47" s="30"/>
      <c r="AG47" s="30"/>
      <c r="AH47" s="30"/>
    </row>
    <row r="48" spans="1:34" ht="14.25" thickBot="1" x14ac:dyDescent="0.2">
      <c r="A48" s="148" t="s">
        <v>322</v>
      </c>
      <c r="B48" s="149" t="str">
        <f>素データ!B48</f>
        <v>四輪自動車</v>
      </c>
      <c r="C48" s="150">
        <f>素データ!C48</f>
        <v>18</v>
      </c>
      <c r="D48" s="150">
        <f>素データ!D48</f>
        <v>17</v>
      </c>
      <c r="E48" s="150">
        <f>素データ!E48</f>
        <v>21</v>
      </c>
      <c r="F48" s="150">
        <f>素データ!F48</f>
        <v>54</v>
      </c>
      <c r="G48" s="150">
        <f>素データ!G48</f>
        <v>15</v>
      </c>
      <c r="H48" s="150">
        <f>素データ!H48</f>
        <v>10</v>
      </c>
      <c r="I48" s="150">
        <f>素データ!I48</f>
        <v>17</v>
      </c>
      <c r="J48" s="150">
        <f>素データ!J48</f>
        <v>31</v>
      </c>
      <c r="K48" s="150">
        <f>素データ!K48</f>
        <v>2</v>
      </c>
      <c r="L48" s="150">
        <f>素データ!L48</f>
        <v>12</v>
      </c>
      <c r="M48" s="150">
        <f>素データ!M48</f>
        <v>7</v>
      </c>
      <c r="N48" s="150">
        <f>素データ!N48</f>
        <v>22</v>
      </c>
      <c r="O48" s="150">
        <f>素データ!O48</f>
        <v>8</v>
      </c>
      <c r="P48" s="150">
        <f>素データ!P48</f>
        <v>3</v>
      </c>
      <c r="Q48" s="150">
        <f>素データ!Q48</f>
        <v>237</v>
      </c>
      <c r="R48" s="141"/>
      <c r="S48" s="141"/>
      <c r="T48" s="141"/>
      <c r="U48" s="30"/>
      <c r="V48" s="30"/>
      <c r="W48" s="30"/>
      <c r="X48" s="30"/>
      <c r="Y48" s="30"/>
      <c r="Z48" s="30"/>
      <c r="AA48" s="30"/>
      <c r="AB48" s="30"/>
      <c r="AC48" s="30"/>
      <c r="AD48" s="30"/>
      <c r="AE48" s="30"/>
      <c r="AF48" s="30"/>
      <c r="AG48" s="30"/>
      <c r="AH48" s="30"/>
    </row>
    <row r="49" spans="1:34" ht="14.25" thickBot="1" x14ac:dyDescent="0.2">
      <c r="A49" s="148" t="s">
        <v>323</v>
      </c>
      <c r="B49" s="149" t="str">
        <f>素データ!B49</f>
        <v>衛生設備工事</v>
      </c>
      <c r="C49" s="150">
        <f>素データ!C49</f>
        <v>8</v>
      </c>
      <c r="D49" s="150">
        <f>素データ!D49</f>
        <v>5</v>
      </c>
      <c r="E49" s="150">
        <f>素データ!E49</f>
        <v>14</v>
      </c>
      <c r="F49" s="150">
        <f>素データ!F49</f>
        <v>95</v>
      </c>
      <c r="G49" s="150">
        <f>素データ!G49</f>
        <v>3</v>
      </c>
      <c r="H49" s="150">
        <f>素データ!H49</f>
        <v>3</v>
      </c>
      <c r="I49" s="150">
        <f>素データ!I49</f>
        <v>32</v>
      </c>
      <c r="J49" s="150">
        <f>素データ!J49</f>
        <v>45</v>
      </c>
      <c r="K49" s="150">
        <f>素データ!K49</f>
        <v>0</v>
      </c>
      <c r="L49" s="150">
        <f>素データ!L49</f>
        <v>11</v>
      </c>
      <c r="M49" s="150">
        <f>素データ!M49</f>
        <v>4</v>
      </c>
      <c r="N49" s="150">
        <f>素データ!N49</f>
        <v>13</v>
      </c>
      <c r="O49" s="150">
        <f>素データ!O49</f>
        <v>1</v>
      </c>
      <c r="P49" s="150">
        <f>素データ!P49</f>
        <v>3</v>
      </c>
      <c r="Q49" s="150">
        <f>素データ!Q49</f>
        <v>237</v>
      </c>
      <c r="R49" s="141"/>
      <c r="S49" s="141"/>
      <c r="T49" s="141"/>
      <c r="U49" s="30"/>
      <c r="V49" s="30"/>
      <c r="W49" s="30"/>
      <c r="X49" s="30"/>
      <c r="Y49" s="30"/>
      <c r="Z49" s="30"/>
      <c r="AA49" s="30"/>
      <c r="AB49" s="30"/>
      <c r="AC49" s="30"/>
      <c r="AD49" s="30"/>
      <c r="AE49" s="30"/>
      <c r="AF49" s="30"/>
      <c r="AG49" s="30"/>
      <c r="AH49" s="30"/>
    </row>
    <row r="50" spans="1:34" ht="14.25" thickBot="1" x14ac:dyDescent="0.2">
      <c r="A50" s="148" t="s">
        <v>324</v>
      </c>
      <c r="B50" s="149" t="str">
        <f>素データ!B50</f>
        <v>クリーニング</v>
      </c>
      <c r="C50" s="150">
        <f>素データ!C50</f>
        <v>12</v>
      </c>
      <c r="D50" s="150">
        <f>素データ!D50</f>
        <v>9</v>
      </c>
      <c r="E50" s="150">
        <f>素データ!E50</f>
        <v>5</v>
      </c>
      <c r="F50" s="150">
        <f>素データ!F50</f>
        <v>65</v>
      </c>
      <c r="G50" s="150">
        <f>素データ!G50</f>
        <v>9</v>
      </c>
      <c r="H50" s="150">
        <f>素データ!H50</f>
        <v>12</v>
      </c>
      <c r="I50" s="150">
        <f>素データ!I50</f>
        <v>20</v>
      </c>
      <c r="J50" s="150">
        <f>素データ!J50</f>
        <v>40</v>
      </c>
      <c r="K50" s="150">
        <f>素データ!K50</f>
        <v>4</v>
      </c>
      <c r="L50" s="150">
        <f>素データ!L50</f>
        <v>12</v>
      </c>
      <c r="M50" s="150">
        <f>素データ!M50</f>
        <v>3</v>
      </c>
      <c r="N50" s="150">
        <f>素データ!N50</f>
        <v>25</v>
      </c>
      <c r="O50" s="150">
        <f>素データ!O50</f>
        <v>1</v>
      </c>
      <c r="P50" s="150">
        <f>素データ!P50</f>
        <v>3</v>
      </c>
      <c r="Q50" s="150">
        <f>素データ!Q50</f>
        <v>220</v>
      </c>
      <c r="R50" s="141"/>
      <c r="S50" s="141"/>
      <c r="T50" s="141"/>
      <c r="U50" s="30"/>
      <c r="V50" s="30"/>
      <c r="W50" s="30"/>
      <c r="X50" s="30"/>
      <c r="Y50" s="30"/>
      <c r="Z50" s="30"/>
      <c r="AA50" s="30"/>
      <c r="AB50" s="30"/>
      <c r="AC50" s="30"/>
      <c r="AD50" s="30"/>
      <c r="AE50" s="30"/>
      <c r="AF50" s="30"/>
      <c r="AG50" s="30"/>
      <c r="AH50" s="30"/>
    </row>
    <row r="51" spans="1:34" ht="14.25" thickBot="1" x14ac:dyDescent="0.2">
      <c r="A51" s="148" t="s">
        <v>325</v>
      </c>
      <c r="B51" s="149" t="str">
        <f>素データ!B51</f>
        <v>パソコン</v>
      </c>
      <c r="C51" s="150">
        <f>素データ!C51</f>
        <v>9</v>
      </c>
      <c r="D51" s="150">
        <f>素データ!D51</f>
        <v>13</v>
      </c>
      <c r="E51" s="150">
        <f>素データ!E51</f>
        <v>8</v>
      </c>
      <c r="F51" s="150">
        <f>素データ!F51</f>
        <v>69</v>
      </c>
      <c r="G51" s="150">
        <f>素データ!G51</f>
        <v>9</v>
      </c>
      <c r="H51" s="150">
        <f>素データ!H51</f>
        <v>6</v>
      </c>
      <c r="I51" s="150">
        <f>素データ!I51</f>
        <v>25</v>
      </c>
      <c r="J51" s="150">
        <f>素データ!J51</f>
        <v>36</v>
      </c>
      <c r="K51" s="150">
        <f>素データ!K51</f>
        <v>1</v>
      </c>
      <c r="L51" s="150">
        <f>素データ!L51</f>
        <v>11</v>
      </c>
      <c r="M51" s="150">
        <f>素データ!M51</f>
        <v>9</v>
      </c>
      <c r="N51" s="150">
        <f>素データ!N51</f>
        <v>15</v>
      </c>
      <c r="O51" s="150">
        <f>素データ!O51</f>
        <v>3</v>
      </c>
      <c r="P51" s="150">
        <f>素データ!P51</f>
        <v>0</v>
      </c>
      <c r="Q51" s="150">
        <f>素データ!Q51</f>
        <v>214</v>
      </c>
      <c r="R51" s="141"/>
      <c r="S51" s="141"/>
      <c r="T51" s="141"/>
      <c r="U51" s="30"/>
      <c r="V51" s="30"/>
      <c r="W51" s="30"/>
      <c r="X51" s="30"/>
      <c r="Y51" s="30"/>
      <c r="Z51" s="30"/>
      <c r="AA51" s="30"/>
      <c r="AB51" s="30"/>
      <c r="AC51" s="30"/>
      <c r="AD51" s="30"/>
      <c r="AE51" s="30"/>
      <c r="AF51" s="30"/>
      <c r="AG51" s="30"/>
      <c r="AH51" s="30"/>
    </row>
    <row r="52" spans="1:34" ht="14.25" thickBot="1" x14ac:dyDescent="0.2">
      <c r="A52" s="148" t="s">
        <v>326</v>
      </c>
      <c r="B52" s="149" t="str">
        <f>素データ!B52</f>
        <v>携帯電話</v>
      </c>
      <c r="C52" s="150">
        <f>素データ!C52</f>
        <v>7</v>
      </c>
      <c r="D52" s="150">
        <f>素データ!D52</f>
        <v>1</v>
      </c>
      <c r="E52" s="150">
        <f>素データ!E52</f>
        <v>7</v>
      </c>
      <c r="F52" s="150">
        <f>素データ!F52</f>
        <v>69</v>
      </c>
      <c r="G52" s="150">
        <f>素データ!G52</f>
        <v>7</v>
      </c>
      <c r="H52" s="150">
        <f>素データ!H52</f>
        <v>9</v>
      </c>
      <c r="I52" s="150">
        <f>素データ!I52</f>
        <v>18</v>
      </c>
      <c r="J52" s="150">
        <f>素データ!J52</f>
        <v>46</v>
      </c>
      <c r="K52" s="150">
        <f>素データ!K52</f>
        <v>1</v>
      </c>
      <c r="L52" s="150">
        <f>素データ!L52</f>
        <v>18</v>
      </c>
      <c r="M52" s="150">
        <f>素データ!M52</f>
        <v>7</v>
      </c>
      <c r="N52" s="150">
        <f>素データ!N52</f>
        <v>11</v>
      </c>
      <c r="O52" s="150">
        <f>素データ!O52</f>
        <v>9</v>
      </c>
      <c r="P52" s="150">
        <f>素データ!P52</f>
        <v>4</v>
      </c>
      <c r="Q52" s="150">
        <f>素データ!Q52</f>
        <v>214</v>
      </c>
      <c r="R52" s="141"/>
      <c r="S52" s="141"/>
      <c r="T52" s="141"/>
      <c r="U52" s="30"/>
      <c r="V52" s="30"/>
      <c r="W52" s="30"/>
      <c r="X52" s="30"/>
      <c r="Y52" s="30"/>
      <c r="Z52" s="30"/>
      <c r="AA52" s="30"/>
      <c r="AB52" s="30"/>
      <c r="AC52" s="30"/>
      <c r="AD52" s="30"/>
      <c r="AE52" s="30"/>
      <c r="AF52" s="30"/>
      <c r="AG52" s="30"/>
      <c r="AH52" s="30"/>
    </row>
    <row r="53" spans="1:34" ht="14.25" thickBot="1" x14ac:dyDescent="0.2">
      <c r="A53" s="148" t="s">
        <v>327</v>
      </c>
      <c r="B53" s="149" t="str">
        <f>素データ!B53</f>
        <v>相隣関係</v>
      </c>
      <c r="C53" s="150">
        <f>素データ!C53</f>
        <v>10</v>
      </c>
      <c r="D53" s="150">
        <f>素データ!D53</f>
        <v>9</v>
      </c>
      <c r="E53" s="150">
        <f>素データ!E53</f>
        <v>14</v>
      </c>
      <c r="F53" s="150">
        <f>素データ!F53</f>
        <v>59</v>
      </c>
      <c r="G53" s="150">
        <f>素データ!G53</f>
        <v>4</v>
      </c>
      <c r="H53" s="150">
        <f>素データ!H53</f>
        <v>8</v>
      </c>
      <c r="I53" s="150">
        <f>素データ!I53</f>
        <v>15</v>
      </c>
      <c r="J53" s="150">
        <f>素データ!J53</f>
        <v>47</v>
      </c>
      <c r="K53" s="150">
        <f>素データ!K53</f>
        <v>0</v>
      </c>
      <c r="L53" s="150">
        <f>素データ!L53</f>
        <v>7</v>
      </c>
      <c r="M53" s="150">
        <f>素データ!M53</f>
        <v>7</v>
      </c>
      <c r="N53" s="150">
        <f>素データ!N53</f>
        <v>27</v>
      </c>
      <c r="O53" s="150">
        <f>素データ!O53</f>
        <v>6</v>
      </c>
      <c r="P53" s="150">
        <f>素データ!P53</f>
        <v>1</v>
      </c>
      <c r="Q53" s="150">
        <f>素データ!Q53</f>
        <v>214</v>
      </c>
      <c r="R53" s="141"/>
      <c r="S53" s="141"/>
      <c r="T53" s="141"/>
      <c r="U53" s="30"/>
      <c r="V53" s="30"/>
      <c r="W53" s="30"/>
      <c r="X53" s="30"/>
      <c r="Y53" s="30"/>
      <c r="Z53" s="30"/>
      <c r="AA53" s="30"/>
      <c r="AB53" s="30"/>
      <c r="AC53" s="30"/>
      <c r="AD53" s="30"/>
      <c r="AE53" s="30"/>
      <c r="AF53" s="30"/>
      <c r="AG53" s="30"/>
      <c r="AH53" s="30"/>
    </row>
    <row r="54" spans="1:34" ht="14.25" thickBot="1" x14ac:dyDescent="0.2">
      <c r="A54" s="148" t="s">
        <v>328</v>
      </c>
      <c r="B54" s="149" t="str">
        <f>素データ!B54</f>
        <v>和服</v>
      </c>
      <c r="C54" s="150">
        <f>素データ!C54</f>
        <v>10</v>
      </c>
      <c r="D54" s="150">
        <f>素データ!D54</f>
        <v>10</v>
      </c>
      <c r="E54" s="150">
        <f>素データ!E54</f>
        <v>5</v>
      </c>
      <c r="F54" s="150">
        <f>素データ!F54</f>
        <v>61</v>
      </c>
      <c r="G54" s="150">
        <f>素データ!G54</f>
        <v>5</v>
      </c>
      <c r="H54" s="150">
        <f>素データ!H54</f>
        <v>7</v>
      </c>
      <c r="I54" s="150">
        <f>素データ!I54</f>
        <v>10</v>
      </c>
      <c r="J54" s="150">
        <f>素データ!J54</f>
        <v>63</v>
      </c>
      <c r="K54" s="150">
        <f>素データ!K54</f>
        <v>2</v>
      </c>
      <c r="L54" s="150">
        <f>素データ!L54</f>
        <v>7</v>
      </c>
      <c r="M54" s="150">
        <f>素データ!M54</f>
        <v>1</v>
      </c>
      <c r="N54" s="150">
        <f>素データ!N54</f>
        <v>21</v>
      </c>
      <c r="O54" s="150">
        <f>素データ!O54</f>
        <v>3</v>
      </c>
      <c r="P54" s="150">
        <f>素データ!P54</f>
        <v>5</v>
      </c>
      <c r="Q54" s="150">
        <f>素データ!Q54</f>
        <v>210</v>
      </c>
      <c r="R54" s="141"/>
      <c r="S54" s="141"/>
      <c r="T54" s="141"/>
      <c r="U54" s="30"/>
      <c r="V54" s="30"/>
      <c r="W54" s="30"/>
      <c r="X54" s="30"/>
      <c r="Y54" s="30"/>
      <c r="Z54" s="30"/>
      <c r="AA54" s="30"/>
      <c r="AB54" s="30"/>
      <c r="AC54" s="30"/>
      <c r="AD54" s="30"/>
      <c r="AE54" s="30"/>
      <c r="AF54" s="30"/>
      <c r="AG54" s="30"/>
      <c r="AH54" s="30"/>
    </row>
    <row r="55" spans="1:34" ht="14.25" thickBot="1" x14ac:dyDescent="0.2">
      <c r="A55" s="148"/>
      <c r="B55" s="149" t="str">
        <f>素データ!B55</f>
        <v>合計</v>
      </c>
      <c r="C55" s="150">
        <f>素データ!C55</f>
        <v>1860</v>
      </c>
      <c r="D55" s="150">
        <f>素データ!D55</f>
        <v>1158</v>
      </c>
      <c r="E55" s="150">
        <f>素データ!E55</f>
        <v>1921</v>
      </c>
      <c r="F55" s="150">
        <f>素データ!F55</f>
        <v>7979</v>
      </c>
      <c r="G55" s="150">
        <f>素データ!G55</f>
        <v>1276</v>
      </c>
      <c r="H55" s="150">
        <f>素データ!H55</f>
        <v>918</v>
      </c>
      <c r="I55" s="150">
        <f>素データ!I55</f>
        <v>3144</v>
      </c>
      <c r="J55" s="150">
        <f>素データ!J55</f>
        <v>5428</v>
      </c>
      <c r="K55" s="150">
        <f>素データ!K55</f>
        <v>428</v>
      </c>
      <c r="L55" s="150">
        <f>素データ!L55</f>
        <v>2275</v>
      </c>
      <c r="M55" s="150">
        <f>素データ!M55</f>
        <v>960</v>
      </c>
      <c r="N55" s="150">
        <f>素データ!N55</f>
        <v>3391</v>
      </c>
      <c r="O55" s="150">
        <f>素データ!O55</f>
        <v>689</v>
      </c>
      <c r="P55" s="150">
        <f>素データ!P55</f>
        <v>266</v>
      </c>
      <c r="Q55" s="150">
        <f>素データ!Q55</f>
        <v>31693</v>
      </c>
      <c r="R55" s="141"/>
      <c r="S55" s="141"/>
      <c r="T55" s="141"/>
      <c r="U55" s="30"/>
      <c r="V55" s="30"/>
      <c r="W55" s="30"/>
      <c r="X55" s="30"/>
      <c r="Y55" s="30"/>
      <c r="Z55" s="30"/>
      <c r="AA55" s="30"/>
      <c r="AB55" s="30"/>
      <c r="AC55" s="30"/>
      <c r="AD55" s="30"/>
      <c r="AE55" s="30"/>
      <c r="AF55" s="30"/>
      <c r="AG55" s="30"/>
      <c r="AH55" s="30"/>
    </row>
    <row r="56" spans="1:34" x14ac:dyDescent="0.15">
      <c r="A56" s="151"/>
      <c r="B56" s="30"/>
      <c r="C56" s="152"/>
      <c r="D56" s="152"/>
      <c r="E56" s="152"/>
      <c r="F56" s="152"/>
      <c r="G56" s="152"/>
      <c r="H56" s="152"/>
      <c r="I56" s="152"/>
      <c r="J56" s="152"/>
      <c r="K56" s="152"/>
      <c r="L56" s="152"/>
      <c r="M56" s="152"/>
      <c r="N56" s="152"/>
      <c r="O56" s="152"/>
      <c r="P56" s="152"/>
      <c r="Q56" s="152"/>
      <c r="R56" s="141"/>
      <c r="S56" s="141"/>
      <c r="T56" s="141"/>
      <c r="U56" s="30"/>
      <c r="V56" s="30"/>
      <c r="W56" s="30"/>
      <c r="X56" s="30"/>
      <c r="Y56" s="30"/>
      <c r="Z56" s="30"/>
      <c r="AA56" s="30"/>
      <c r="AB56" s="30"/>
      <c r="AC56" s="30"/>
      <c r="AD56" s="30"/>
      <c r="AE56" s="30"/>
      <c r="AF56" s="30"/>
      <c r="AG56" s="30"/>
      <c r="AH56" s="30"/>
    </row>
    <row r="57" spans="1:34" x14ac:dyDescent="0.15">
      <c r="A57" s="30"/>
      <c r="B57" s="30" t="s">
        <v>172</v>
      </c>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row>
    <row r="58" spans="1:34" x14ac:dyDescent="0.15">
      <c r="A58" s="30"/>
      <c r="B58" s="30"/>
      <c r="C58" s="30"/>
      <c r="D58" s="30" t="s">
        <v>173</v>
      </c>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row>
    <row r="59" spans="1:34" ht="14.25" thickBot="1" x14ac:dyDescent="0.2">
      <c r="A59" s="30"/>
      <c r="B59" s="30"/>
      <c r="C59" s="138"/>
      <c r="D59" s="138" t="s">
        <v>329</v>
      </c>
      <c r="E59" s="138"/>
      <c r="F59" s="138"/>
      <c r="G59" s="138"/>
      <c r="H59" s="138"/>
      <c r="I59" s="138"/>
      <c r="J59" s="138"/>
      <c r="K59" s="138"/>
      <c r="L59" s="138"/>
      <c r="M59" s="138"/>
      <c r="N59" s="138"/>
      <c r="O59" s="138"/>
      <c r="P59" s="138"/>
      <c r="Q59" s="138"/>
      <c r="R59" s="141"/>
      <c r="S59" s="141"/>
      <c r="T59" s="141"/>
      <c r="U59" s="30"/>
      <c r="V59" s="30"/>
      <c r="W59" s="30"/>
      <c r="X59" s="30"/>
      <c r="Y59" s="30"/>
      <c r="Z59" s="30"/>
      <c r="AA59" s="30"/>
      <c r="AB59" s="30"/>
      <c r="AC59" s="30"/>
      <c r="AD59" s="30"/>
      <c r="AE59" s="30"/>
      <c r="AF59" s="30"/>
      <c r="AG59" s="30"/>
      <c r="AH59" s="30"/>
    </row>
    <row r="60" spans="1:34" ht="14.25" thickBot="1" x14ac:dyDescent="0.2">
      <c r="A60" s="30"/>
      <c r="B60" s="153" t="str">
        <f>データ加工!B60</f>
        <v>70歳以上人口</v>
      </c>
      <c r="C60" s="154">
        <f>データ加工!C60</f>
        <v>1783746</v>
      </c>
      <c r="D60" s="154">
        <f>データ加工!D60</f>
        <v>1022796</v>
      </c>
      <c r="E60" s="154">
        <f>データ加工!E60</f>
        <v>1128051</v>
      </c>
      <c r="F60" s="154">
        <f>データ加工!F60</f>
        <v>4979575</v>
      </c>
      <c r="G60" s="154">
        <f>データ加工!G60</f>
        <v>1057339</v>
      </c>
      <c r="H60" s="154">
        <f>データ加工!H60</f>
        <v>560788</v>
      </c>
      <c r="I60" s="154">
        <f>データ加工!I60</f>
        <v>2355270</v>
      </c>
      <c r="J60" s="154">
        <f>データ加工!J60</f>
        <v>3315674</v>
      </c>
      <c r="K60" s="154">
        <f>データ加工!K60</f>
        <v>279684</v>
      </c>
      <c r="L60" s="154">
        <f>データ加工!L60</f>
        <v>1144222</v>
      </c>
      <c r="M60" s="154">
        <f>データ加工!M60</f>
        <v>799783</v>
      </c>
      <c r="N60" s="154">
        <f>データ加工!N60</f>
        <v>1853606</v>
      </c>
      <c r="O60" s="154">
        <f>データ加工!O60</f>
        <v>754978</v>
      </c>
      <c r="P60" s="154"/>
      <c r="Q60" s="154">
        <f>データ加工!Q60</f>
        <v>21035512</v>
      </c>
      <c r="R60" s="141"/>
      <c r="S60" s="153" t="s">
        <v>330</v>
      </c>
      <c r="T60" s="154">
        <f>$Q60-C60</f>
        <v>19251766</v>
      </c>
      <c r="U60" s="154">
        <f>$Q60-D60</f>
        <v>20012716</v>
      </c>
      <c r="V60" s="154">
        <f t="shared" ref="V60:AF60" si="0">$Q60-E60</f>
        <v>19907461</v>
      </c>
      <c r="W60" s="154">
        <f t="shared" si="0"/>
        <v>16055937</v>
      </c>
      <c r="X60" s="154">
        <f t="shared" si="0"/>
        <v>19978173</v>
      </c>
      <c r="Y60" s="154">
        <f t="shared" si="0"/>
        <v>20474724</v>
      </c>
      <c r="Z60" s="154">
        <f t="shared" si="0"/>
        <v>18680242</v>
      </c>
      <c r="AA60" s="154">
        <f t="shared" si="0"/>
        <v>17719838</v>
      </c>
      <c r="AB60" s="154">
        <f t="shared" si="0"/>
        <v>20755828</v>
      </c>
      <c r="AC60" s="154">
        <f t="shared" si="0"/>
        <v>19891290</v>
      </c>
      <c r="AD60" s="154">
        <f t="shared" si="0"/>
        <v>20235729</v>
      </c>
      <c r="AE60" s="154">
        <f t="shared" si="0"/>
        <v>19181906</v>
      </c>
      <c r="AF60" s="154">
        <f t="shared" si="0"/>
        <v>20280534</v>
      </c>
      <c r="AG60" s="154"/>
      <c r="AH60" s="154"/>
    </row>
    <row r="61" spans="1:34" ht="14.25" thickBot="1" x14ac:dyDescent="0.2">
      <c r="A61" s="30"/>
      <c r="B61" s="30"/>
      <c r="C61" s="30"/>
      <c r="D61" s="30"/>
      <c r="E61" s="30"/>
      <c r="F61" s="30"/>
      <c r="G61" s="30"/>
      <c r="H61" s="30"/>
      <c r="I61" s="30"/>
      <c r="J61" s="30"/>
      <c r="K61" s="30"/>
      <c r="L61" s="30"/>
      <c r="M61" s="30"/>
      <c r="N61" s="30"/>
      <c r="O61" s="30"/>
      <c r="P61" s="138"/>
      <c r="Q61" s="30"/>
      <c r="R61" s="141"/>
      <c r="S61" s="141"/>
      <c r="T61" s="141"/>
      <c r="U61" s="30"/>
      <c r="V61" s="30"/>
      <c r="W61" s="30"/>
      <c r="X61" s="30"/>
      <c r="Y61" s="30"/>
      <c r="Z61" s="30"/>
      <c r="AA61" s="30"/>
      <c r="AB61" s="30"/>
      <c r="AC61" s="30"/>
      <c r="AD61" s="30"/>
      <c r="AE61" s="30"/>
      <c r="AF61" s="30"/>
      <c r="AG61" s="30"/>
      <c r="AH61" s="30"/>
    </row>
    <row r="62" spans="1:34" ht="14.25" thickBot="1" x14ac:dyDescent="0.2">
      <c r="A62" s="30"/>
      <c r="B62" s="155" t="s">
        <v>331</v>
      </c>
      <c r="C62" s="30"/>
      <c r="D62" s="30"/>
      <c r="E62" s="30"/>
      <c r="F62" s="30"/>
      <c r="G62" s="30"/>
      <c r="H62" s="30"/>
      <c r="I62" s="30"/>
      <c r="J62" s="30"/>
      <c r="K62" s="30"/>
      <c r="L62" s="30"/>
      <c r="M62" s="30"/>
      <c r="N62" s="30"/>
      <c r="O62" s="30"/>
      <c r="P62" s="138"/>
      <c r="Q62" s="30"/>
      <c r="R62" s="141"/>
      <c r="S62" s="155" t="s">
        <v>332</v>
      </c>
      <c r="T62" s="30"/>
      <c r="U62" s="30"/>
      <c r="V62" s="30"/>
      <c r="W62" s="30"/>
      <c r="X62" s="30"/>
      <c r="Y62" s="30"/>
      <c r="Z62" s="30"/>
      <c r="AA62" s="30"/>
      <c r="AB62" s="30"/>
      <c r="AC62" s="30"/>
      <c r="AD62" s="30"/>
      <c r="AE62" s="30"/>
      <c r="AF62" s="30"/>
      <c r="AG62" s="138"/>
      <c r="AH62" s="30"/>
    </row>
    <row r="63" spans="1:34" ht="14.25" thickBot="1" x14ac:dyDescent="0.2">
      <c r="A63" s="143"/>
      <c r="B63" s="144" t="s">
        <v>0</v>
      </c>
      <c r="C63" s="229" t="s">
        <v>93</v>
      </c>
      <c r="D63" s="230"/>
      <c r="E63" s="230"/>
      <c r="F63" s="230"/>
      <c r="G63" s="230"/>
      <c r="H63" s="230"/>
      <c r="I63" s="230"/>
      <c r="J63" s="230"/>
      <c r="K63" s="230"/>
      <c r="L63" s="230"/>
      <c r="M63" s="230"/>
      <c r="N63" s="230"/>
      <c r="O63" s="230"/>
      <c r="P63" s="230"/>
      <c r="Q63" s="231"/>
      <c r="R63" s="141"/>
      <c r="S63" s="144" t="s">
        <v>0</v>
      </c>
      <c r="T63" s="229" t="s">
        <v>93</v>
      </c>
      <c r="U63" s="230"/>
      <c r="V63" s="230"/>
      <c r="W63" s="230"/>
      <c r="X63" s="230"/>
      <c r="Y63" s="230"/>
      <c r="Z63" s="230"/>
      <c r="AA63" s="230"/>
      <c r="AB63" s="230"/>
      <c r="AC63" s="230"/>
      <c r="AD63" s="230"/>
      <c r="AE63" s="230"/>
      <c r="AF63" s="230"/>
      <c r="AG63" s="230"/>
      <c r="AH63" s="231"/>
    </row>
    <row r="64" spans="1:34" ht="14.25" thickBot="1" x14ac:dyDescent="0.2">
      <c r="A64" s="145" t="s">
        <v>39</v>
      </c>
      <c r="B64" s="156"/>
      <c r="C64" s="157" t="s">
        <v>94</v>
      </c>
      <c r="D64" s="157" t="s">
        <v>95</v>
      </c>
      <c r="E64" s="157" t="s">
        <v>96</v>
      </c>
      <c r="F64" s="157" t="s">
        <v>97</v>
      </c>
      <c r="G64" s="157" t="s">
        <v>98</v>
      </c>
      <c r="H64" s="157" t="s">
        <v>99</v>
      </c>
      <c r="I64" s="157" t="s">
        <v>100</v>
      </c>
      <c r="J64" s="157" t="s">
        <v>101</v>
      </c>
      <c r="K64" s="157" t="s">
        <v>102</v>
      </c>
      <c r="L64" s="157" t="s">
        <v>103</v>
      </c>
      <c r="M64" s="157" t="s">
        <v>104</v>
      </c>
      <c r="N64" s="157" t="s">
        <v>105</v>
      </c>
      <c r="O64" s="157" t="s">
        <v>106</v>
      </c>
      <c r="P64" s="158" t="s">
        <v>107</v>
      </c>
      <c r="Q64" s="159" t="s">
        <v>1</v>
      </c>
      <c r="R64" s="141"/>
      <c r="S64" s="156"/>
      <c r="T64" s="157" t="s">
        <v>94</v>
      </c>
      <c r="U64" s="157" t="s">
        <v>95</v>
      </c>
      <c r="V64" s="157" t="s">
        <v>96</v>
      </c>
      <c r="W64" s="157" t="s">
        <v>97</v>
      </c>
      <c r="X64" s="157" t="s">
        <v>98</v>
      </c>
      <c r="Y64" s="157" t="s">
        <v>99</v>
      </c>
      <c r="Z64" s="157" t="s">
        <v>100</v>
      </c>
      <c r="AA64" s="157" t="s">
        <v>101</v>
      </c>
      <c r="AB64" s="157" t="s">
        <v>102</v>
      </c>
      <c r="AC64" s="157" t="s">
        <v>103</v>
      </c>
      <c r="AD64" s="157" t="s">
        <v>104</v>
      </c>
      <c r="AE64" s="157" t="s">
        <v>105</v>
      </c>
      <c r="AF64" s="157" t="s">
        <v>106</v>
      </c>
      <c r="AG64" s="158" t="s">
        <v>107</v>
      </c>
      <c r="AH64" s="159" t="s">
        <v>1</v>
      </c>
    </row>
    <row r="65" spans="1:34" ht="14.25" thickBot="1" x14ac:dyDescent="0.2">
      <c r="A65" s="160" t="s">
        <v>279</v>
      </c>
      <c r="B65" s="149" t="str">
        <f>B5</f>
        <v>商品一般</v>
      </c>
      <c r="C65" s="161">
        <f t="shared" ref="C65:O80" si="1">C5/C$60*100000</f>
        <v>10.76386436185421</v>
      </c>
      <c r="D65" s="161">
        <f t="shared" si="1"/>
        <v>16.230020453736621</v>
      </c>
      <c r="E65" s="161">
        <f t="shared" si="1"/>
        <v>30.229129711333972</v>
      </c>
      <c r="F65" s="161">
        <f t="shared" si="1"/>
        <v>14.298409000768137</v>
      </c>
      <c r="G65" s="161">
        <f t="shared" si="1"/>
        <v>19.577448670672318</v>
      </c>
      <c r="H65" s="161">
        <f t="shared" si="1"/>
        <v>23.181665798840204</v>
      </c>
      <c r="I65" s="161">
        <f t="shared" si="1"/>
        <v>15.666993593091238</v>
      </c>
      <c r="J65" s="161">
        <f t="shared" si="1"/>
        <v>18.397466095882766</v>
      </c>
      <c r="K65" s="161">
        <f t="shared" si="1"/>
        <v>34.681998255173696</v>
      </c>
      <c r="L65" s="161">
        <f t="shared" si="1"/>
        <v>29.364930931235371</v>
      </c>
      <c r="M65" s="161">
        <f t="shared" si="1"/>
        <v>16.504476839342672</v>
      </c>
      <c r="N65" s="161">
        <f t="shared" si="1"/>
        <v>24.816492825336127</v>
      </c>
      <c r="O65" s="161">
        <f t="shared" si="1"/>
        <v>10.198972685296789</v>
      </c>
      <c r="P65" s="162"/>
      <c r="Q65" s="163">
        <f t="shared" ref="Q65:Q115" si="2">Q5/Q$60*100000</f>
        <v>18.373691118143451</v>
      </c>
      <c r="R65" s="141"/>
      <c r="S65" s="149" t="str">
        <f>B5</f>
        <v>商品一般</v>
      </c>
      <c r="T65" s="161">
        <f>($Q5-C5)/T$60*100000</f>
        <v>19.078769189278532</v>
      </c>
      <c r="U65" s="161">
        <f t="shared" ref="U65:AF80" si="3">($Q5-D5)/U$60*100000</f>
        <v>18.483248350698624</v>
      </c>
      <c r="V65" s="161">
        <f t="shared" si="3"/>
        <v>17.701905833194903</v>
      </c>
      <c r="W65" s="161">
        <f t="shared" si="3"/>
        <v>19.637595737950392</v>
      </c>
      <c r="X65" s="161">
        <f t="shared" si="3"/>
        <v>18.309982599509976</v>
      </c>
      <c r="Y65" s="161">
        <f t="shared" si="3"/>
        <v>18.242004141301244</v>
      </c>
      <c r="Z65" s="161">
        <f t="shared" si="3"/>
        <v>18.714960973203667</v>
      </c>
      <c r="AA65" s="161">
        <f t="shared" si="3"/>
        <v>18.369242427611358</v>
      </c>
      <c r="AB65" s="161">
        <f t="shared" si="3"/>
        <v>18.153937294142157</v>
      </c>
      <c r="AC65" s="161">
        <f t="shared" si="3"/>
        <v>17.741433562126943</v>
      </c>
      <c r="AD65" s="161">
        <f t="shared" si="3"/>
        <v>18.447568654432956</v>
      </c>
      <c r="AE65" s="161">
        <f t="shared" si="3"/>
        <v>17.751103566037703</v>
      </c>
      <c r="AF65" s="161">
        <f t="shared" si="3"/>
        <v>18.678009168792105</v>
      </c>
      <c r="AG65" s="162"/>
      <c r="AH65" s="163"/>
    </row>
    <row r="66" spans="1:34" ht="14.25" thickBot="1" x14ac:dyDescent="0.2">
      <c r="A66" s="160" t="s">
        <v>280</v>
      </c>
      <c r="B66" s="149" t="str">
        <f t="shared" ref="B66:B115" si="4">B6</f>
        <v>健康食品</v>
      </c>
      <c r="C66" s="161">
        <f t="shared" si="1"/>
        <v>12.109347407085986</v>
      </c>
      <c r="D66" s="161">
        <f t="shared" si="1"/>
        <v>7.6261541891051579</v>
      </c>
      <c r="E66" s="161">
        <f t="shared" si="1"/>
        <v>9.6626836907196569</v>
      </c>
      <c r="F66" s="161">
        <f t="shared" si="1"/>
        <v>8.113142185829112</v>
      </c>
      <c r="G66" s="161">
        <f t="shared" si="1"/>
        <v>10.02516695213172</v>
      </c>
      <c r="H66" s="161">
        <f t="shared" si="1"/>
        <v>15.335563528463519</v>
      </c>
      <c r="I66" s="161">
        <f t="shared" si="1"/>
        <v>11.71840171190564</v>
      </c>
      <c r="J66" s="161">
        <f t="shared" si="1"/>
        <v>11.973432852566326</v>
      </c>
      <c r="K66" s="161">
        <f t="shared" si="1"/>
        <v>12.514123081763707</v>
      </c>
      <c r="L66" s="161">
        <f t="shared" si="1"/>
        <v>15.73121299887609</v>
      </c>
      <c r="M66" s="161">
        <f t="shared" si="1"/>
        <v>12.128289798607872</v>
      </c>
      <c r="N66" s="161">
        <f t="shared" si="1"/>
        <v>15.267537977326358</v>
      </c>
      <c r="O66" s="161">
        <f t="shared" si="1"/>
        <v>8.0797056338065492</v>
      </c>
      <c r="P66" s="162"/>
      <c r="Q66" s="163">
        <f t="shared" si="2"/>
        <v>11.214369300828047</v>
      </c>
      <c r="R66" s="141"/>
      <c r="S66" s="149" t="str">
        <f t="shared" ref="S66:S115" si="5">B6</f>
        <v>健康食品</v>
      </c>
      <c r="T66" s="161">
        <f t="shared" ref="T66:AF81" si="6">($Q6-C6)/T$60*100000</f>
        <v>11.131446330689871</v>
      </c>
      <c r="U66" s="161">
        <f t="shared" si="3"/>
        <v>11.397753308446489</v>
      </c>
      <c r="V66" s="161">
        <f t="shared" si="3"/>
        <v>11.302295154565416</v>
      </c>
      <c r="W66" s="161">
        <f t="shared" si="3"/>
        <v>12.176181309131943</v>
      </c>
      <c r="X66" s="161">
        <f t="shared" si="3"/>
        <v>11.277307489528697</v>
      </c>
      <c r="Y66" s="161">
        <f t="shared" si="3"/>
        <v>11.10149274783875</v>
      </c>
      <c r="Z66" s="161">
        <f t="shared" si="3"/>
        <v>11.150819138210307</v>
      </c>
      <c r="AA66" s="161">
        <f t="shared" si="3"/>
        <v>11.072335988624728</v>
      </c>
      <c r="AB66" s="161">
        <f t="shared" si="3"/>
        <v>11.196855167618462</v>
      </c>
      <c r="AC66" s="161">
        <f t="shared" si="3"/>
        <v>10.95454342076356</v>
      </c>
      <c r="AD66" s="161">
        <f t="shared" si="3"/>
        <v>11.178248137242795</v>
      </c>
      <c r="AE66" s="161">
        <f t="shared" si="3"/>
        <v>10.822699266694352</v>
      </c>
      <c r="AF66" s="161">
        <f t="shared" si="3"/>
        <v>11.331062584446741</v>
      </c>
      <c r="AG66" s="162"/>
      <c r="AH66" s="163"/>
    </row>
    <row r="67" spans="1:34" ht="14.25" thickBot="1" x14ac:dyDescent="0.2">
      <c r="A67" s="160" t="s">
        <v>281</v>
      </c>
      <c r="B67" s="149" t="str">
        <f t="shared" si="4"/>
        <v>インターネット接続回線</v>
      </c>
      <c r="C67" s="161">
        <f t="shared" si="1"/>
        <v>7.063785987466825</v>
      </c>
      <c r="D67" s="161">
        <f t="shared" si="1"/>
        <v>6.2573572833683357</v>
      </c>
      <c r="E67" s="161">
        <f t="shared" si="1"/>
        <v>12.676731814430376</v>
      </c>
      <c r="F67" s="161">
        <f t="shared" si="1"/>
        <v>6.7475637981153014</v>
      </c>
      <c r="G67" s="161">
        <f t="shared" si="1"/>
        <v>8.701088298076586</v>
      </c>
      <c r="H67" s="161">
        <f t="shared" si="1"/>
        <v>12.3041149239998</v>
      </c>
      <c r="I67" s="161">
        <f t="shared" si="1"/>
        <v>10.741868235913506</v>
      </c>
      <c r="J67" s="161">
        <f t="shared" si="1"/>
        <v>11.219438340439982</v>
      </c>
      <c r="K67" s="161">
        <f t="shared" si="1"/>
        <v>11.083937586704996</v>
      </c>
      <c r="L67" s="161">
        <f t="shared" si="1"/>
        <v>13.983300443445415</v>
      </c>
      <c r="M67" s="161">
        <f t="shared" si="1"/>
        <v>10.627882813213084</v>
      </c>
      <c r="N67" s="161">
        <f t="shared" si="1"/>
        <v>10.520035002044663</v>
      </c>
      <c r="O67" s="161">
        <f t="shared" si="1"/>
        <v>3.9736257215442041</v>
      </c>
      <c r="P67" s="162"/>
      <c r="Q67" s="163">
        <f t="shared" si="2"/>
        <v>9.3508539273966811</v>
      </c>
      <c r="R67" s="141"/>
      <c r="S67" s="149" t="str">
        <f t="shared" si="5"/>
        <v>インターネット接続回線</v>
      </c>
      <c r="T67" s="161">
        <f t="shared" si="6"/>
        <v>9.5627590736351156</v>
      </c>
      <c r="U67" s="161">
        <f t="shared" si="3"/>
        <v>9.5089542069152433</v>
      </c>
      <c r="V67" s="161">
        <f t="shared" si="3"/>
        <v>9.1623939386343647</v>
      </c>
      <c r="W67" s="161">
        <f t="shared" si="3"/>
        <v>10.158236171454833</v>
      </c>
      <c r="X67" s="161">
        <f t="shared" si="3"/>
        <v>9.3852425844945877</v>
      </c>
      <c r="Y67" s="161">
        <f t="shared" si="3"/>
        <v>9.2699662276277817</v>
      </c>
      <c r="Z67" s="161">
        <f t="shared" si="3"/>
        <v>9.1754699965878377</v>
      </c>
      <c r="AA67" s="161">
        <f t="shared" si="3"/>
        <v>9.0012109591521092</v>
      </c>
      <c r="AB67" s="161">
        <f t="shared" si="3"/>
        <v>9.3275006904084954</v>
      </c>
      <c r="AC67" s="161">
        <f t="shared" si="3"/>
        <v>9.0843781373656523</v>
      </c>
      <c r="AD67" s="161">
        <f t="shared" si="3"/>
        <v>9.3003815182541718</v>
      </c>
      <c r="AE67" s="161">
        <f t="shared" si="3"/>
        <v>9.2378723991244662</v>
      </c>
      <c r="AF67" s="161">
        <f t="shared" si="3"/>
        <v>9.5510305596489715</v>
      </c>
      <c r="AG67" s="162"/>
      <c r="AH67" s="163"/>
    </row>
    <row r="68" spans="1:34" ht="14.25" thickBot="1" x14ac:dyDescent="0.2">
      <c r="A68" s="160" t="s">
        <v>282</v>
      </c>
      <c r="B68" s="149" t="str">
        <f t="shared" si="4"/>
        <v>アダルト情報サイト</v>
      </c>
      <c r="C68" s="161">
        <f t="shared" si="1"/>
        <v>2.9152132646688487</v>
      </c>
      <c r="D68" s="161">
        <f t="shared" si="1"/>
        <v>4.6930179625262509</v>
      </c>
      <c r="E68" s="161">
        <f t="shared" si="1"/>
        <v>8.2443081030910825</v>
      </c>
      <c r="F68" s="161">
        <f t="shared" si="1"/>
        <v>13.595537771797792</v>
      </c>
      <c r="G68" s="161">
        <f t="shared" si="1"/>
        <v>6.9987014571485586</v>
      </c>
      <c r="H68" s="161">
        <f t="shared" si="1"/>
        <v>9.4509868256810066</v>
      </c>
      <c r="I68" s="161">
        <f t="shared" si="1"/>
        <v>9.4256709421849738</v>
      </c>
      <c r="J68" s="161">
        <f t="shared" si="1"/>
        <v>9.1685732674563294</v>
      </c>
      <c r="K68" s="161">
        <f t="shared" si="1"/>
        <v>5.3631956064701587</v>
      </c>
      <c r="L68" s="161">
        <f t="shared" si="1"/>
        <v>7.8656064994380452</v>
      </c>
      <c r="M68" s="161">
        <f t="shared" si="1"/>
        <v>5.1263905334321933</v>
      </c>
      <c r="N68" s="161">
        <f t="shared" si="1"/>
        <v>5.7185831293165865</v>
      </c>
      <c r="O68" s="161">
        <f t="shared" si="1"/>
        <v>2.7815380050809426</v>
      </c>
      <c r="P68" s="162"/>
      <c r="Q68" s="163">
        <f t="shared" si="2"/>
        <v>8.5617122131374792</v>
      </c>
      <c r="R68" s="141"/>
      <c r="S68" s="149" t="str">
        <f t="shared" si="5"/>
        <v>アダルト情報サイト</v>
      </c>
      <c r="T68" s="161">
        <f t="shared" si="6"/>
        <v>9.0848808363866471</v>
      </c>
      <c r="U68" s="161">
        <f t="shared" si="3"/>
        <v>8.7594307539266527</v>
      </c>
      <c r="V68" s="161">
        <f t="shared" si="3"/>
        <v>8.5796978328878808</v>
      </c>
      <c r="W68" s="161">
        <f t="shared" si="3"/>
        <v>7.0005257245341701</v>
      </c>
      <c r="X68" s="161">
        <f t="shared" si="3"/>
        <v>8.644434103158483</v>
      </c>
      <c r="Y68" s="161">
        <f t="shared" si="3"/>
        <v>8.5373556195433942</v>
      </c>
      <c r="Z68" s="161">
        <f t="shared" si="3"/>
        <v>8.4527812862381548</v>
      </c>
      <c r="AA68" s="161">
        <f t="shared" si="3"/>
        <v>8.4481584989659613</v>
      </c>
      <c r="AB68" s="161">
        <f t="shared" si="3"/>
        <v>8.6048121038582526</v>
      </c>
      <c r="AC68" s="161">
        <f t="shared" si="3"/>
        <v>8.6017548384242559</v>
      </c>
      <c r="AD68" s="161">
        <f t="shared" si="3"/>
        <v>8.697487498473615</v>
      </c>
      <c r="AE68" s="161">
        <f t="shared" si="3"/>
        <v>8.836452435957094</v>
      </c>
      <c r="AF68" s="161">
        <f t="shared" si="3"/>
        <v>8.7768892081441248</v>
      </c>
      <c r="AG68" s="162"/>
      <c r="AH68" s="163"/>
    </row>
    <row r="69" spans="1:34" ht="14.25" thickBot="1" x14ac:dyDescent="0.2">
      <c r="A69" s="160" t="s">
        <v>283</v>
      </c>
      <c r="B69" s="149" t="str">
        <f t="shared" si="4"/>
        <v>相談その他</v>
      </c>
      <c r="C69" s="161">
        <f t="shared" si="1"/>
        <v>3.4197694066307647</v>
      </c>
      <c r="D69" s="161">
        <f t="shared" si="1"/>
        <v>7.3328405664472678</v>
      </c>
      <c r="E69" s="161">
        <f t="shared" si="1"/>
        <v>9.8399806391732287</v>
      </c>
      <c r="F69" s="161">
        <f t="shared" si="1"/>
        <v>5.1410009890402293</v>
      </c>
      <c r="G69" s="161">
        <f t="shared" si="1"/>
        <v>6.3366621301209918</v>
      </c>
      <c r="H69" s="161">
        <f t="shared" si="1"/>
        <v>10.342589356405629</v>
      </c>
      <c r="I69" s="161">
        <f t="shared" si="1"/>
        <v>4.160881767270844</v>
      </c>
      <c r="J69" s="161">
        <f t="shared" si="1"/>
        <v>5.1573224629441858</v>
      </c>
      <c r="K69" s="161">
        <f t="shared" si="1"/>
        <v>6.4358347277641919</v>
      </c>
      <c r="L69" s="161">
        <f t="shared" si="1"/>
        <v>11.186640354756333</v>
      </c>
      <c r="M69" s="161">
        <f t="shared" si="1"/>
        <v>6.7518314342765482</v>
      </c>
      <c r="N69" s="161">
        <f t="shared" si="1"/>
        <v>5.9883276165485011</v>
      </c>
      <c r="O69" s="161">
        <f t="shared" si="1"/>
        <v>7.2849804894977082</v>
      </c>
      <c r="P69" s="162"/>
      <c r="Q69" s="163">
        <f t="shared" si="2"/>
        <v>6.0421633664062941</v>
      </c>
      <c r="R69" s="141"/>
      <c r="S69" s="149" t="str">
        <f t="shared" si="5"/>
        <v>相談その他</v>
      </c>
      <c r="T69" s="161">
        <f t="shared" si="6"/>
        <v>6.2851376855505103</v>
      </c>
      <c r="U69" s="161">
        <f t="shared" si="3"/>
        <v>5.9762003318290233</v>
      </c>
      <c r="V69" s="161">
        <f t="shared" si="3"/>
        <v>5.8269610574648372</v>
      </c>
      <c r="W69" s="161">
        <f t="shared" si="3"/>
        <v>6.3216491195748965</v>
      </c>
      <c r="X69" s="161">
        <f t="shared" si="3"/>
        <v>6.0265771049234589</v>
      </c>
      <c r="Y69" s="161">
        <f t="shared" si="3"/>
        <v>5.924377784042413</v>
      </c>
      <c r="Z69" s="161">
        <f t="shared" si="3"/>
        <v>6.2793619054828094</v>
      </c>
      <c r="AA69" s="161">
        <f t="shared" si="3"/>
        <v>6.2077316959669728</v>
      </c>
      <c r="AB69" s="161">
        <f t="shared" si="3"/>
        <v>6.036858659649714</v>
      </c>
      <c r="AC69" s="161">
        <f t="shared" si="3"/>
        <v>5.7462336530209956</v>
      </c>
      <c r="AD69" s="161">
        <f t="shared" si="3"/>
        <v>6.014114935024085</v>
      </c>
      <c r="AE69" s="161">
        <f t="shared" si="3"/>
        <v>6.0473656788850905</v>
      </c>
      <c r="AF69" s="161">
        <f t="shared" si="3"/>
        <v>5.9958973466872223</v>
      </c>
      <c r="AG69" s="162"/>
      <c r="AH69" s="163"/>
    </row>
    <row r="70" spans="1:34" ht="14.25" thickBot="1" x14ac:dyDescent="0.2">
      <c r="A70" s="160" t="s">
        <v>284</v>
      </c>
      <c r="B70" s="149" t="str">
        <f t="shared" si="4"/>
        <v>他の役務サービス</v>
      </c>
      <c r="C70" s="161">
        <f t="shared" si="1"/>
        <v>2.8591514711175248</v>
      </c>
      <c r="D70" s="161">
        <f t="shared" si="1"/>
        <v>0.78216966042104197</v>
      </c>
      <c r="E70" s="161">
        <f t="shared" si="1"/>
        <v>9.1307928453589433</v>
      </c>
      <c r="F70" s="161">
        <f t="shared" si="1"/>
        <v>6.5668254820943561</v>
      </c>
      <c r="G70" s="161">
        <f t="shared" si="1"/>
        <v>4.7288523359111885</v>
      </c>
      <c r="H70" s="161">
        <f t="shared" si="1"/>
        <v>4.1013716413332668</v>
      </c>
      <c r="I70" s="161">
        <f t="shared" si="1"/>
        <v>3.4390961545810037</v>
      </c>
      <c r="J70" s="161">
        <f t="shared" si="1"/>
        <v>5.0668431214890246</v>
      </c>
      <c r="K70" s="161">
        <f t="shared" si="1"/>
        <v>6.4358347277641919</v>
      </c>
      <c r="L70" s="161">
        <f t="shared" si="1"/>
        <v>10.487475332584062</v>
      </c>
      <c r="M70" s="161">
        <f t="shared" si="1"/>
        <v>4.5012209561843646</v>
      </c>
      <c r="N70" s="161">
        <f t="shared" si="1"/>
        <v>6.0962254114412664</v>
      </c>
      <c r="O70" s="161">
        <f t="shared" si="1"/>
        <v>1.7219044793358218</v>
      </c>
      <c r="P70" s="162"/>
      <c r="Q70" s="163">
        <f t="shared" si="2"/>
        <v>5.2958064438840378</v>
      </c>
      <c r="R70" s="141"/>
      <c r="S70" s="149" t="str">
        <f t="shared" si="5"/>
        <v>他の役務サービス</v>
      </c>
      <c r="T70" s="161">
        <f t="shared" si="6"/>
        <v>5.5215713716861092</v>
      </c>
      <c r="U70" s="161">
        <f t="shared" si="3"/>
        <v>5.5264862600358695</v>
      </c>
      <c r="V70" s="161">
        <f t="shared" si="3"/>
        <v>5.0784979561180608</v>
      </c>
      <c r="W70" s="161">
        <f t="shared" si="3"/>
        <v>4.9016136523206342</v>
      </c>
      <c r="X70" s="161">
        <f t="shared" si="3"/>
        <v>5.3258123252811957</v>
      </c>
      <c r="Y70" s="161">
        <f t="shared" si="3"/>
        <v>5.3285211561337773</v>
      </c>
      <c r="Z70" s="161">
        <f t="shared" si="3"/>
        <v>5.5299069466016553</v>
      </c>
      <c r="AA70" s="161">
        <f t="shared" si="3"/>
        <v>5.3386492585315963</v>
      </c>
      <c r="AB70" s="161">
        <f t="shared" si="3"/>
        <v>5.2804446057271246</v>
      </c>
      <c r="AC70" s="161">
        <f t="shared" si="3"/>
        <v>4.9971620744557042</v>
      </c>
      <c r="AD70" s="161">
        <f t="shared" si="3"/>
        <v>5.32721109281509</v>
      </c>
      <c r="AE70" s="161">
        <f t="shared" si="3"/>
        <v>5.2184595211758413</v>
      </c>
      <c r="AF70" s="161">
        <f t="shared" si="3"/>
        <v>5.4288511338015057</v>
      </c>
      <c r="AG70" s="162"/>
      <c r="AH70" s="163"/>
    </row>
    <row r="71" spans="1:34" ht="14.25" thickBot="1" x14ac:dyDescent="0.2">
      <c r="A71" s="160" t="s">
        <v>285</v>
      </c>
      <c r="B71" s="149" t="str">
        <f t="shared" si="4"/>
        <v>新聞</v>
      </c>
      <c r="C71" s="161">
        <f t="shared" si="1"/>
        <v>3.3637076130794408</v>
      </c>
      <c r="D71" s="161">
        <f t="shared" si="1"/>
        <v>2.6398226039210169</v>
      </c>
      <c r="E71" s="161">
        <f t="shared" si="1"/>
        <v>6.3826901443285804</v>
      </c>
      <c r="F71" s="161">
        <f t="shared" si="1"/>
        <v>4.960262673019284</v>
      </c>
      <c r="G71" s="161">
        <f t="shared" si="1"/>
        <v>2.4590032146738179</v>
      </c>
      <c r="H71" s="161">
        <f t="shared" si="1"/>
        <v>3.0314486044637192</v>
      </c>
      <c r="I71" s="161">
        <f t="shared" si="1"/>
        <v>2.5899366102400148</v>
      </c>
      <c r="J71" s="161">
        <f t="shared" si="1"/>
        <v>7.4796255602933224</v>
      </c>
      <c r="K71" s="161">
        <f t="shared" si="1"/>
        <v>2.1452782425880637</v>
      </c>
      <c r="L71" s="161">
        <f t="shared" si="1"/>
        <v>6.8168589661796402</v>
      </c>
      <c r="M71" s="161">
        <f t="shared" si="1"/>
        <v>2.500678308991314</v>
      </c>
      <c r="N71" s="161">
        <f t="shared" si="1"/>
        <v>10.250290514812749</v>
      </c>
      <c r="O71" s="161">
        <f t="shared" si="1"/>
        <v>4.2385341029804842</v>
      </c>
      <c r="P71" s="162"/>
      <c r="Q71" s="163">
        <f t="shared" si="2"/>
        <v>5.2387600549014444</v>
      </c>
      <c r="R71" s="141"/>
      <c r="S71" s="149" t="str">
        <f t="shared" si="5"/>
        <v>新聞</v>
      </c>
      <c r="T71" s="161">
        <f t="shared" si="6"/>
        <v>5.4124904697054808</v>
      </c>
      <c r="U71" s="161">
        <f t="shared" si="3"/>
        <v>5.3715847464182271</v>
      </c>
      <c r="V71" s="161">
        <f t="shared" si="3"/>
        <v>5.1739395596455013</v>
      </c>
      <c r="W71" s="161">
        <f t="shared" si="3"/>
        <v>5.3251330022034846</v>
      </c>
      <c r="X71" s="161">
        <f t="shared" si="3"/>
        <v>5.3858778778219607</v>
      </c>
      <c r="Y71" s="161">
        <f t="shared" si="3"/>
        <v>5.299216731810402</v>
      </c>
      <c r="Z71" s="161">
        <f t="shared" si="3"/>
        <v>5.5727329442520066</v>
      </c>
      <c r="AA71" s="161">
        <f t="shared" si="3"/>
        <v>4.8194571530507222</v>
      </c>
      <c r="AB71" s="161">
        <f t="shared" si="3"/>
        <v>5.2804446057271246</v>
      </c>
      <c r="AC71" s="161">
        <f t="shared" si="3"/>
        <v>5.1479818553748906</v>
      </c>
      <c r="AD71" s="161">
        <f t="shared" si="3"/>
        <v>5.3469781098570754</v>
      </c>
      <c r="AE71" s="161">
        <f t="shared" si="3"/>
        <v>4.7544806027096582</v>
      </c>
      <c r="AF71" s="161">
        <f t="shared" si="3"/>
        <v>5.2759951981540532</v>
      </c>
      <c r="AG71" s="162"/>
      <c r="AH71" s="163"/>
    </row>
    <row r="72" spans="1:34" ht="14.25" thickBot="1" x14ac:dyDescent="0.2">
      <c r="A72" s="160" t="s">
        <v>286</v>
      </c>
      <c r="B72" s="149" t="str">
        <f t="shared" si="4"/>
        <v>ファンド型投資商品</v>
      </c>
      <c r="C72" s="161">
        <f t="shared" si="1"/>
        <v>3.251584025976793</v>
      </c>
      <c r="D72" s="161">
        <f t="shared" si="1"/>
        <v>3.0309074341315374</v>
      </c>
      <c r="E72" s="161">
        <f t="shared" si="1"/>
        <v>6.5599870927821531</v>
      </c>
      <c r="F72" s="161">
        <f t="shared" si="1"/>
        <v>5.1610830241536672</v>
      </c>
      <c r="G72" s="161">
        <f t="shared" si="1"/>
        <v>5.2963146162205312</v>
      </c>
      <c r="H72" s="161">
        <f t="shared" si="1"/>
        <v>4.2796921474781922</v>
      </c>
      <c r="I72" s="161">
        <f t="shared" si="1"/>
        <v>5.3072471521311781</v>
      </c>
      <c r="J72" s="161">
        <f t="shared" si="1"/>
        <v>4.9763637800338634</v>
      </c>
      <c r="K72" s="161">
        <f t="shared" si="1"/>
        <v>3.9330101114114502</v>
      </c>
      <c r="L72" s="161">
        <f t="shared" si="1"/>
        <v>11.099244726984798</v>
      </c>
      <c r="M72" s="161">
        <f t="shared" si="1"/>
        <v>3.0008139707895767</v>
      </c>
      <c r="N72" s="161">
        <f t="shared" si="1"/>
        <v>5.8264809242093518</v>
      </c>
      <c r="O72" s="161">
        <f t="shared" si="1"/>
        <v>1.8543586700539616</v>
      </c>
      <c r="P72" s="162"/>
      <c r="Q72" s="163">
        <f t="shared" si="2"/>
        <v>5.1436827399304565</v>
      </c>
      <c r="R72" s="141"/>
      <c r="S72" s="149" t="str">
        <f t="shared" si="5"/>
        <v>ファンド型投資商品</v>
      </c>
      <c r="T72" s="161">
        <f t="shared" si="6"/>
        <v>5.3189925537220848</v>
      </c>
      <c r="U72" s="161">
        <f t="shared" si="3"/>
        <v>5.2516609939400531</v>
      </c>
      <c r="V72" s="161">
        <f t="shared" si="3"/>
        <v>5.0634282292453072</v>
      </c>
      <c r="W72" s="161">
        <f t="shared" si="3"/>
        <v>5.1382862301963437</v>
      </c>
      <c r="X72" s="161">
        <f t="shared" si="3"/>
        <v>5.1356047422354392</v>
      </c>
      <c r="Y72" s="161">
        <f t="shared" si="3"/>
        <v>5.1673468223552126</v>
      </c>
      <c r="Z72" s="161">
        <f t="shared" si="3"/>
        <v>5.1230599689233154</v>
      </c>
      <c r="AA72" s="161">
        <f t="shared" si="3"/>
        <v>5.1749908774561035</v>
      </c>
      <c r="AB72" s="161">
        <f t="shared" si="3"/>
        <v>5.1599965079687493</v>
      </c>
      <c r="AC72" s="161">
        <f t="shared" si="3"/>
        <v>4.8010963592607618</v>
      </c>
      <c r="AD72" s="161">
        <f t="shared" si="3"/>
        <v>5.2283760076051617</v>
      </c>
      <c r="AE72" s="161">
        <f t="shared" si="3"/>
        <v>5.0777018717535167</v>
      </c>
      <c r="AF72" s="161">
        <f t="shared" si="3"/>
        <v>5.2661335248864747</v>
      </c>
      <c r="AG72" s="162"/>
      <c r="AH72" s="163"/>
    </row>
    <row r="73" spans="1:34" ht="14.25" thickBot="1" x14ac:dyDescent="0.2">
      <c r="A73" s="160" t="s">
        <v>287</v>
      </c>
      <c r="B73" s="149" t="str">
        <f t="shared" si="4"/>
        <v>デジタルコンテンツその他</v>
      </c>
      <c r="C73" s="161">
        <f t="shared" si="1"/>
        <v>2.0182245678476645</v>
      </c>
      <c r="D73" s="161">
        <f t="shared" si="1"/>
        <v>4.2041619247630999</v>
      </c>
      <c r="E73" s="161">
        <f t="shared" si="1"/>
        <v>3.9891813402053633</v>
      </c>
      <c r="F73" s="161">
        <f t="shared" si="1"/>
        <v>5.7032979722165038</v>
      </c>
      <c r="G73" s="161">
        <f t="shared" si="1"/>
        <v>3.310196635137832</v>
      </c>
      <c r="H73" s="161">
        <f t="shared" si="1"/>
        <v>3.5664101228984926</v>
      </c>
      <c r="I73" s="161">
        <f t="shared" si="1"/>
        <v>3.9910498584026457</v>
      </c>
      <c r="J73" s="161">
        <f t="shared" si="1"/>
        <v>7.6002646822335365</v>
      </c>
      <c r="K73" s="161">
        <f t="shared" si="1"/>
        <v>3.5754637376467731</v>
      </c>
      <c r="L73" s="161">
        <f t="shared" si="1"/>
        <v>4.631968271891294</v>
      </c>
      <c r="M73" s="161">
        <f t="shared" si="1"/>
        <v>3.6259835480374054</v>
      </c>
      <c r="N73" s="161">
        <f t="shared" si="1"/>
        <v>4.4238095906033967</v>
      </c>
      <c r="O73" s="161">
        <f t="shared" si="1"/>
        <v>0.66227095359070065</v>
      </c>
      <c r="P73" s="162"/>
      <c r="Q73" s="163">
        <f t="shared" si="2"/>
        <v>4.6968193595668124</v>
      </c>
      <c r="R73" s="141"/>
      <c r="S73" s="149" t="str">
        <f t="shared" si="5"/>
        <v>デジタルコンテンツその他</v>
      </c>
      <c r="T73" s="161">
        <f t="shared" si="6"/>
        <v>4.9450008897885001</v>
      </c>
      <c r="U73" s="161">
        <f t="shared" si="3"/>
        <v>4.7219977538281164</v>
      </c>
      <c r="V73" s="161">
        <f t="shared" si="3"/>
        <v>4.7369174803356389</v>
      </c>
      <c r="W73" s="161">
        <f t="shared" si="3"/>
        <v>4.3846709164342137</v>
      </c>
      <c r="X73" s="161">
        <f t="shared" si="3"/>
        <v>4.7702059642791159</v>
      </c>
      <c r="Y73" s="161">
        <f t="shared" si="3"/>
        <v>4.7277804575045801</v>
      </c>
      <c r="Z73" s="161">
        <f t="shared" si="3"/>
        <v>4.7858052374267954</v>
      </c>
      <c r="AA73" s="161">
        <f t="shared" si="3"/>
        <v>4.1535368438469922</v>
      </c>
      <c r="AB73" s="161">
        <f t="shared" si="3"/>
        <v>4.7119295843075975</v>
      </c>
      <c r="AC73" s="161">
        <f t="shared" si="3"/>
        <v>4.7005498386479712</v>
      </c>
      <c r="AD73" s="161">
        <f t="shared" si="3"/>
        <v>4.7391423358160214</v>
      </c>
      <c r="AE73" s="161">
        <f t="shared" si="3"/>
        <v>4.7232011250602515</v>
      </c>
      <c r="AF73" s="161">
        <f t="shared" si="3"/>
        <v>4.8470124110144246</v>
      </c>
      <c r="AG73" s="162"/>
      <c r="AH73" s="163"/>
    </row>
    <row r="74" spans="1:34" ht="14.25" thickBot="1" x14ac:dyDescent="0.2">
      <c r="A74" s="160" t="s">
        <v>288</v>
      </c>
      <c r="B74" s="149" t="str">
        <f t="shared" si="4"/>
        <v>フリーローン・サラ金</v>
      </c>
      <c r="C74" s="161">
        <f t="shared" si="1"/>
        <v>3.3076458195281169</v>
      </c>
      <c r="D74" s="161">
        <f t="shared" si="1"/>
        <v>5.8662724531578148</v>
      </c>
      <c r="E74" s="161">
        <f t="shared" si="1"/>
        <v>4.6097206597928642</v>
      </c>
      <c r="F74" s="161">
        <f t="shared" si="1"/>
        <v>4.0364890578011172</v>
      </c>
      <c r="G74" s="161">
        <f t="shared" si="1"/>
        <v>3.972235962165398</v>
      </c>
      <c r="H74" s="161">
        <f t="shared" si="1"/>
        <v>3.9230511351883419</v>
      </c>
      <c r="I74" s="161">
        <f t="shared" si="1"/>
        <v>3.0994323368446084</v>
      </c>
      <c r="J74" s="161">
        <f t="shared" si="1"/>
        <v>2.925498707050211</v>
      </c>
      <c r="K74" s="161">
        <f t="shared" si="1"/>
        <v>3.9330101114114502</v>
      </c>
      <c r="L74" s="161">
        <f t="shared" si="1"/>
        <v>6.2924851995504358</v>
      </c>
      <c r="M74" s="161">
        <f t="shared" si="1"/>
        <v>3.6259835480374054</v>
      </c>
      <c r="N74" s="161">
        <f t="shared" si="1"/>
        <v>5.9883276165485011</v>
      </c>
      <c r="O74" s="161">
        <f t="shared" si="1"/>
        <v>4.5034424844167651</v>
      </c>
      <c r="P74" s="162"/>
      <c r="Q74" s="163">
        <f t="shared" si="2"/>
        <v>4.1168477382437851</v>
      </c>
      <c r="R74" s="141"/>
      <c r="S74" s="149" t="str">
        <f t="shared" si="5"/>
        <v>フリーローン・サラ金</v>
      </c>
      <c r="T74" s="161">
        <f t="shared" si="6"/>
        <v>4.1918232332555876</v>
      </c>
      <c r="U74" s="161">
        <f t="shared" si="3"/>
        <v>4.0274393540586892</v>
      </c>
      <c r="V74" s="161">
        <f t="shared" si="3"/>
        <v>4.0889192248072224</v>
      </c>
      <c r="W74" s="161">
        <f t="shared" si="3"/>
        <v>4.1417701128249318</v>
      </c>
      <c r="X74" s="161">
        <f t="shared" si="3"/>
        <v>4.1245012744658878</v>
      </c>
      <c r="Y74" s="161">
        <f t="shared" si="3"/>
        <v>4.1221556881548196</v>
      </c>
      <c r="Z74" s="161">
        <f t="shared" si="3"/>
        <v>4.2451270170911064</v>
      </c>
      <c r="AA74" s="161">
        <f t="shared" si="3"/>
        <v>4.3397687947260017</v>
      </c>
      <c r="AB74" s="161">
        <f t="shared" si="3"/>
        <v>4.1193249433363972</v>
      </c>
      <c r="AC74" s="161">
        <f t="shared" si="3"/>
        <v>3.9916968683277956</v>
      </c>
      <c r="AD74" s="161">
        <f t="shared" si="3"/>
        <v>4.1362483160354637</v>
      </c>
      <c r="AE74" s="161">
        <f t="shared" si="3"/>
        <v>3.9360009375502099</v>
      </c>
      <c r="AF74" s="161">
        <f t="shared" si="3"/>
        <v>4.1024560793123097</v>
      </c>
      <c r="AG74" s="162"/>
      <c r="AH74" s="163"/>
    </row>
    <row r="75" spans="1:34" ht="14.25" thickBot="1" x14ac:dyDescent="0.2">
      <c r="A75" s="160" t="s">
        <v>289</v>
      </c>
      <c r="B75" s="149" t="str">
        <f t="shared" si="4"/>
        <v>放送サービス</v>
      </c>
      <c r="C75" s="161">
        <f t="shared" si="1"/>
        <v>2.5227807098095805</v>
      </c>
      <c r="D75" s="161">
        <f t="shared" si="1"/>
        <v>2.3465089812631255</v>
      </c>
      <c r="E75" s="161">
        <f t="shared" si="1"/>
        <v>1.3297271134017876</v>
      </c>
      <c r="F75" s="161">
        <f t="shared" si="1"/>
        <v>5.0405908134730373</v>
      </c>
      <c r="G75" s="161">
        <f t="shared" si="1"/>
        <v>1.5132327474915803</v>
      </c>
      <c r="H75" s="161">
        <f t="shared" si="1"/>
        <v>1.6048845553043218</v>
      </c>
      <c r="I75" s="161">
        <f t="shared" si="1"/>
        <v>3.0569743596275583</v>
      </c>
      <c r="J75" s="161">
        <f t="shared" si="1"/>
        <v>5.971636536040636</v>
      </c>
      <c r="K75" s="161">
        <f t="shared" si="1"/>
        <v>1.0726391212940318</v>
      </c>
      <c r="L75" s="161">
        <f t="shared" si="1"/>
        <v>3.3210338553182859</v>
      </c>
      <c r="M75" s="161">
        <f t="shared" si="1"/>
        <v>3.7510174634869706</v>
      </c>
      <c r="N75" s="161">
        <f t="shared" si="1"/>
        <v>2.967189359551059</v>
      </c>
      <c r="O75" s="161">
        <f t="shared" si="1"/>
        <v>1.9868128607721021</v>
      </c>
      <c r="P75" s="162"/>
      <c r="Q75" s="163">
        <f t="shared" si="2"/>
        <v>3.6842459551257893</v>
      </c>
      <c r="R75" s="141"/>
      <c r="S75" s="149" t="str">
        <f t="shared" si="5"/>
        <v>放送サービス</v>
      </c>
      <c r="T75" s="161">
        <f t="shared" si="6"/>
        <v>3.7918599259932826</v>
      </c>
      <c r="U75" s="161">
        <f t="shared" si="3"/>
        <v>3.7526140879628729</v>
      </c>
      <c r="V75" s="161">
        <f t="shared" si="3"/>
        <v>3.817664141097652</v>
      </c>
      <c r="W75" s="161">
        <f t="shared" si="3"/>
        <v>3.2635902843913747</v>
      </c>
      <c r="X75" s="161">
        <f t="shared" si="3"/>
        <v>3.7991461982034092</v>
      </c>
      <c r="Y75" s="161">
        <f t="shared" si="3"/>
        <v>3.7411981719509382</v>
      </c>
      <c r="Z75" s="161">
        <f t="shared" si="3"/>
        <v>3.7633345435246506</v>
      </c>
      <c r="AA75" s="161">
        <f t="shared" si="3"/>
        <v>3.2562374441572208</v>
      </c>
      <c r="AB75" s="161">
        <f t="shared" si="3"/>
        <v>3.7194372587785947</v>
      </c>
      <c r="AC75" s="161">
        <f t="shared" si="3"/>
        <v>3.7051392845813416</v>
      </c>
      <c r="AD75" s="161">
        <f t="shared" si="3"/>
        <v>3.6816069240697975</v>
      </c>
      <c r="AE75" s="161">
        <f t="shared" si="3"/>
        <v>3.7535373179286773</v>
      </c>
      <c r="AF75" s="161">
        <f t="shared" si="3"/>
        <v>3.7474358416795139</v>
      </c>
      <c r="AG75" s="162"/>
      <c r="AH75" s="163"/>
    </row>
    <row r="76" spans="1:34" ht="14.25" thickBot="1" x14ac:dyDescent="0.2">
      <c r="A76" s="160" t="s">
        <v>290</v>
      </c>
      <c r="B76" s="149" t="str">
        <f t="shared" si="4"/>
        <v>修理サービス</v>
      </c>
      <c r="C76" s="161">
        <f t="shared" si="1"/>
        <v>2.5227807098095805</v>
      </c>
      <c r="D76" s="161">
        <f t="shared" si="1"/>
        <v>2.7375938114736469</v>
      </c>
      <c r="E76" s="161">
        <f t="shared" si="1"/>
        <v>3.900532865978577</v>
      </c>
      <c r="F76" s="161">
        <f t="shared" si="1"/>
        <v>4.1368992333683092</v>
      </c>
      <c r="G76" s="161">
        <f t="shared" si="1"/>
        <v>2.1752720745191465</v>
      </c>
      <c r="H76" s="161">
        <f t="shared" si="1"/>
        <v>4.2796921474781922</v>
      </c>
      <c r="I76" s="161">
        <f t="shared" si="1"/>
        <v>3.7363019951003498</v>
      </c>
      <c r="J76" s="161">
        <f t="shared" si="1"/>
        <v>3.5890138777213925</v>
      </c>
      <c r="K76" s="161">
        <f t="shared" si="1"/>
        <v>0.71509274752935459</v>
      </c>
      <c r="L76" s="161">
        <f t="shared" si="1"/>
        <v>3.9328032497190226</v>
      </c>
      <c r="M76" s="161">
        <f t="shared" si="1"/>
        <v>2.3756443935417479</v>
      </c>
      <c r="N76" s="161">
        <f t="shared" si="1"/>
        <v>4.2080140008178653</v>
      </c>
      <c r="O76" s="161">
        <f t="shared" si="1"/>
        <v>1.7219044793358218</v>
      </c>
      <c r="P76" s="162"/>
      <c r="Q76" s="163">
        <f t="shared" si="2"/>
        <v>3.5131067881780105</v>
      </c>
      <c r="R76" s="141"/>
      <c r="S76" s="149" t="str">
        <f t="shared" si="5"/>
        <v>修理サービス</v>
      </c>
      <c r="T76" s="161">
        <f t="shared" si="6"/>
        <v>3.6048640940264911</v>
      </c>
      <c r="U76" s="161">
        <f t="shared" si="3"/>
        <v>3.5527411671659159</v>
      </c>
      <c r="V76" s="161">
        <f t="shared" si="3"/>
        <v>3.4911533921879845</v>
      </c>
      <c r="W76" s="161">
        <f t="shared" si="3"/>
        <v>3.3196443159935165</v>
      </c>
      <c r="X76" s="161">
        <f t="shared" si="3"/>
        <v>3.5839113015990001</v>
      </c>
      <c r="Y76" s="161">
        <f t="shared" si="3"/>
        <v>3.4921105652022462</v>
      </c>
      <c r="Z76" s="161">
        <f t="shared" si="3"/>
        <v>3.4849655587973651</v>
      </c>
      <c r="AA76" s="161">
        <f t="shared" si="3"/>
        <v>3.4989033195450205</v>
      </c>
      <c r="AB76" s="161">
        <f t="shared" si="3"/>
        <v>3.5508099219168709</v>
      </c>
      <c r="AC76" s="161">
        <f t="shared" si="3"/>
        <v>3.4889642652638417</v>
      </c>
      <c r="AD76" s="161">
        <f t="shared" si="3"/>
        <v>3.5580630675573879</v>
      </c>
      <c r="AE76" s="161">
        <f t="shared" si="3"/>
        <v>3.4459557877095217</v>
      </c>
      <c r="AF76" s="161">
        <f t="shared" si="3"/>
        <v>3.5797873961306941</v>
      </c>
      <c r="AG76" s="162"/>
      <c r="AH76" s="163"/>
    </row>
    <row r="77" spans="1:34" ht="14.25" thickBot="1" x14ac:dyDescent="0.2">
      <c r="A77" s="160" t="s">
        <v>291</v>
      </c>
      <c r="B77" s="149" t="str">
        <f t="shared" si="4"/>
        <v>生命保険</v>
      </c>
      <c r="C77" s="161">
        <f t="shared" si="1"/>
        <v>2.6909660904635526</v>
      </c>
      <c r="D77" s="161">
        <f t="shared" si="1"/>
        <v>3.3242210567894284</v>
      </c>
      <c r="E77" s="161">
        <f t="shared" si="1"/>
        <v>2.3048603298964321</v>
      </c>
      <c r="F77" s="161">
        <f t="shared" si="1"/>
        <v>3.8155866715532949</v>
      </c>
      <c r="G77" s="161">
        <f t="shared" si="1"/>
        <v>2.7427343548284893</v>
      </c>
      <c r="H77" s="161">
        <f t="shared" si="1"/>
        <v>3.2097691106086437</v>
      </c>
      <c r="I77" s="161">
        <f t="shared" si="1"/>
        <v>3.0145163824105095</v>
      </c>
      <c r="J77" s="161">
        <f t="shared" si="1"/>
        <v>3.7398127801466612</v>
      </c>
      <c r="K77" s="161">
        <f t="shared" si="1"/>
        <v>2.8603709901174184</v>
      </c>
      <c r="L77" s="161">
        <f t="shared" si="1"/>
        <v>4.8067595274343615</v>
      </c>
      <c r="M77" s="161">
        <f t="shared" si="1"/>
        <v>1.8755087317434853</v>
      </c>
      <c r="N77" s="161">
        <f t="shared" si="1"/>
        <v>3.9922184110323338</v>
      </c>
      <c r="O77" s="161">
        <f t="shared" si="1"/>
        <v>1.5894502886176818</v>
      </c>
      <c r="P77" s="162"/>
      <c r="Q77" s="163">
        <f t="shared" si="2"/>
        <v>3.3847524129671767</v>
      </c>
      <c r="R77" s="141"/>
      <c r="S77" s="149" t="str">
        <f t="shared" si="5"/>
        <v>生命保険</v>
      </c>
      <c r="T77" s="161">
        <f t="shared" si="6"/>
        <v>3.4490342340541642</v>
      </c>
      <c r="U77" s="161">
        <f t="shared" si="3"/>
        <v>3.387846007508426</v>
      </c>
      <c r="V77" s="161">
        <f t="shared" si="3"/>
        <v>3.4459442115697225</v>
      </c>
      <c r="W77" s="161">
        <f t="shared" si="3"/>
        <v>3.2511338329242321</v>
      </c>
      <c r="X77" s="161">
        <f t="shared" si="3"/>
        <v>3.4187310321118951</v>
      </c>
      <c r="Y77" s="161">
        <f t="shared" si="3"/>
        <v>3.3895450800704321</v>
      </c>
      <c r="Z77" s="161">
        <f t="shared" si="3"/>
        <v>3.4314330617344249</v>
      </c>
      <c r="AA77" s="161">
        <f t="shared" si="3"/>
        <v>3.3183147611168904</v>
      </c>
      <c r="AB77" s="161">
        <f t="shared" si="3"/>
        <v>3.3918184328758167</v>
      </c>
      <c r="AC77" s="161">
        <f t="shared" si="3"/>
        <v>3.3029532021301788</v>
      </c>
      <c r="AD77" s="161">
        <f t="shared" si="3"/>
        <v>3.4444027195659714</v>
      </c>
      <c r="AE77" s="161">
        <f t="shared" si="3"/>
        <v>3.3260511233868</v>
      </c>
      <c r="AF77" s="161">
        <f t="shared" si="3"/>
        <v>3.4515856436521837</v>
      </c>
      <c r="AG77" s="162"/>
      <c r="AH77" s="163"/>
    </row>
    <row r="78" spans="1:34" ht="14.25" thickBot="1" x14ac:dyDescent="0.2">
      <c r="A78" s="160" t="s">
        <v>292</v>
      </c>
      <c r="B78" s="149" t="str">
        <f t="shared" si="4"/>
        <v>社会保険</v>
      </c>
      <c r="C78" s="161">
        <f t="shared" si="1"/>
        <v>3.0833986453228204</v>
      </c>
      <c r="D78" s="161">
        <f t="shared" si="1"/>
        <v>1.5643393208420839</v>
      </c>
      <c r="E78" s="161">
        <f t="shared" si="1"/>
        <v>4.3437752371125065</v>
      </c>
      <c r="F78" s="161">
        <f t="shared" si="1"/>
        <v>1.3254143174869342</v>
      </c>
      <c r="G78" s="161">
        <f t="shared" si="1"/>
        <v>1.2295016073369089</v>
      </c>
      <c r="H78" s="161">
        <f t="shared" si="1"/>
        <v>4.99297417205789</v>
      </c>
      <c r="I78" s="161">
        <f t="shared" si="1"/>
        <v>1.0189914532091862</v>
      </c>
      <c r="J78" s="161">
        <f t="shared" si="1"/>
        <v>3.0461378289904255</v>
      </c>
      <c r="K78" s="161">
        <f t="shared" si="1"/>
        <v>13.586762203057738</v>
      </c>
      <c r="L78" s="161">
        <f t="shared" si="1"/>
        <v>3.7580119941759551</v>
      </c>
      <c r="M78" s="161">
        <f t="shared" si="1"/>
        <v>6.8768653497261134</v>
      </c>
      <c r="N78" s="161">
        <f t="shared" si="1"/>
        <v>5.502787539531055</v>
      </c>
      <c r="O78" s="161">
        <f t="shared" si="1"/>
        <v>3.3113547679535031</v>
      </c>
      <c r="P78" s="162"/>
      <c r="Q78" s="163">
        <f t="shared" si="2"/>
        <v>2.9426428983520823</v>
      </c>
      <c r="R78" s="141"/>
      <c r="S78" s="149" t="str">
        <f t="shared" si="5"/>
        <v>社会保険</v>
      </c>
      <c r="T78" s="161">
        <f t="shared" si="6"/>
        <v>2.9296013674797416</v>
      </c>
      <c r="U78" s="161">
        <f t="shared" si="3"/>
        <v>3.0130842810141312</v>
      </c>
      <c r="V78" s="161">
        <f t="shared" si="3"/>
        <v>2.8632481058232391</v>
      </c>
      <c r="W78" s="161">
        <f t="shared" si="3"/>
        <v>3.4442088306649437</v>
      </c>
      <c r="X78" s="161">
        <f t="shared" si="3"/>
        <v>3.0333104033086511</v>
      </c>
      <c r="Y78" s="161">
        <f t="shared" si="3"/>
        <v>2.8864857958524861</v>
      </c>
      <c r="Z78" s="161">
        <f t="shared" si="3"/>
        <v>3.1851835752449036</v>
      </c>
      <c r="AA78" s="161">
        <f t="shared" si="3"/>
        <v>2.9232772895553558</v>
      </c>
      <c r="AB78" s="161">
        <f t="shared" si="3"/>
        <v>2.7992137919046156</v>
      </c>
      <c r="AC78" s="161">
        <f t="shared" si="3"/>
        <v>2.8957397936483757</v>
      </c>
      <c r="AD78" s="161">
        <f t="shared" si="3"/>
        <v>2.7871494029199542</v>
      </c>
      <c r="AE78" s="161">
        <f t="shared" si="3"/>
        <v>2.6952483241237863</v>
      </c>
      <c r="AF78" s="161">
        <f t="shared" si="3"/>
        <v>2.9289169604705672</v>
      </c>
      <c r="AG78" s="162"/>
      <c r="AH78" s="163"/>
    </row>
    <row r="79" spans="1:34" ht="14.25" thickBot="1" x14ac:dyDescent="0.2">
      <c r="A79" s="160" t="s">
        <v>293</v>
      </c>
      <c r="B79" s="149" t="str">
        <f t="shared" si="4"/>
        <v>移動通信サービス</v>
      </c>
      <c r="C79" s="161">
        <f t="shared" si="1"/>
        <v>1.6818538065397204</v>
      </c>
      <c r="D79" s="161">
        <f t="shared" si="1"/>
        <v>0.78216966042104197</v>
      </c>
      <c r="E79" s="161">
        <f t="shared" si="1"/>
        <v>1.684321010308931</v>
      </c>
      <c r="F79" s="161">
        <f t="shared" si="1"/>
        <v>3.8155866715532949</v>
      </c>
      <c r="G79" s="161">
        <f t="shared" si="1"/>
        <v>1.2295016073369089</v>
      </c>
      <c r="H79" s="161">
        <f t="shared" si="1"/>
        <v>2.8531280983187943</v>
      </c>
      <c r="I79" s="161">
        <f t="shared" si="1"/>
        <v>2.5050206558059163</v>
      </c>
      <c r="J79" s="161">
        <f t="shared" si="1"/>
        <v>4.3430083898477356</v>
      </c>
      <c r="K79" s="161">
        <f t="shared" si="1"/>
        <v>1.4301854950587092</v>
      </c>
      <c r="L79" s="161">
        <f t="shared" si="1"/>
        <v>2.2722863220598799</v>
      </c>
      <c r="M79" s="161">
        <f t="shared" si="1"/>
        <v>2.1255765626426171</v>
      </c>
      <c r="N79" s="161">
        <f t="shared" si="1"/>
        <v>3.3987805391221224</v>
      </c>
      <c r="O79" s="161">
        <f t="shared" si="1"/>
        <v>0.9271793350269808</v>
      </c>
      <c r="P79" s="162"/>
      <c r="Q79" s="163">
        <f t="shared" si="2"/>
        <v>2.8855965093694893</v>
      </c>
      <c r="R79" s="141"/>
      <c r="S79" s="149" t="str">
        <f t="shared" si="5"/>
        <v>移動通信サービス</v>
      </c>
      <c r="T79" s="161">
        <f t="shared" si="6"/>
        <v>2.9971276401344165</v>
      </c>
      <c r="U79" s="161">
        <f t="shared" si="3"/>
        <v>2.9930969889344352</v>
      </c>
      <c r="V79" s="161">
        <f t="shared" si="3"/>
        <v>2.9536664670597621</v>
      </c>
      <c r="W79" s="161">
        <f t="shared" si="3"/>
        <v>2.5971701308992432</v>
      </c>
      <c r="X79" s="161">
        <f t="shared" si="3"/>
        <v>2.9732448507678853</v>
      </c>
      <c r="Y79" s="161">
        <f t="shared" si="3"/>
        <v>2.8864857958524861</v>
      </c>
      <c r="Z79" s="161">
        <f t="shared" si="3"/>
        <v>2.9335808390490872</v>
      </c>
      <c r="AA79" s="161">
        <f t="shared" si="3"/>
        <v>2.6128907047570076</v>
      </c>
      <c r="AB79" s="161">
        <f t="shared" si="3"/>
        <v>2.9052081179319851</v>
      </c>
      <c r="AC79" s="161">
        <f t="shared" si="3"/>
        <v>2.9208764238015736</v>
      </c>
      <c r="AD79" s="161">
        <f t="shared" si="3"/>
        <v>2.9156350136928597</v>
      </c>
      <c r="AE79" s="161">
        <f t="shared" si="3"/>
        <v>2.8360059735461118</v>
      </c>
      <c r="AF79" s="161">
        <f t="shared" si="3"/>
        <v>2.9585019802733008</v>
      </c>
      <c r="AG79" s="162"/>
      <c r="AH79" s="163"/>
    </row>
    <row r="80" spans="1:34" ht="14.25" thickBot="1" x14ac:dyDescent="0.2">
      <c r="A80" s="160" t="s">
        <v>294</v>
      </c>
      <c r="B80" s="149" t="str">
        <f t="shared" si="4"/>
        <v>ふとん類</v>
      </c>
      <c r="C80" s="161">
        <f t="shared" si="1"/>
        <v>2.7470278840148765</v>
      </c>
      <c r="D80" s="161">
        <f t="shared" si="1"/>
        <v>3.6175346794473189</v>
      </c>
      <c r="E80" s="161">
        <f t="shared" si="1"/>
        <v>3.1913450721642902</v>
      </c>
      <c r="F80" s="161">
        <f t="shared" si="1"/>
        <v>2.63074659986043</v>
      </c>
      <c r="G80" s="161">
        <f t="shared" si="1"/>
        <v>4.1613900556018457</v>
      </c>
      <c r="H80" s="161">
        <f t="shared" si="1"/>
        <v>3.2097691106086437</v>
      </c>
      <c r="I80" s="161">
        <f t="shared" si="1"/>
        <v>4.0335078356196954</v>
      </c>
      <c r="J80" s="161">
        <f t="shared" si="1"/>
        <v>1.7794270486181694</v>
      </c>
      <c r="K80" s="161">
        <f t="shared" si="1"/>
        <v>1.0726391212940318</v>
      </c>
      <c r="L80" s="161">
        <f t="shared" si="1"/>
        <v>2.6218688331460154</v>
      </c>
      <c r="M80" s="161">
        <f t="shared" si="1"/>
        <v>0.50013566179826274</v>
      </c>
      <c r="N80" s="161">
        <f t="shared" si="1"/>
        <v>3.2369338467829731</v>
      </c>
      <c r="O80" s="161">
        <f t="shared" si="1"/>
        <v>1.7219044793358218</v>
      </c>
      <c r="P80" s="162"/>
      <c r="Q80" s="163">
        <f t="shared" si="2"/>
        <v>2.7715037314043034</v>
      </c>
      <c r="R80" s="141"/>
      <c r="S80" s="149" t="str">
        <f t="shared" si="5"/>
        <v>ふとん類</v>
      </c>
      <c r="T80" s="161">
        <f t="shared" si="6"/>
        <v>2.7737715075074152</v>
      </c>
      <c r="U80" s="161">
        <f t="shared" si="3"/>
        <v>2.7282653688784673</v>
      </c>
      <c r="V80" s="161">
        <f t="shared" si="3"/>
        <v>2.7477135331321256</v>
      </c>
      <c r="W80" s="161">
        <f t="shared" si="3"/>
        <v>2.8151580315742395</v>
      </c>
      <c r="X80" s="161">
        <f t="shared" si="3"/>
        <v>2.6979444016227108</v>
      </c>
      <c r="Y80" s="161">
        <f t="shared" si="3"/>
        <v>2.7594999571178591</v>
      </c>
      <c r="Z80" s="161">
        <f t="shared" si="3"/>
        <v>2.61238585667145</v>
      </c>
      <c r="AA80" s="161">
        <f t="shared" si="3"/>
        <v>2.9571376442606301</v>
      </c>
      <c r="AB80" s="161">
        <f t="shared" si="3"/>
        <v>2.7943958679942811</v>
      </c>
      <c r="AC80" s="161">
        <f t="shared" si="3"/>
        <v>2.7801112949436662</v>
      </c>
      <c r="AD80" s="161">
        <f t="shared" si="3"/>
        <v>2.8612757168273997</v>
      </c>
      <c r="AE80" s="161">
        <f t="shared" si="3"/>
        <v>2.7265278017731918</v>
      </c>
      <c r="AF80" s="161">
        <f t="shared" si="3"/>
        <v>2.8105768812596357</v>
      </c>
      <c r="AG80" s="162"/>
      <c r="AH80" s="163"/>
    </row>
    <row r="81" spans="1:34" ht="14.25" thickBot="1" x14ac:dyDescent="0.2">
      <c r="A81" s="160" t="s">
        <v>295</v>
      </c>
      <c r="B81" s="149" t="str">
        <f t="shared" si="4"/>
        <v>賃貸アパート・マンション</v>
      </c>
      <c r="C81" s="161">
        <f t="shared" ref="C81:O96" si="7">C21/C$60*100000</f>
        <v>2.6349042969122287</v>
      </c>
      <c r="D81" s="161">
        <f t="shared" si="7"/>
        <v>1.8576529434999747</v>
      </c>
      <c r="E81" s="161">
        <f t="shared" si="7"/>
        <v>1.4183755876285735</v>
      </c>
      <c r="F81" s="161">
        <f t="shared" si="7"/>
        <v>3.8758327768936103</v>
      </c>
      <c r="G81" s="161">
        <f t="shared" si="7"/>
        <v>1.4186557007733565</v>
      </c>
      <c r="H81" s="161">
        <f t="shared" si="7"/>
        <v>1.2482435430144725</v>
      </c>
      <c r="I81" s="161">
        <f t="shared" si="7"/>
        <v>1.6983190886819772</v>
      </c>
      <c r="J81" s="161">
        <f t="shared" si="7"/>
        <v>2.6239009021996731</v>
      </c>
      <c r="K81" s="161">
        <f t="shared" si="7"/>
        <v>0.71509274752935459</v>
      </c>
      <c r="L81" s="161">
        <f t="shared" si="7"/>
        <v>2.4470775776029479</v>
      </c>
      <c r="M81" s="161">
        <f t="shared" si="7"/>
        <v>0.37510174634869708</v>
      </c>
      <c r="N81" s="161">
        <f t="shared" si="7"/>
        <v>3.1290360518902074</v>
      </c>
      <c r="O81" s="161">
        <f t="shared" si="7"/>
        <v>1.7219044793358218</v>
      </c>
      <c r="P81" s="162"/>
      <c r="Q81" s="163">
        <f t="shared" si="2"/>
        <v>2.567087504216679</v>
      </c>
      <c r="R81" s="141"/>
      <c r="S81" s="149" t="str">
        <f t="shared" si="5"/>
        <v>賃貸アパート・マンション</v>
      </c>
      <c r="T81" s="161">
        <f t="shared" si="6"/>
        <v>2.5608040322119021</v>
      </c>
      <c r="U81" s="161">
        <f t="shared" si="6"/>
        <v>2.6033447933803688</v>
      </c>
      <c r="V81" s="161">
        <f t="shared" si="6"/>
        <v>2.6321789604410126</v>
      </c>
      <c r="W81" s="161">
        <f t="shared" si="6"/>
        <v>2.1611943295492502</v>
      </c>
      <c r="X81" s="161">
        <f t="shared" si="6"/>
        <v>2.6278679236584845</v>
      </c>
      <c r="Y81" s="161">
        <f t="shared" si="6"/>
        <v>2.6032096940598564</v>
      </c>
      <c r="Z81" s="161">
        <f t="shared" si="6"/>
        <v>2.6766248531469774</v>
      </c>
      <c r="AA81" s="161">
        <f t="shared" si="6"/>
        <v>2.5564567802482165</v>
      </c>
      <c r="AB81" s="161">
        <f t="shared" si="6"/>
        <v>2.5920430637602121</v>
      </c>
      <c r="AC81" s="161">
        <f t="shared" si="6"/>
        <v>2.5739909276874453</v>
      </c>
      <c r="AD81" s="161">
        <f t="shared" si="6"/>
        <v>2.6537220378865518</v>
      </c>
      <c r="AE81" s="161">
        <f t="shared" si="6"/>
        <v>2.5127847045022533</v>
      </c>
      <c r="AF81" s="161">
        <f t="shared" si="6"/>
        <v>2.5985509060067158</v>
      </c>
      <c r="AG81" s="162"/>
      <c r="AH81" s="163"/>
    </row>
    <row r="82" spans="1:34" ht="14.25" thickBot="1" x14ac:dyDescent="0.2">
      <c r="A82" s="160" t="s">
        <v>296</v>
      </c>
      <c r="B82" s="149" t="str">
        <f t="shared" si="4"/>
        <v>他の行政サービス</v>
      </c>
      <c r="C82" s="161">
        <f t="shared" si="7"/>
        <v>2.3545953291556083</v>
      </c>
      <c r="D82" s="161">
        <f t="shared" si="7"/>
        <v>1.7598817359473442</v>
      </c>
      <c r="E82" s="161">
        <f t="shared" si="7"/>
        <v>3.6345874432982197</v>
      </c>
      <c r="F82" s="161">
        <f t="shared" si="7"/>
        <v>2.3897621784991689</v>
      </c>
      <c r="G82" s="161">
        <f t="shared" si="7"/>
        <v>1.1349245606186851</v>
      </c>
      <c r="H82" s="161">
        <f t="shared" si="7"/>
        <v>2.496487086028945</v>
      </c>
      <c r="I82" s="161">
        <f t="shared" si="7"/>
        <v>1.6558611114649275</v>
      </c>
      <c r="J82" s="161">
        <f t="shared" si="7"/>
        <v>1.6587879266779546</v>
      </c>
      <c r="K82" s="161">
        <f t="shared" si="7"/>
        <v>1.7877318688233865</v>
      </c>
      <c r="L82" s="161">
        <f t="shared" si="7"/>
        <v>3.2336382275467526</v>
      </c>
      <c r="M82" s="161">
        <f t="shared" si="7"/>
        <v>1.5004069853947883</v>
      </c>
      <c r="N82" s="161">
        <f t="shared" si="7"/>
        <v>6.365969898673181</v>
      </c>
      <c r="O82" s="161">
        <f t="shared" si="7"/>
        <v>1.4569960978995413</v>
      </c>
      <c r="P82" s="162"/>
      <c r="Q82" s="163">
        <f t="shared" si="2"/>
        <v>2.4957795179884381</v>
      </c>
      <c r="R82" s="141"/>
      <c r="S82" s="149" t="str">
        <f t="shared" si="5"/>
        <v>他の行政サービス</v>
      </c>
      <c r="T82" s="161">
        <f t="shared" ref="T82:AF97" si="8">($Q22-C22)/T$60*100000</f>
        <v>2.5088607455544598</v>
      </c>
      <c r="U82" s="161">
        <f t="shared" si="8"/>
        <v>2.5333892711014334</v>
      </c>
      <c r="V82" s="161">
        <f t="shared" si="8"/>
        <v>2.4312492688042942</v>
      </c>
      <c r="W82" s="161">
        <f t="shared" si="8"/>
        <v>2.5286596478299583</v>
      </c>
      <c r="X82" s="161">
        <f t="shared" si="8"/>
        <v>2.5678023711177196</v>
      </c>
      <c r="Y82" s="161">
        <f t="shared" si="8"/>
        <v>2.4957601382074794</v>
      </c>
      <c r="Z82" s="161">
        <f t="shared" si="8"/>
        <v>2.6016793572588619</v>
      </c>
      <c r="AA82" s="161">
        <f t="shared" si="8"/>
        <v>2.6523944519131608</v>
      </c>
      <c r="AB82" s="161">
        <f t="shared" si="8"/>
        <v>2.505320433374183</v>
      </c>
      <c r="AC82" s="161">
        <f t="shared" si="8"/>
        <v>2.4533351029520962</v>
      </c>
      <c r="AD82" s="161">
        <f t="shared" si="8"/>
        <v>2.535119935634639</v>
      </c>
      <c r="AE82" s="161">
        <f t="shared" si="8"/>
        <v>2.1217912338846827</v>
      </c>
      <c r="AF82" s="161">
        <f t="shared" si="8"/>
        <v>2.534450029767461</v>
      </c>
      <c r="AG82" s="162"/>
      <c r="AH82" s="163"/>
    </row>
    <row r="83" spans="1:34" ht="14.25" thickBot="1" x14ac:dyDescent="0.2">
      <c r="A83" s="160" t="s">
        <v>297</v>
      </c>
      <c r="B83" s="149" t="str">
        <f t="shared" si="4"/>
        <v>その他金融関連サービス</v>
      </c>
      <c r="C83" s="161">
        <f t="shared" si="7"/>
        <v>1.6257920129883965</v>
      </c>
      <c r="D83" s="161">
        <f t="shared" si="7"/>
        <v>1.5643393208420839</v>
      </c>
      <c r="E83" s="161">
        <f t="shared" si="7"/>
        <v>2.393508804123218</v>
      </c>
      <c r="F83" s="161">
        <f t="shared" si="7"/>
        <v>2.2893520029319774</v>
      </c>
      <c r="G83" s="161">
        <f t="shared" si="7"/>
        <v>0.85119342046401403</v>
      </c>
      <c r="H83" s="161">
        <f t="shared" si="7"/>
        <v>1.6048845553043218</v>
      </c>
      <c r="I83" s="161">
        <f t="shared" si="7"/>
        <v>1.9106089747672241</v>
      </c>
      <c r="J83" s="161">
        <f t="shared" si="7"/>
        <v>2.0810248534687066</v>
      </c>
      <c r="K83" s="161">
        <f t="shared" si="7"/>
        <v>3.5754637376467731</v>
      </c>
      <c r="L83" s="161">
        <f t="shared" si="7"/>
        <v>2.7966600886890833</v>
      </c>
      <c r="M83" s="161">
        <f t="shared" si="7"/>
        <v>1.3753730699452225</v>
      </c>
      <c r="N83" s="161">
        <f t="shared" si="7"/>
        <v>4.3159117957106314</v>
      </c>
      <c r="O83" s="161">
        <f t="shared" si="7"/>
        <v>2.1192670514902421</v>
      </c>
      <c r="P83" s="162"/>
      <c r="Q83" s="163">
        <f t="shared" si="2"/>
        <v>2.23907076756677</v>
      </c>
      <c r="R83" s="141"/>
      <c r="S83" s="149" t="str">
        <f t="shared" si="5"/>
        <v>その他金融関連サービス</v>
      </c>
      <c r="T83" s="161">
        <f t="shared" si="8"/>
        <v>2.2958932702589467</v>
      </c>
      <c r="U83" s="161">
        <f t="shared" si="8"/>
        <v>2.2735544740653895</v>
      </c>
      <c r="V83" s="161">
        <f t="shared" si="8"/>
        <v>2.2303195771675757</v>
      </c>
      <c r="W83" s="161">
        <f t="shared" si="8"/>
        <v>2.2234765868849635</v>
      </c>
      <c r="X83" s="161">
        <f t="shared" si="8"/>
        <v>2.3125237728194667</v>
      </c>
      <c r="Y83" s="161">
        <f t="shared" si="8"/>
        <v>2.2564406728999131</v>
      </c>
      <c r="Z83" s="161">
        <f t="shared" si="8"/>
        <v>2.2804843748812247</v>
      </c>
      <c r="AA83" s="161">
        <f t="shared" si="8"/>
        <v>2.2686437652533846</v>
      </c>
      <c r="AB83" s="161">
        <f t="shared" si="8"/>
        <v>2.2210629226644198</v>
      </c>
      <c r="AC83" s="161">
        <f t="shared" si="8"/>
        <v>2.2069961274507586</v>
      </c>
      <c r="AD83" s="161">
        <f t="shared" si="8"/>
        <v>2.2732069598283315</v>
      </c>
      <c r="AE83" s="161">
        <f t="shared" si="8"/>
        <v>2.0383792934862677</v>
      </c>
      <c r="AF83" s="161">
        <f t="shared" si="8"/>
        <v>2.2435306683739196</v>
      </c>
      <c r="AG83" s="162"/>
      <c r="AH83" s="163"/>
    </row>
    <row r="84" spans="1:34" ht="14.25" thickBot="1" x14ac:dyDescent="0.2">
      <c r="A84" s="160" t="s">
        <v>298</v>
      </c>
      <c r="B84" s="149" t="str">
        <f t="shared" si="4"/>
        <v>株</v>
      </c>
      <c r="C84" s="161">
        <f t="shared" si="7"/>
        <v>0.84092690326986019</v>
      </c>
      <c r="D84" s="161">
        <f t="shared" si="7"/>
        <v>1.3687969057368234</v>
      </c>
      <c r="E84" s="161">
        <f t="shared" si="7"/>
        <v>2.1275633814428603</v>
      </c>
      <c r="F84" s="161">
        <f t="shared" si="7"/>
        <v>2.3495981082722923</v>
      </c>
      <c r="G84" s="161">
        <f t="shared" si="7"/>
        <v>3.0264654949831606</v>
      </c>
      <c r="H84" s="161">
        <f t="shared" si="7"/>
        <v>2.1398460737390961</v>
      </c>
      <c r="I84" s="161">
        <f t="shared" si="7"/>
        <v>3.2268062684957561</v>
      </c>
      <c r="J84" s="161">
        <f t="shared" si="7"/>
        <v>2.3524628778341903</v>
      </c>
      <c r="K84" s="161">
        <f t="shared" si="7"/>
        <v>1.7877318688233865</v>
      </c>
      <c r="L84" s="161">
        <f t="shared" si="7"/>
        <v>2.3596819498314137</v>
      </c>
      <c r="M84" s="161">
        <f t="shared" si="7"/>
        <v>1.1253052390460911</v>
      </c>
      <c r="N84" s="161">
        <f t="shared" si="7"/>
        <v>2.4277003850872299</v>
      </c>
      <c r="O84" s="161">
        <f t="shared" si="7"/>
        <v>0.26490838143628026</v>
      </c>
      <c r="P84" s="162"/>
      <c r="Q84" s="163">
        <f t="shared" si="2"/>
        <v>2.1820243785841771</v>
      </c>
      <c r="R84" s="141"/>
      <c r="S84" s="149" t="str">
        <f t="shared" si="5"/>
        <v>株</v>
      </c>
      <c r="T84" s="161">
        <f t="shared" si="8"/>
        <v>2.3062819275904349</v>
      </c>
      <c r="U84" s="161">
        <f t="shared" si="8"/>
        <v>2.22358624386615</v>
      </c>
      <c r="V84" s="161">
        <f t="shared" si="8"/>
        <v>2.1851103965493137</v>
      </c>
      <c r="W84" s="161">
        <f t="shared" si="8"/>
        <v>2.1300532008813935</v>
      </c>
      <c r="X84" s="161">
        <f t="shared" si="8"/>
        <v>2.137332577908901</v>
      </c>
      <c r="Y84" s="161">
        <f t="shared" si="8"/>
        <v>2.1831796120914744</v>
      </c>
      <c r="Z84" s="161">
        <f t="shared" si="8"/>
        <v>2.0502946375105848</v>
      </c>
      <c r="AA84" s="161">
        <f t="shared" si="8"/>
        <v>2.150132523784924</v>
      </c>
      <c r="AB84" s="161">
        <f t="shared" si="8"/>
        <v>2.187337455292075</v>
      </c>
      <c r="AC84" s="161">
        <f t="shared" si="8"/>
        <v>2.1718048452362817</v>
      </c>
      <c r="AD84" s="161">
        <f t="shared" si="8"/>
        <v>2.2237894172233679</v>
      </c>
      <c r="AE84" s="161">
        <f t="shared" si="8"/>
        <v>2.1582839578089894</v>
      </c>
      <c r="AF84" s="161">
        <f t="shared" si="8"/>
        <v>2.2533923416414972</v>
      </c>
      <c r="AG84" s="162"/>
      <c r="AH84" s="163"/>
    </row>
    <row r="85" spans="1:34" ht="14.25" thickBot="1" x14ac:dyDescent="0.2">
      <c r="A85" s="160" t="s">
        <v>299</v>
      </c>
      <c r="B85" s="149" t="str">
        <f t="shared" si="4"/>
        <v>デジタルコンテンツその他</v>
      </c>
      <c r="C85" s="161">
        <f t="shared" si="7"/>
        <v>0.84092690326986019</v>
      </c>
      <c r="D85" s="161">
        <f t="shared" si="7"/>
        <v>1.0754832830789327</v>
      </c>
      <c r="E85" s="161">
        <f t="shared" si="7"/>
        <v>1.3297271134017876</v>
      </c>
      <c r="F85" s="161">
        <f t="shared" si="7"/>
        <v>3.4942741097382806</v>
      </c>
      <c r="G85" s="161">
        <f t="shared" si="7"/>
        <v>1.5132327474915803</v>
      </c>
      <c r="H85" s="161">
        <f t="shared" si="7"/>
        <v>2.496487086028945</v>
      </c>
      <c r="I85" s="161">
        <f t="shared" si="7"/>
        <v>1.5709451570308288</v>
      </c>
      <c r="J85" s="161">
        <f t="shared" si="7"/>
        <v>3.0762976094754797</v>
      </c>
      <c r="K85" s="161">
        <f t="shared" si="7"/>
        <v>2.8603709901174184</v>
      </c>
      <c r="L85" s="161">
        <f t="shared" si="7"/>
        <v>2.0974950665168124</v>
      </c>
      <c r="M85" s="161">
        <f t="shared" si="7"/>
        <v>0.25006783089913137</v>
      </c>
      <c r="N85" s="161">
        <f t="shared" si="7"/>
        <v>1.4026713336059551</v>
      </c>
      <c r="O85" s="161">
        <f t="shared" si="7"/>
        <v>0.79472514430884089</v>
      </c>
      <c r="P85" s="162"/>
      <c r="Q85" s="163">
        <f t="shared" si="2"/>
        <v>2.1392395868472325</v>
      </c>
      <c r="R85" s="141"/>
      <c r="S85" s="149" t="str">
        <f t="shared" si="5"/>
        <v>デジタルコンテンツその他</v>
      </c>
      <c r="T85" s="161">
        <f t="shared" si="8"/>
        <v>2.2595329695987374</v>
      </c>
      <c r="U85" s="161">
        <f t="shared" si="8"/>
        <v>2.1936053057466061</v>
      </c>
      <c r="V85" s="161">
        <f t="shared" si="8"/>
        <v>2.1851103965493137</v>
      </c>
      <c r="W85" s="161">
        <f t="shared" si="8"/>
        <v>1.7189903024656858</v>
      </c>
      <c r="X85" s="161">
        <f t="shared" si="8"/>
        <v>2.1723708168910139</v>
      </c>
      <c r="Y85" s="161">
        <f t="shared" si="8"/>
        <v>2.1294548341652857</v>
      </c>
      <c r="Z85" s="161">
        <f t="shared" si="8"/>
        <v>2.2108921286994034</v>
      </c>
      <c r="AA85" s="161">
        <f t="shared" si="8"/>
        <v>1.9639005729059147</v>
      </c>
      <c r="AB85" s="161">
        <f t="shared" si="8"/>
        <v>2.1295223683680553</v>
      </c>
      <c r="AC85" s="161">
        <f t="shared" si="8"/>
        <v>2.1416408890524448</v>
      </c>
      <c r="AD85" s="161">
        <f t="shared" si="8"/>
        <v>2.2139059087023747</v>
      </c>
      <c r="AE85" s="161">
        <f t="shared" si="8"/>
        <v>2.2104164205579986</v>
      </c>
      <c r="AF85" s="161">
        <f t="shared" si="8"/>
        <v>2.1892914654022424</v>
      </c>
      <c r="AG85" s="162"/>
      <c r="AH85" s="163"/>
    </row>
    <row r="86" spans="1:34" ht="14.25" thickBot="1" x14ac:dyDescent="0.2">
      <c r="A86" s="160" t="s">
        <v>300</v>
      </c>
      <c r="B86" s="149" t="str">
        <f t="shared" si="4"/>
        <v>アクセサリー</v>
      </c>
      <c r="C86" s="161">
        <f t="shared" si="7"/>
        <v>1.4576066323344243</v>
      </c>
      <c r="D86" s="161">
        <f t="shared" si="7"/>
        <v>1.6621105283947142</v>
      </c>
      <c r="E86" s="161">
        <f t="shared" si="7"/>
        <v>2.4821572783500039</v>
      </c>
      <c r="F86" s="161">
        <f t="shared" si="7"/>
        <v>2.6709106700873066</v>
      </c>
      <c r="G86" s="161">
        <f t="shared" si="7"/>
        <v>1.7969638876462517</v>
      </c>
      <c r="H86" s="161">
        <f t="shared" si="7"/>
        <v>1.2482435430144725</v>
      </c>
      <c r="I86" s="161">
        <f t="shared" si="7"/>
        <v>1.9530669519842736</v>
      </c>
      <c r="J86" s="161">
        <f t="shared" si="7"/>
        <v>1.7794270486181694</v>
      </c>
      <c r="K86" s="161">
        <f t="shared" si="7"/>
        <v>3.5754637376467731</v>
      </c>
      <c r="L86" s="161">
        <f t="shared" si="7"/>
        <v>3.4958251108613538</v>
      </c>
      <c r="M86" s="161">
        <f t="shared" si="7"/>
        <v>1.0002713235965255</v>
      </c>
      <c r="N86" s="161">
        <f t="shared" si="7"/>
        <v>2.3198025901944641</v>
      </c>
      <c r="O86" s="161">
        <f t="shared" si="7"/>
        <v>1.1920877164632613</v>
      </c>
      <c r="P86" s="162"/>
      <c r="Q86" s="163">
        <f t="shared" si="2"/>
        <v>2.1344857210986827</v>
      </c>
      <c r="R86" s="141"/>
      <c r="S86" s="149" t="str">
        <f t="shared" si="5"/>
        <v>アクセサリー</v>
      </c>
      <c r="T86" s="161">
        <f t="shared" si="8"/>
        <v>2.1972010256098065</v>
      </c>
      <c r="U86" s="161">
        <f t="shared" si="8"/>
        <v>2.1586275446071386</v>
      </c>
      <c r="V86" s="161">
        <f t="shared" si="8"/>
        <v>2.1147850044764627</v>
      </c>
      <c r="W86" s="161">
        <f t="shared" si="8"/>
        <v>1.968119331808539</v>
      </c>
      <c r="X86" s="161">
        <f t="shared" si="8"/>
        <v>2.1523489660440922</v>
      </c>
      <c r="Y86" s="161">
        <f t="shared" si="8"/>
        <v>2.1587592584886615</v>
      </c>
      <c r="Z86" s="161">
        <f t="shared" si="8"/>
        <v>2.157359631636464</v>
      </c>
      <c r="AA86" s="161">
        <f t="shared" si="8"/>
        <v>2.2009230558428357</v>
      </c>
      <c r="AB86" s="161">
        <f t="shared" si="8"/>
        <v>2.1150685966370504</v>
      </c>
      <c r="AC86" s="161">
        <f t="shared" si="8"/>
        <v>2.0561763465315721</v>
      </c>
      <c r="AD86" s="161">
        <f t="shared" si="8"/>
        <v>2.1793136288789006</v>
      </c>
      <c r="AE86" s="161">
        <f t="shared" si="8"/>
        <v>2.1165779876097819</v>
      </c>
      <c r="AF86" s="161">
        <f t="shared" si="8"/>
        <v>2.1695681188670872</v>
      </c>
      <c r="AG86" s="162"/>
      <c r="AH86" s="163"/>
    </row>
    <row r="87" spans="1:34" ht="14.25" thickBot="1" x14ac:dyDescent="0.2">
      <c r="A87" s="160" t="s">
        <v>301</v>
      </c>
      <c r="B87" s="149" t="str">
        <f t="shared" si="4"/>
        <v>化粧品</v>
      </c>
      <c r="C87" s="161">
        <f t="shared" si="7"/>
        <v>1.6818538065397204</v>
      </c>
      <c r="D87" s="161">
        <f t="shared" si="7"/>
        <v>1.4665681132894537</v>
      </c>
      <c r="E87" s="161">
        <f t="shared" si="7"/>
        <v>1.8616179587625026</v>
      </c>
      <c r="F87" s="161">
        <f t="shared" si="7"/>
        <v>2.329516073158854</v>
      </c>
      <c r="G87" s="161">
        <f t="shared" si="7"/>
        <v>1.1349245606186851</v>
      </c>
      <c r="H87" s="161">
        <f t="shared" si="7"/>
        <v>1.961525567594171</v>
      </c>
      <c r="I87" s="161">
        <f t="shared" si="7"/>
        <v>1.6134031342478781</v>
      </c>
      <c r="J87" s="161">
        <f t="shared" si="7"/>
        <v>2.1413444144388141</v>
      </c>
      <c r="K87" s="161">
        <f t="shared" si="7"/>
        <v>1.4301854950587092</v>
      </c>
      <c r="L87" s="161">
        <f t="shared" si="7"/>
        <v>3.3210338553182859</v>
      </c>
      <c r="M87" s="161">
        <f t="shared" si="7"/>
        <v>2.875780055340011</v>
      </c>
      <c r="N87" s="161">
        <f t="shared" si="7"/>
        <v>2.8592915646582933</v>
      </c>
      <c r="O87" s="161">
        <f t="shared" si="7"/>
        <v>1.4569960978995413</v>
      </c>
      <c r="P87" s="162"/>
      <c r="Q87" s="163">
        <f t="shared" si="2"/>
        <v>2.1059625266073865</v>
      </c>
      <c r="R87" s="141"/>
      <c r="S87" s="149" t="str">
        <f t="shared" si="5"/>
        <v>化粧品</v>
      </c>
      <c r="T87" s="161">
        <f t="shared" si="8"/>
        <v>2.1452577389523642</v>
      </c>
      <c r="U87" s="161">
        <f t="shared" si="8"/>
        <v>2.1386402525274431</v>
      </c>
      <c r="V87" s="161">
        <f t="shared" si="8"/>
        <v>2.1198082467673802</v>
      </c>
      <c r="W87" s="161">
        <f t="shared" si="8"/>
        <v>2.0366298148778235</v>
      </c>
      <c r="X87" s="161">
        <f t="shared" si="8"/>
        <v>2.1573544287558226</v>
      </c>
      <c r="Y87" s="161">
        <f t="shared" si="8"/>
        <v>2.1099185512830356</v>
      </c>
      <c r="Z87" s="161">
        <f t="shared" si="8"/>
        <v>2.1680661310490517</v>
      </c>
      <c r="AA87" s="161">
        <f t="shared" si="8"/>
        <v>2.0993419917270124</v>
      </c>
      <c r="AB87" s="161">
        <f t="shared" si="8"/>
        <v>2.1150685966370504</v>
      </c>
      <c r="AC87" s="161">
        <f t="shared" si="8"/>
        <v>2.0360670424090141</v>
      </c>
      <c r="AD87" s="161">
        <f t="shared" si="8"/>
        <v>2.0755367894084764</v>
      </c>
      <c r="AE87" s="161">
        <f t="shared" si="8"/>
        <v>2.0331660472113668</v>
      </c>
      <c r="AF87" s="161">
        <f t="shared" si="8"/>
        <v>2.1301214257967764</v>
      </c>
      <c r="AG87" s="162"/>
      <c r="AH87" s="163"/>
    </row>
    <row r="88" spans="1:34" ht="14.25" thickBot="1" x14ac:dyDescent="0.2">
      <c r="A88" s="160" t="s">
        <v>302</v>
      </c>
      <c r="B88" s="149" t="str">
        <f t="shared" si="4"/>
        <v>屋根工事</v>
      </c>
      <c r="C88" s="161">
        <f t="shared" si="7"/>
        <v>0.78486510971853607</v>
      </c>
      <c r="D88" s="161">
        <f t="shared" si="7"/>
        <v>1.7598817359473442</v>
      </c>
      <c r="E88" s="161">
        <f t="shared" si="7"/>
        <v>1.7729694845357169</v>
      </c>
      <c r="F88" s="161">
        <f t="shared" si="7"/>
        <v>3.3536998639442119</v>
      </c>
      <c r="G88" s="161">
        <f t="shared" si="7"/>
        <v>1.2295016073369089</v>
      </c>
      <c r="H88" s="161">
        <f t="shared" si="7"/>
        <v>1.6048845553043218</v>
      </c>
      <c r="I88" s="161">
        <f t="shared" si="7"/>
        <v>2.2078148152865702</v>
      </c>
      <c r="J88" s="161">
        <f t="shared" si="7"/>
        <v>1.8397466095882768</v>
      </c>
      <c r="K88" s="161">
        <f t="shared" si="7"/>
        <v>1.0726391212940318</v>
      </c>
      <c r="L88" s="161">
        <f t="shared" si="7"/>
        <v>1.4857256721160754</v>
      </c>
      <c r="M88" s="161">
        <f t="shared" si="7"/>
        <v>1.0002713235965255</v>
      </c>
      <c r="N88" s="161">
        <f t="shared" si="7"/>
        <v>1.942160308069784</v>
      </c>
      <c r="O88" s="161">
        <f t="shared" si="7"/>
        <v>0.9271793350269808</v>
      </c>
      <c r="P88" s="162"/>
      <c r="Q88" s="163">
        <f t="shared" si="2"/>
        <v>2.0346545403791452</v>
      </c>
      <c r="R88" s="141"/>
      <c r="S88" s="149" t="str">
        <f t="shared" si="5"/>
        <v>屋根工事</v>
      </c>
      <c r="T88" s="161">
        <f t="shared" si="8"/>
        <v>2.1504520676181085</v>
      </c>
      <c r="U88" s="161">
        <f t="shared" si="8"/>
        <v>2.0486974381688126</v>
      </c>
      <c r="V88" s="161">
        <f t="shared" si="8"/>
        <v>2.0494828546945287</v>
      </c>
      <c r="W88" s="161">
        <f t="shared" si="8"/>
        <v>1.625566916462116</v>
      </c>
      <c r="X88" s="161">
        <f t="shared" si="8"/>
        <v>2.0772670253681356</v>
      </c>
      <c r="Y88" s="161">
        <f t="shared" si="8"/>
        <v>2.0464256319157221</v>
      </c>
      <c r="Z88" s="161">
        <f t="shared" si="8"/>
        <v>2.0128218895665269</v>
      </c>
      <c r="AA88" s="161">
        <f t="shared" si="8"/>
        <v>2.0711250294726171</v>
      </c>
      <c r="AB88" s="161">
        <f t="shared" si="8"/>
        <v>2.0476176618923612</v>
      </c>
      <c r="AC88" s="161">
        <f t="shared" si="8"/>
        <v>2.0662309985928515</v>
      </c>
      <c r="AD88" s="161">
        <f t="shared" si="8"/>
        <v>2.0755367894084764</v>
      </c>
      <c r="AE88" s="161">
        <f t="shared" si="8"/>
        <v>2.0435925397611685</v>
      </c>
      <c r="AF88" s="161">
        <f t="shared" si="8"/>
        <v>2.0758822228250988</v>
      </c>
      <c r="AG88" s="162"/>
      <c r="AH88" s="163"/>
    </row>
    <row r="89" spans="1:34" ht="14.25" thickBot="1" x14ac:dyDescent="0.2">
      <c r="A89" s="160" t="s">
        <v>303</v>
      </c>
      <c r="B89" s="149" t="str">
        <f t="shared" si="4"/>
        <v>医療サービス</v>
      </c>
      <c r="C89" s="161">
        <f t="shared" si="7"/>
        <v>1.4576066323344243</v>
      </c>
      <c r="D89" s="161">
        <f t="shared" si="7"/>
        <v>1.2710256981841932</v>
      </c>
      <c r="E89" s="161">
        <f t="shared" si="7"/>
        <v>1.8616179587625026</v>
      </c>
      <c r="F89" s="161">
        <f t="shared" si="7"/>
        <v>2.4901723540663614</v>
      </c>
      <c r="G89" s="161">
        <f t="shared" si="7"/>
        <v>1.3240786540551328</v>
      </c>
      <c r="H89" s="161">
        <f t="shared" si="7"/>
        <v>1.4265640491593972</v>
      </c>
      <c r="I89" s="161">
        <f t="shared" si="7"/>
        <v>1.4011132481626309</v>
      </c>
      <c r="J89" s="161">
        <f t="shared" si="7"/>
        <v>2.3826226583192436</v>
      </c>
      <c r="K89" s="161">
        <f t="shared" si="7"/>
        <v>0.71509274752935459</v>
      </c>
      <c r="L89" s="161">
        <f t="shared" si="7"/>
        <v>2.0100994387452786</v>
      </c>
      <c r="M89" s="161">
        <f t="shared" si="7"/>
        <v>1.5004069853947883</v>
      </c>
      <c r="N89" s="161">
        <f t="shared" si="7"/>
        <v>2.05005810296255</v>
      </c>
      <c r="O89" s="161">
        <f t="shared" si="7"/>
        <v>1.059633525745121</v>
      </c>
      <c r="P89" s="162"/>
      <c r="Q89" s="163">
        <f t="shared" si="2"/>
        <v>1.9253156281625092</v>
      </c>
      <c r="R89" s="141"/>
      <c r="S89" s="149" t="str">
        <f t="shared" si="5"/>
        <v>医療サービス</v>
      </c>
      <c r="T89" s="161">
        <f t="shared" si="8"/>
        <v>1.9686505643170604</v>
      </c>
      <c r="U89" s="161">
        <f t="shared" si="8"/>
        <v>1.9587546238101816</v>
      </c>
      <c r="V89" s="161">
        <f t="shared" si="8"/>
        <v>1.928925039712498</v>
      </c>
      <c r="W89" s="161">
        <f t="shared" si="8"/>
        <v>1.7501314311335425</v>
      </c>
      <c r="X89" s="161">
        <f t="shared" si="8"/>
        <v>1.957135920286605</v>
      </c>
      <c r="Y89" s="161">
        <f t="shared" si="8"/>
        <v>1.9389760760633452</v>
      </c>
      <c r="Z89" s="161">
        <f t="shared" si="8"/>
        <v>1.9914088907413512</v>
      </c>
      <c r="AA89" s="161">
        <f t="shared" si="8"/>
        <v>1.8397459389865753</v>
      </c>
      <c r="AB89" s="161">
        <f t="shared" si="8"/>
        <v>1.9416233358649917</v>
      </c>
      <c r="AC89" s="161">
        <f t="shared" si="8"/>
        <v>1.9204385437043048</v>
      </c>
      <c r="AD89" s="161">
        <f t="shared" si="8"/>
        <v>1.9421094243750745</v>
      </c>
      <c r="AE89" s="161">
        <f t="shared" si="8"/>
        <v>1.9132613828886451</v>
      </c>
      <c r="AF89" s="161">
        <f t="shared" si="8"/>
        <v>1.9575421436141671</v>
      </c>
      <c r="AG89" s="162"/>
      <c r="AH89" s="163"/>
    </row>
    <row r="90" spans="1:34" ht="14.25" thickBot="1" x14ac:dyDescent="0.2">
      <c r="A90" s="160" t="s">
        <v>304</v>
      </c>
      <c r="B90" s="149" t="str">
        <f t="shared" si="4"/>
        <v>塗装工事</v>
      </c>
      <c r="C90" s="161">
        <f t="shared" si="7"/>
        <v>2.1864099485016366</v>
      </c>
      <c r="D90" s="161">
        <f t="shared" si="7"/>
        <v>1.4665681132894537</v>
      </c>
      <c r="E90" s="161">
        <f t="shared" si="7"/>
        <v>1.3297271134017876</v>
      </c>
      <c r="F90" s="161">
        <f t="shared" si="7"/>
        <v>2.891813056335129</v>
      </c>
      <c r="G90" s="161">
        <f t="shared" si="7"/>
        <v>0.75661637374579016</v>
      </c>
      <c r="H90" s="161">
        <f t="shared" si="7"/>
        <v>0.89160253072462314</v>
      </c>
      <c r="I90" s="161">
        <f t="shared" si="7"/>
        <v>1.3161972937285322</v>
      </c>
      <c r="J90" s="161">
        <f t="shared" si="7"/>
        <v>1.2968705608573099</v>
      </c>
      <c r="K90" s="161">
        <f t="shared" si="7"/>
        <v>1.4301854950587092</v>
      </c>
      <c r="L90" s="161">
        <f t="shared" si="7"/>
        <v>1.3109344165730077</v>
      </c>
      <c r="M90" s="161">
        <f t="shared" si="7"/>
        <v>2.000542647193051</v>
      </c>
      <c r="N90" s="161">
        <f t="shared" si="7"/>
        <v>1.4026713336059551</v>
      </c>
      <c r="O90" s="161">
        <f t="shared" si="7"/>
        <v>3.0464463865172231</v>
      </c>
      <c r="P90" s="162"/>
      <c r="Q90" s="163">
        <f t="shared" si="2"/>
        <v>1.8349921789400707</v>
      </c>
      <c r="R90" s="141"/>
      <c r="S90" s="149" t="str">
        <f t="shared" si="5"/>
        <v>塗装工事</v>
      </c>
      <c r="T90" s="161">
        <f t="shared" si="8"/>
        <v>1.8024320470132456</v>
      </c>
      <c r="U90" s="161">
        <f t="shared" si="8"/>
        <v>1.8538213403917789</v>
      </c>
      <c r="V90" s="161">
        <f t="shared" si="8"/>
        <v>1.8636228899305645</v>
      </c>
      <c r="W90" s="161">
        <f t="shared" si="8"/>
        <v>1.5072306275242611</v>
      </c>
      <c r="X90" s="161">
        <f t="shared" si="8"/>
        <v>1.892064905034109</v>
      </c>
      <c r="Y90" s="161">
        <f t="shared" si="8"/>
        <v>1.8608309445343438</v>
      </c>
      <c r="Z90" s="161">
        <f t="shared" si="8"/>
        <v>1.9004036457343538</v>
      </c>
      <c r="AA90" s="161">
        <f t="shared" si="8"/>
        <v>1.9356836106515196</v>
      </c>
      <c r="AB90" s="161">
        <f t="shared" si="8"/>
        <v>1.8404469337479574</v>
      </c>
      <c r="AC90" s="161">
        <f t="shared" si="8"/>
        <v>1.8651379573672699</v>
      </c>
      <c r="AD90" s="161">
        <f t="shared" si="8"/>
        <v>1.8284490763836578</v>
      </c>
      <c r="AE90" s="161">
        <f t="shared" si="8"/>
        <v>1.8767686589643386</v>
      </c>
      <c r="AF90" s="161">
        <f t="shared" si="8"/>
        <v>1.789893698065347</v>
      </c>
      <c r="AG90" s="162"/>
      <c r="AH90" s="163"/>
    </row>
    <row r="91" spans="1:34" ht="14.25" thickBot="1" x14ac:dyDescent="0.2">
      <c r="A91" s="160" t="s">
        <v>305</v>
      </c>
      <c r="B91" s="149" t="str">
        <f t="shared" si="4"/>
        <v>公社債</v>
      </c>
      <c r="C91" s="161">
        <f t="shared" si="7"/>
        <v>1.2333594581291283</v>
      </c>
      <c r="D91" s="161">
        <f t="shared" si="7"/>
        <v>0.39108483021052098</v>
      </c>
      <c r="E91" s="161">
        <f t="shared" si="7"/>
        <v>1.9502664329892885</v>
      </c>
      <c r="F91" s="161">
        <f t="shared" si="7"/>
        <v>1.9680394411169628</v>
      </c>
      <c r="G91" s="161">
        <f t="shared" si="7"/>
        <v>1.607809794209804</v>
      </c>
      <c r="H91" s="161">
        <f t="shared" si="7"/>
        <v>3.3880896167535681</v>
      </c>
      <c r="I91" s="161">
        <f t="shared" si="7"/>
        <v>2.0379829064183723</v>
      </c>
      <c r="J91" s="161">
        <f t="shared" si="7"/>
        <v>1.6286281461929006</v>
      </c>
      <c r="K91" s="161">
        <f t="shared" si="7"/>
        <v>1.7877318688233865</v>
      </c>
      <c r="L91" s="161">
        <f t="shared" si="7"/>
        <v>2.8840557164606166</v>
      </c>
      <c r="M91" s="161">
        <f t="shared" si="7"/>
        <v>1.7504748162939199</v>
      </c>
      <c r="N91" s="161">
        <f t="shared" si="7"/>
        <v>2.05005810296255</v>
      </c>
      <c r="O91" s="161">
        <f t="shared" si="7"/>
        <v>0.26490838143628026</v>
      </c>
      <c r="P91" s="162"/>
      <c r="Q91" s="163">
        <f t="shared" si="2"/>
        <v>1.8017151187002245</v>
      </c>
      <c r="R91" s="141"/>
      <c r="S91" s="149" t="str">
        <f t="shared" si="5"/>
        <v>公社債</v>
      </c>
      <c r="T91" s="161">
        <f t="shared" si="8"/>
        <v>1.8543753336706876</v>
      </c>
      <c r="U91" s="161">
        <f t="shared" si="8"/>
        <v>1.8738086324714747</v>
      </c>
      <c r="V91" s="161">
        <f t="shared" si="8"/>
        <v>1.7932974978577128</v>
      </c>
      <c r="W91" s="161">
        <f t="shared" si="8"/>
        <v>1.7501314311335425</v>
      </c>
      <c r="X91" s="161">
        <f t="shared" si="8"/>
        <v>1.8119775016464217</v>
      </c>
      <c r="Y91" s="161">
        <f t="shared" si="8"/>
        <v>1.7582654594025298</v>
      </c>
      <c r="Z91" s="161">
        <f t="shared" si="8"/>
        <v>1.7719256527832989</v>
      </c>
      <c r="AA91" s="161">
        <f t="shared" si="8"/>
        <v>1.8341025465356964</v>
      </c>
      <c r="AB91" s="161">
        <f t="shared" si="8"/>
        <v>1.8019035424652776</v>
      </c>
      <c r="AC91" s="161">
        <f t="shared" si="8"/>
        <v>1.7394548066012814</v>
      </c>
      <c r="AD91" s="161">
        <f t="shared" si="8"/>
        <v>1.803740305081176</v>
      </c>
      <c r="AE91" s="161">
        <f t="shared" si="8"/>
        <v>1.7777169797412207</v>
      </c>
      <c r="AF91" s="161">
        <f t="shared" si="8"/>
        <v>1.8589254109383906</v>
      </c>
      <c r="AG91" s="162"/>
      <c r="AH91" s="163"/>
    </row>
    <row r="92" spans="1:34" ht="14.25" thickBot="1" x14ac:dyDescent="0.2">
      <c r="A92" s="160" t="s">
        <v>306</v>
      </c>
      <c r="B92" s="149" t="str">
        <f t="shared" si="4"/>
        <v>ＩＰ電話</v>
      </c>
      <c r="C92" s="161">
        <f t="shared" si="7"/>
        <v>0.84092690326986019</v>
      </c>
      <c r="D92" s="161">
        <f t="shared" si="7"/>
        <v>0.97771207552630235</v>
      </c>
      <c r="E92" s="161">
        <f t="shared" si="7"/>
        <v>1.8616179587625026</v>
      </c>
      <c r="F92" s="161">
        <f t="shared" si="7"/>
        <v>1.3254143174869342</v>
      </c>
      <c r="G92" s="161">
        <f t="shared" si="7"/>
        <v>1.4186557007733565</v>
      </c>
      <c r="H92" s="161">
        <f t="shared" si="7"/>
        <v>2.3181665798840205</v>
      </c>
      <c r="I92" s="161">
        <f t="shared" si="7"/>
        <v>1.9106089747672241</v>
      </c>
      <c r="J92" s="161">
        <f t="shared" si="7"/>
        <v>2.261983536379029</v>
      </c>
      <c r="K92" s="161">
        <f t="shared" si="7"/>
        <v>2.5028246163527408</v>
      </c>
      <c r="L92" s="161">
        <f t="shared" si="7"/>
        <v>1.7479125554306769</v>
      </c>
      <c r="M92" s="161">
        <f t="shared" si="7"/>
        <v>1.7504748162939199</v>
      </c>
      <c r="N92" s="161">
        <f t="shared" si="7"/>
        <v>2.4816492825336129</v>
      </c>
      <c r="O92" s="161">
        <f t="shared" si="7"/>
        <v>1.1920877164632613</v>
      </c>
      <c r="P92" s="162"/>
      <c r="Q92" s="163">
        <f t="shared" si="2"/>
        <v>1.7018839379806869</v>
      </c>
      <c r="R92" s="141"/>
      <c r="S92" s="149" t="str">
        <f t="shared" si="5"/>
        <v>ＩＰ電話</v>
      </c>
      <c r="T92" s="161">
        <f t="shared" si="8"/>
        <v>1.7816547323502685</v>
      </c>
      <c r="U92" s="161">
        <f t="shared" si="8"/>
        <v>1.7388944109335283</v>
      </c>
      <c r="V92" s="161">
        <f t="shared" si="8"/>
        <v>1.6928326520393535</v>
      </c>
      <c r="W92" s="161">
        <f t="shared" si="8"/>
        <v>1.8186419142028274</v>
      </c>
      <c r="X92" s="161">
        <f t="shared" si="8"/>
        <v>1.7168737101235434</v>
      </c>
      <c r="Y92" s="161">
        <f t="shared" si="8"/>
        <v>1.685004398594091</v>
      </c>
      <c r="Z92" s="161">
        <f t="shared" si="8"/>
        <v>1.675567158070008</v>
      </c>
      <c r="AA92" s="161">
        <f t="shared" si="8"/>
        <v>1.5970800635987756</v>
      </c>
      <c r="AB92" s="161">
        <f t="shared" si="8"/>
        <v>1.6910912925275736</v>
      </c>
      <c r="AC92" s="161">
        <f t="shared" si="8"/>
        <v>1.6992361983561648</v>
      </c>
      <c r="AD92" s="161">
        <f t="shared" si="8"/>
        <v>1.6999634656107521</v>
      </c>
      <c r="AE92" s="161">
        <f t="shared" si="8"/>
        <v>1.6265328377690935</v>
      </c>
      <c r="AF92" s="161">
        <f t="shared" si="8"/>
        <v>1.720861985192303</v>
      </c>
      <c r="AG92" s="162"/>
      <c r="AH92" s="163"/>
    </row>
    <row r="93" spans="1:34" ht="14.25" thickBot="1" x14ac:dyDescent="0.2">
      <c r="A93" s="160" t="s">
        <v>307</v>
      </c>
      <c r="B93" s="149" t="str">
        <f t="shared" si="4"/>
        <v>土地</v>
      </c>
      <c r="C93" s="161">
        <f t="shared" si="7"/>
        <v>0.56061793551324013</v>
      </c>
      <c r="D93" s="161">
        <f t="shared" si="7"/>
        <v>2.1509665661578654</v>
      </c>
      <c r="E93" s="161">
        <f t="shared" si="7"/>
        <v>1.3297271134017876</v>
      </c>
      <c r="F93" s="161">
        <f t="shared" si="7"/>
        <v>3.293453758603897</v>
      </c>
      <c r="G93" s="161">
        <f t="shared" si="7"/>
        <v>1.2295016073369089</v>
      </c>
      <c r="H93" s="161">
        <f t="shared" si="7"/>
        <v>0.53496151843477402</v>
      </c>
      <c r="I93" s="161">
        <f t="shared" si="7"/>
        <v>1.2312813392944333</v>
      </c>
      <c r="J93" s="161">
        <f t="shared" si="7"/>
        <v>1.1159118779469877</v>
      </c>
      <c r="K93" s="161">
        <f t="shared" si="7"/>
        <v>1.0726391212940318</v>
      </c>
      <c r="L93" s="161">
        <f t="shared" si="7"/>
        <v>1.13614316102994</v>
      </c>
      <c r="M93" s="161">
        <f t="shared" si="7"/>
        <v>0.87523740814695994</v>
      </c>
      <c r="N93" s="161">
        <f t="shared" si="7"/>
        <v>1.025029051481275</v>
      </c>
      <c r="O93" s="161">
        <f t="shared" si="7"/>
        <v>1.7219044793358218</v>
      </c>
      <c r="P93" s="162"/>
      <c r="Q93" s="163">
        <f t="shared" si="2"/>
        <v>1.6638530119922921</v>
      </c>
      <c r="R93" s="141"/>
      <c r="S93" s="149" t="str">
        <f t="shared" si="5"/>
        <v>土地</v>
      </c>
      <c r="T93" s="161">
        <f t="shared" si="8"/>
        <v>1.766071746353036</v>
      </c>
      <c r="U93" s="161">
        <f t="shared" si="8"/>
        <v>1.6389579505350498</v>
      </c>
      <c r="V93" s="161">
        <f t="shared" si="8"/>
        <v>1.6827861674575175</v>
      </c>
      <c r="W93" s="161">
        <f t="shared" si="8"/>
        <v>1.1584499864442668</v>
      </c>
      <c r="X93" s="161">
        <f t="shared" si="8"/>
        <v>1.6868409338531605</v>
      </c>
      <c r="Y93" s="161">
        <f t="shared" si="8"/>
        <v>1.694772540035216</v>
      </c>
      <c r="Z93" s="161">
        <f t="shared" si="8"/>
        <v>1.7183931557203593</v>
      </c>
      <c r="AA93" s="161">
        <f t="shared" si="8"/>
        <v>1.7663818371251476</v>
      </c>
      <c r="AB93" s="161">
        <f t="shared" si="8"/>
        <v>1.6718195968862335</v>
      </c>
      <c r="AC93" s="161">
        <f t="shared" si="8"/>
        <v>1.6942088723255253</v>
      </c>
      <c r="AD93" s="161">
        <f t="shared" si="8"/>
        <v>1.6950217113502557</v>
      </c>
      <c r="AE93" s="161">
        <f t="shared" si="8"/>
        <v>1.7255845169922113</v>
      </c>
      <c r="AF93" s="161">
        <f t="shared" si="8"/>
        <v>1.6616919455868371</v>
      </c>
      <c r="AG93" s="162"/>
      <c r="AH93" s="163"/>
    </row>
    <row r="94" spans="1:34" ht="14.25" thickBot="1" x14ac:dyDescent="0.2">
      <c r="A94" s="160" t="s">
        <v>308</v>
      </c>
      <c r="B94" s="149" t="str">
        <f t="shared" si="4"/>
        <v>浄水器</v>
      </c>
      <c r="C94" s="161">
        <f t="shared" si="7"/>
        <v>0.72880331616721217</v>
      </c>
      <c r="D94" s="161">
        <f t="shared" si="7"/>
        <v>0.58662724531578136</v>
      </c>
      <c r="E94" s="161">
        <f t="shared" si="7"/>
        <v>0.88648474226785845</v>
      </c>
      <c r="F94" s="161">
        <f t="shared" si="7"/>
        <v>2.0684496166841546</v>
      </c>
      <c r="G94" s="161">
        <f t="shared" si="7"/>
        <v>0.28373114015467127</v>
      </c>
      <c r="H94" s="161">
        <f t="shared" si="7"/>
        <v>0.53496151843477402</v>
      </c>
      <c r="I94" s="161">
        <f t="shared" si="7"/>
        <v>1.0614494304262356</v>
      </c>
      <c r="J94" s="161">
        <f t="shared" si="7"/>
        <v>3.6493334386915</v>
      </c>
      <c r="K94" s="161">
        <f t="shared" si="7"/>
        <v>0</v>
      </c>
      <c r="L94" s="161">
        <f t="shared" si="7"/>
        <v>0.69916502217227083</v>
      </c>
      <c r="M94" s="161">
        <f t="shared" si="7"/>
        <v>0.62516957724782851</v>
      </c>
      <c r="N94" s="161">
        <f t="shared" si="7"/>
        <v>2.1040070004089326</v>
      </c>
      <c r="O94" s="161">
        <f t="shared" si="7"/>
        <v>0.79472514430884089</v>
      </c>
      <c r="P94" s="162"/>
      <c r="Q94" s="163">
        <f t="shared" si="2"/>
        <v>1.6353298175009956</v>
      </c>
      <c r="R94" s="141"/>
      <c r="S94" s="149" t="str">
        <f t="shared" si="5"/>
        <v>浄水器</v>
      </c>
      <c r="T94" s="161">
        <f t="shared" si="8"/>
        <v>1.719322788361338</v>
      </c>
      <c r="U94" s="161">
        <f t="shared" si="8"/>
        <v>1.6889261807342892</v>
      </c>
      <c r="V94" s="161">
        <f t="shared" si="8"/>
        <v>1.6777629251665998</v>
      </c>
      <c r="W94" s="161">
        <f t="shared" si="8"/>
        <v>1.5010024017906896</v>
      </c>
      <c r="X94" s="161">
        <f t="shared" si="8"/>
        <v>1.7068627847000823</v>
      </c>
      <c r="Y94" s="161">
        <f t="shared" si="8"/>
        <v>1.6654681157118407</v>
      </c>
      <c r="Z94" s="161">
        <f t="shared" si="8"/>
        <v>1.7076866563077717</v>
      </c>
      <c r="AA94" s="161">
        <f t="shared" si="8"/>
        <v>1.2584765165460317</v>
      </c>
      <c r="AB94" s="161">
        <f t="shared" si="8"/>
        <v>1.6573658251552288</v>
      </c>
      <c r="AC94" s="161">
        <f t="shared" si="8"/>
        <v>1.689181546294886</v>
      </c>
      <c r="AD94" s="161">
        <f t="shared" si="8"/>
        <v>1.6752546943082705</v>
      </c>
      <c r="AE94" s="161">
        <f t="shared" si="8"/>
        <v>1.5900401138447868</v>
      </c>
      <c r="AF94" s="161">
        <f t="shared" si="8"/>
        <v>1.6666227822206259</v>
      </c>
      <c r="AG94" s="162"/>
      <c r="AH94" s="163"/>
    </row>
    <row r="95" spans="1:34" ht="14.25" thickBot="1" x14ac:dyDescent="0.2">
      <c r="A95" s="160" t="s">
        <v>309</v>
      </c>
      <c r="B95" s="149" t="str">
        <f t="shared" si="4"/>
        <v>冠婚葬祭互助会</v>
      </c>
      <c r="C95" s="161">
        <f t="shared" si="7"/>
        <v>0.95305049037250811</v>
      </c>
      <c r="D95" s="161">
        <f t="shared" si="7"/>
        <v>0.8799408679736721</v>
      </c>
      <c r="E95" s="161">
        <f t="shared" si="7"/>
        <v>1.5956725360821451</v>
      </c>
      <c r="F95" s="161">
        <f t="shared" si="7"/>
        <v>1.767219089982579</v>
      </c>
      <c r="G95" s="161">
        <f t="shared" si="7"/>
        <v>1.5132327474915803</v>
      </c>
      <c r="H95" s="161">
        <f t="shared" si="7"/>
        <v>1.961525567594171</v>
      </c>
      <c r="I95" s="161">
        <f t="shared" si="7"/>
        <v>1.1039074076432851</v>
      </c>
      <c r="J95" s="161">
        <f t="shared" si="7"/>
        <v>1.8699063900733306</v>
      </c>
      <c r="K95" s="161">
        <f t="shared" si="7"/>
        <v>0.71509274752935459</v>
      </c>
      <c r="L95" s="161">
        <f t="shared" si="7"/>
        <v>1.573121299887609</v>
      </c>
      <c r="M95" s="161">
        <f t="shared" si="7"/>
        <v>0.62516957724782851</v>
      </c>
      <c r="N95" s="161">
        <f t="shared" si="7"/>
        <v>2.05005810296255</v>
      </c>
      <c r="O95" s="161">
        <f t="shared" si="7"/>
        <v>0.9271793350269808</v>
      </c>
      <c r="P95" s="162"/>
      <c r="Q95" s="163">
        <f t="shared" si="2"/>
        <v>1.5259909052843592</v>
      </c>
      <c r="R95" s="141"/>
      <c r="S95" s="149" t="str">
        <f t="shared" si="5"/>
        <v>冠婚葬祭互助会</v>
      </c>
      <c r="T95" s="161">
        <f t="shared" si="8"/>
        <v>1.5790759143862441</v>
      </c>
      <c r="U95" s="161">
        <f t="shared" si="8"/>
        <v>1.559008782216267</v>
      </c>
      <c r="V95" s="161">
        <f t="shared" si="8"/>
        <v>1.5220424141481428</v>
      </c>
      <c r="W95" s="161">
        <f t="shared" si="8"/>
        <v>1.451176595922119</v>
      </c>
      <c r="X95" s="161">
        <f t="shared" si="8"/>
        <v>1.5266661270777864</v>
      </c>
      <c r="Y95" s="161">
        <f t="shared" si="8"/>
        <v>1.5140619233744006</v>
      </c>
      <c r="Z95" s="161">
        <f t="shared" si="8"/>
        <v>1.5792086633567166</v>
      </c>
      <c r="AA95" s="161">
        <f t="shared" si="8"/>
        <v>1.4616386447776779</v>
      </c>
      <c r="AB95" s="161">
        <f t="shared" si="8"/>
        <v>1.5369177273968546</v>
      </c>
      <c r="AC95" s="161">
        <f t="shared" si="8"/>
        <v>1.5232797872837811</v>
      </c>
      <c r="AD95" s="161">
        <f t="shared" si="8"/>
        <v>1.5615943463168538</v>
      </c>
      <c r="AE95" s="161">
        <f t="shared" si="8"/>
        <v>1.4753486957969661</v>
      </c>
      <c r="AF95" s="161">
        <f t="shared" si="8"/>
        <v>1.5482827030096937</v>
      </c>
      <c r="AG95" s="162"/>
      <c r="AH95" s="163"/>
    </row>
    <row r="96" spans="1:34" ht="14.25" thickBot="1" x14ac:dyDescent="0.2">
      <c r="A96" s="160" t="s">
        <v>310</v>
      </c>
      <c r="B96" s="149" t="str">
        <f t="shared" si="4"/>
        <v>他の工事・建築サービス</v>
      </c>
      <c r="C96" s="161">
        <f t="shared" si="7"/>
        <v>1.2894212516804522</v>
      </c>
      <c r="D96" s="161">
        <f t="shared" si="7"/>
        <v>0.78216966042104197</v>
      </c>
      <c r="E96" s="161">
        <f t="shared" si="7"/>
        <v>2.4821572783500039</v>
      </c>
      <c r="F96" s="161">
        <f t="shared" si="7"/>
        <v>1.9479574060035243</v>
      </c>
      <c r="G96" s="161">
        <f t="shared" si="7"/>
        <v>0.47288523359111884</v>
      </c>
      <c r="H96" s="161">
        <f t="shared" si="7"/>
        <v>1.6048845553043218</v>
      </c>
      <c r="I96" s="161">
        <f t="shared" si="7"/>
        <v>1.6983190886819772</v>
      </c>
      <c r="J96" s="161">
        <f t="shared" si="7"/>
        <v>1.5079890242526859</v>
      </c>
      <c r="K96" s="161">
        <f t="shared" si="7"/>
        <v>0.35754637376467729</v>
      </c>
      <c r="L96" s="161">
        <f t="shared" si="7"/>
        <v>1.7479125554306769</v>
      </c>
      <c r="M96" s="161">
        <f t="shared" si="7"/>
        <v>0.37510174634869708</v>
      </c>
      <c r="N96" s="161">
        <f t="shared" si="7"/>
        <v>1.1868757438204234</v>
      </c>
      <c r="O96" s="161">
        <f t="shared" si="7"/>
        <v>1.059633525745121</v>
      </c>
      <c r="P96" s="162"/>
      <c r="Q96" s="163">
        <f t="shared" si="2"/>
        <v>1.5069754422901616</v>
      </c>
      <c r="R96" s="141"/>
      <c r="S96" s="149" t="str">
        <f t="shared" si="5"/>
        <v>他の工事・建築サービス</v>
      </c>
      <c r="T96" s="161">
        <f t="shared" si="8"/>
        <v>1.5271326277288018</v>
      </c>
      <c r="U96" s="161">
        <f t="shared" si="8"/>
        <v>1.5440183131564951</v>
      </c>
      <c r="V96" s="161">
        <f t="shared" si="8"/>
        <v>1.4517170220752913</v>
      </c>
      <c r="W96" s="161">
        <f t="shared" si="8"/>
        <v>1.3702096613856918</v>
      </c>
      <c r="X96" s="161">
        <f t="shared" si="8"/>
        <v>1.5617043660598995</v>
      </c>
      <c r="Y96" s="161">
        <f t="shared" si="8"/>
        <v>1.5042937819332753</v>
      </c>
      <c r="Z96" s="161">
        <f t="shared" si="8"/>
        <v>1.4828501686434254</v>
      </c>
      <c r="AA96" s="161">
        <f t="shared" si="8"/>
        <v>1.5067857843847106</v>
      </c>
      <c r="AB96" s="161">
        <f t="shared" si="8"/>
        <v>1.5224639556658497</v>
      </c>
      <c r="AC96" s="161">
        <f t="shared" si="8"/>
        <v>1.4931158310999437</v>
      </c>
      <c r="AD96" s="161">
        <f t="shared" si="8"/>
        <v>1.5517108377958611</v>
      </c>
      <c r="AE96" s="161">
        <f t="shared" si="8"/>
        <v>1.5379076510957777</v>
      </c>
      <c r="AF96" s="161">
        <f t="shared" si="8"/>
        <v>1.5236285198407498</v>
      </c>
      <c r="AG96" s="162"/>
      <c r="AH96" s="163"/>
    </row>
    <row r="97" spans="1:34" ht="14.25" thickBot="1" x14ac:dyDescent="0.2">
      <c r="A97" s="160" t="s">
        <v>311</v>
      </c>
      <c r="B97" s="149" t="str">
        <f t="shared" si="4"/>
        <v>有料老人ホーム</v>
      </c>
      <c r="C97" s="161">
        <f t="shared" ref="C97:O112" si="9">C37/C$60*100000</f>
        <v>1.5136684258857482</v>
      </c>
      <c r="D97" s="161">
        <f t="shared" si="9"/>
        <v>1.2710256981841932</v>
      </c>
      <c r="E97" s="161">
        <f t="shared" si="9"/>
        <v>1.684321010308931</v>
      </c>
      <c r="F97" s="161">
        <f t="shared" si="9"/>
        <v>1.7873011250960171</v>
      </c>
      <c r="G97" s="161">
        <f t="shared" si="9"/>
        <v>1.1349245606186851</v>
      </c>
      <c r="H97" s="161">
        <f t="shared" si="9"/>
        <v>2.496487086028945</v>
      </c>
      <c r="I97" s="161">
        <f t="shared" si="9"/>
        <v>1.0189914532091862</v>
      </c>
      <c r="J97" s="161">
        <f t="shared" si="9"/>
        <v>1.4476694632825784</v>
      </c>
      <c r="K97" s="161">
        <f t="shared" si="9"/>
        <v>2.8603709901174184</v>
      </c>
      <c r="L97" s="161">
        <f t="shared" si="9"/>
        <v>1.3109344165730077</v>
      </c>
      <c r="M97" s="161">
        <f t="shared" si="9"/>
        <v>0.62516957724782851</v>
      </c>
      <c r="N97" s="161">
        <f t="shared" si="9"/>
        <v>1.5105691284987208</v>
      </c>
      <c r="O97" s="161">
        <f t="shared" si="9"/>
        <v>0.39736257215442045</v>
      </c>
      <c r="P97" s="162"/>
      <c r="Q97" s="163">
        <f t="shared" si="2"/>
        <v>1.4879599792959639</v>
      </c>
      <c r="R97" s="141"/>
      <c r="S97" s="149" t="str">
        <f t="shared" si="5"/>
        <v>有料老人ホーム</v>
      </c>
      <c r="T97" s="161">
        <f t="shared" si="8"/>
        <v>1.4855779984028479</v>
      </c>
      <c r="U97" s="161">
        <f t="shared" si="8"/>
        <v>1.4990469059771796</v>
      </c>
      <c r="V97" s="161">
        <f t="shared" si="8"/>
        <v>1.4768332335298811</v>
      </c>
      <c r="W97" s="161">
        <f t="shared" si="8"/>
        <v>1.3951225643199769</v>
      </c>
      <c r="X97" s="161">
        <f t="shared" si="8"/>
        <v>1.5066442762308647</v>
      </c>
      <c r="Y97" s="161">
        <f t="shared" si="8"/>
        <v>1.4603371454482121</v>
      </c>
      <c r="Z97" s="161">
        <f t="shared" si="8"/>
        <v>1.5470891651189531</v>
      </c>
      <c r="AA97" s="161">
        <f t="shared" si="8"/>
        <v>1.4954989994829524</v>
      </c>
      <c r="AB97" s="161">
        <f t="shared" si="8"/>
        <v>1.469466792652165</v>
      </c>
      <c r="AC97" s="161">
        <f t="shared" si="8"/>
        <v>1.4981431571305834</v>
      </c>
      <c r="AD97" s="161">
        <f t="shared" si="8"/>
        <v>1.5220603122328829</v>
      </c>
      <c r="AE97" s="161">
        <f t="shared" si="8"/>
        <v>1.485775188346768</v>
      </c>
      <c r="AF97" s="161">
        <f t="shared" si="8"/>
        <v>1.5285593564745386</v>
      </c>
      <c r="AG97" s="162"/>
      <c r="AH97" s="163"/>
    </row>
    <row r="98" spans="1:34" ht="14.25" thickBot="1" x14ac:dyDescent="0.2">
      <c r="A98" s="160" t="s">
        <v>312</v>
      </c>
      <c r="B98" s="149" t="str">
        <f t="shared" si="4"/>
        <v>家庭用電気治療器具</v>
      </c>
      <c r="C98" s="161">
        <f t="shared" si="9"/>
        <v>1.2333594581291283</v>
      </c>
      <c r="D98" s="161">
        <f t="shared" si="9"/>
        <v>0.78216966042104197</v>
      </c>
      <c r="E98" s="161">
        <f t="shared" si="9"/>
        <v>1.684321010308931</v>
      </c>
      <c r="F98" s="161">
        <f t="shared" si="9"/>
        <v>0.88360954499128952</v>
      </c>
      <c r="G98" s="161">
        <f t="shared" si="9"/>
        <v>1.1349245606186851</v>
      </c>
      <c r="H98" s="161">
        <f t="shared" si="9"/>
        <v>2.6748075921738694</v>
      </c>
      <c r="I98" s="161">
        <f t="shared" si="9"/>
        <v>1.3586552709455817</v>
      </c>
      <c r="J98" s="161">
        <f t="shared" si="9"/>
        <v>1.3873499023124709</v>
      </c>
      <c r="K98" s="161">
        <f t="shared" si="9"/>
        <v>0.71509274752935459</v>
      </c>
      <c r="L98" s="161">
        <f t="shared" si="9"/>
        <v>2.0100994387452786</v>
      </c>
      <c r="M98" s="161">
        <f t="shared" si="9"/>
        <v>1.0002713235965255</v>
      </c>
      <c r="N98" s="161">
        <f t="shared" si="9"/>
        <v>2.5355981799799956</v>
      </c>
      <c r="O98" s="161">
        <f t="shared" si="9"/>
        <v>3.1789005772353636</v>
      </c>
      <c r="P98" s="162"/>
      <c r="Q98" s="163">
        <f t="shared" si="2"/>
        <v>1.4451751875590193</v>
      </c>
      <c r="R98" s="141"/>
      <c r="S98" s="149" t="str">
        <f t="shared" si="5"/>
        <v>家庭用電気治療器具</v>
      </c>
      <c r="T98" s="161">
        <f t="shared" ref="T98:AF113" si="10">($Q38-C38)/T$60*100000</f>
        <v>1.4648006837398708</v>
      </c>
      <c r="U98" s="161">
        <f t="shared" si="10"/>
        <v>1.4790596138974839</v>
      </c>
      <c r="V98" s="161">
        <f t="shared" si="10"/>
        <v>1.4316240529116195</v>
      </c>
      <c r="W98" s="161">
        <f t="shared" si="10"/>
        <v>1.6193386907285447</v>
      </c>
      <c r="X98" s="161">
        <f t="shared" si="10"/>
        <v>1.4615951118252906</v>
      </c>
      <c r="Y98" s="161">
        <f t="shared" si="10"/>
        <v>1.4114964382425863</v>
      </c>
      <c r="Z98" s="161">
        <f t="shared" si="10"/>
        <v>1.4560839201119558</v>
      </c>
      <c r="AA98" s="161">
        <f t="shared" si="10"/>
        <v>1.4559952523267989</v>
      </c>
      <c r="AB98" s="161">
        <f t="shared" si="10"/>
        <v>1.45501302092116</v>
      </c>
      <c r="AC98" s="161">
        <f t="shared" si="10"/>
        <v>1.412678614609711</v>
      </c>
      <c r="AD98" s="161">
        <f t="shared" si="10"/>
        <v>1.4627592611069264</v>
      </c>
      <c r="AE98" s="161">
        <f t="shared" si="10"/>
        <v>1.3398042926495417</v>
      </c>
      <c r="AF98" s="161">
        <f t="shared" si="10"/>
        <v>1.3806342574608736</v>
      </c>
      <c r="AG98" s="162"/>
      <c r="AH98" s="163"/>
    </row>
    <row r="99" spans="1:34" ht="14.25" thickBot="1" x14ac:dyDescent="0.2">
      <c r="A99" s="160" t="s">
        <v>313</v>
      </c>
      <c r="B99" s="149" t="str">
        <f t="shared" si="4"/>
        <v>公的年金</v>
      </c>
      <c r="C99" s="161">
        <f t="shared" si="9"/>
        <v>1.0651740774751564</v>
      </c>
      <c r="D99" s="161">
        <f t="shared" si="9"/>
        <v>1.0754832830789327</v>
      </c>
      <c r="E99" s="161">
        <f t="shared" si="9"/>
        <v>1.9502664329892885</v>
      </c>
      <c r="F99" s="161">
        <f t="shared" si="9"/>
        <v>0.72295326408378224</v>
      </c>
      <c r="G99" s="161">
        <f t="shared" si="9"/>
        <v>1.4186557007733565</v>
      </c>
      <c r="H99" s="161">
        <f t="shared" si="9"/>
        <v>2.496487086028945</v>
      </c>
      <c r="I99" s="161">
        <f t="shared" si="9"/>
        <v>0.89161752155803797</v>
      </c>
      <c r="J99" s="161">
        <f t="shared" si="9"/>
        <v>1.5683085852227934</v>
      </c>
      <c r="K99" s="161">
        <f t="shared" si="9"/>
        <v>2.8603709901174184</v>
      </c>
      <c r="L99" s="161">
        <f t="shared" si="9"/>
        <v>3.3210338553182859</v>
      </c>
      <c r="M99" s="161">
        <f t="shared" si="9"/>
        <v>1.3753730699452225</v>
      </c>
      <c r="N99" s="161">
        <f t="shared" si="9"/>
        <v>2.3737514876408468</v>
      </c>
      <c r="O99" s="161">
        <f t="shared" si="9"/>
        <v>1.4569960978995413</v>
      </c>
      <c r="P99" s="162"/>
      <c r="Q99" s="163">
        <f t="shared" si="2"/>
        <v>1.4356674560619205</v>
      </c>
      <c r="R99" s="141"/>
      <c r="S99" s="149" t="str">
        <f t="shared" si="5"/>
        <v>公的年金</v>
      </c>
      <c r="T99" s="161">
        <f t="shared" si="10"/>
        <v>1.4699950124056151</v>
      </c>
      <c r="U99" s="161">
        <f t="shared" si="10"/>
        <v>1.4540754987978644</v>
      </c>
      <c r="V99" s="161">
        <f t="shared" si="10"/>
        <v>1.4065078414570296</v>
      </c>
      <c r="W99" s="161">
        <f t="shared" si="10"/>
        <v>1.6567080451299727</v>
      </c>
      <c r="X99" s="161">
        <f t="shared" si="10"/>
        <v>1.4365677982666383</v>
      </c>
      <c r="Y99" s="161">
        <f t="shared" si="10"/>
        <v>1.4066123675220237</v>
      </c>
      <c r="Z99" s="161">
        <f t="shared" si="10"/>
        <v>1.5042631674686013</v>
      </c>
      <c r="AA99" s="161">
        <f t="shared" si="10"/>
        <v>1.4108481127197663</v>
      </c>
      <c r="AB99" s="161">
        <f t="shared" si="10"/>
        <v>1.4164696296384802</v>
      </c>
      <c r="AC99" s="161">
        <f t="shared" si="10"/>
        <v>1.3272140720888388</v>
      </c>
      <c r="AD99" s="161">
        <f t="shared" si="10"/>
        <v>1.4380504898044444</v>
      </c>
      <c r="AE99" s="161">
        <f t="shared" si="10"/>
        <v>1.3450175389244428</v>
      </c>
      <c r="AF99" s="161">
        <f t="shared" si="10"/>
        <v>1.4348734604325508</v>
      </c>
      <c r="AG99" s="162"/>
      <c r="AH99" s="163"/>
    </row>
    <row r="100" spans="1:34" ht="14.25" thickBot="1" x14ac:dyDescent="0.2">
      <c r="A100" s="160" t="s">
        <v>314</v>
      </c>
      <c r="B100" s="149" t="str">
        <f t="shared" si="4"/>
        <v>鮮魚</v>
      </c>
      <c r="C100" s="161">
        <f t="shared" si="9"/>
        <v>1.2333594581291283</v>
      </c>
      <c r="D100" s="161">
        <f t="shared" si="9"/>
        <v>2.0531953586052349</v>
      </c>
      <c r="E100" s="161">
        <f t="shared" si="9"/>
        <v>0.70918779381428676</v>
      </c>
      <c r="F100" s="161">
        <f t="shared" si="9"/>
        <v>1.7270550197557022</v>
      </c>
      <c r="G100" s="161">
        <f t="shared" si="9"/>
        <v>1.3240786540551328</v>
      </c>
      <c r="H100" s="161">
        <f t="shared" si="9"/>
        <v>0.53496151843477402</v>
      </c>
      <c r="I100" s="161">
        <f t="shared" si="9"/>
        <v>1.4011132481626309</v>
      </c>
      <c r="J100" s="161">
        <f t="shared" si="9"/>
        <v>1.1762314389170951</v>
      </c>
      <c r="K100" s="161">
        <f t="shared" si="9"/>
        <v>1.0726391212940318</v>
      </c>
      <c r="L100" s="161">
        <f t="shared" si="9"/>
        <v>1.9227038109737447</v>
      </c>
      <c r="M100" s="161">
        <f t="shared" si="9"/>
        <v>1.250339154495657</v>
      </c>
      <c r="N100" s="161">
        <f t="shared" si="9"/>
        <v>1.456620231052338</v>
      </c>
      <c r="O100" s="161">
        <f t="shared" si="9"/>
        <v>0.26490838143628026</v>
      </c>
      <c r="P100" s="162"/>
      <c r="Q100" s="163">
        <f t="shared" si="2"/>
        <v>1.4023903958220747</v>
      </c>
      <c r="R100" s="141"/>
      <c r="S100" s="149" t="str">
        <f t="shared" si="5"/>
        <v>鮮魚</v>
      </c>
      <c r="T100" s="161">
        <f t="shared" si="10"/>
        <v>1.4180517257481731</v>
      </c>
      <c r="U100" s="161">
        <f t="shared" si="10"/>
        <v>1.3691295074591574</v>
      </c>
      <c r="V100" s="161">
        <f t="shared" si="10"/>
        <v>1.4416705374934553</v>
      </c>
      <c r="W100" s="161">
        <f t="shared" si="10"/>
        <v>1.3016991783164071</v>
      </c>
      <c r="X100" s="161">
        <f t="shared" si="10"/>
        <v>1.4065350219962556</v>
      </c>
      <c r="Y100" s="161">
        <f t="shared" si="10"/>
        <v>1.4261486504042742</v>
      </c>
      <c r="Z100" s="161">
        <f t="shared" si="10"/>
        <v>1.4025514230490161</v>
      </c>
      <c r="AA100" s="161">
        <f t="shared" si="10"/>
        <v>1.4447084674250408</v>
      </c>
      <c r="AB100" s="161">
        <f t="shared" si="10"/>
        <v>1.4068337818178105</v>
      </c>
      <c r="AC100" s="161">
        <f t="shared" si="10"/>
        <v>1.3724600063645949</v>
      </c>
      <c r="AD100" s="161">
        <f t="shared" si="10"/>
        <v>1.4083999642414662</v>
      </c>
      <c r="AE100" s="161">
        <f t="shared" si="10"/>
        <v>1.3971500016734519</v>
      </c>
      <c r="AF100" s="161">
        <f t="shared" si="10"/>
        <v>1.4447351337001284</v>
      </c>
      <c r="AG100" s="162"/>
      <c r="AH100" s="163"/>
    </row>
    <row r="101" spans="1:34" ht="14.25" thickBot="1" x14ac:dyDescent="0.2">
      <c r="A101" s="160" t="s">
        <v>315</v>
      </c>
      <c r="B101" s="149" t="str">
        <f t="shared" si="4"/>
        <v>宝くじ</v>
      </c>
      <c r="C101" s="161">
        <f t="shared" si="9"/>
        <v>1.4015448387831004</v>
      </c>
      <c r="D101" s="161">
        <f t="shared" si="9"/>
        <v>1.1732544906315627</v>
      </c>
      <c r="E101" s="161">
        <f t="shared" si="9"/>
        <v>1.2410786391750019</v>
      </c>
      <c r="F101" s="161">
        <f t="shared" si="9"/>
        <v>1.2049221068063038</v>
      </c>
      <c r="G101" s="161">
        <f t="shared" si="9"/>
        <v>1.2295016073369089</v>
      </c>
      <c r="H101" s="161">
        <f t="shared" si="9"/>
        <v>1.4265640491593972</v>
      </c>
      <c r="I101" s="161">
        <f t="shared" si="9"/>
        <v>1.6134031342478781</v>
      </c>
      <c r="J101" s="161">
        <f t="shared" si="9"/>
        <v>0.81431407309645032</v>
      </c>
      <c r="K101" s="161">
        <f t="shared" si="9"/>
        <v>2.1452782425880637</v>
      </c>
      <c r="L101" s="161">
        <f t="shared" si="9"/>
        <v>2.0100994387452786</v>
      </c>
      <c r="M101" s="161">
        <f t="shared" si="9"/>
        <v>1.5004069853947883</v>
      </c>
      <c r="N101" s="161">
        <f t="shared" si="9"/>
        <v>1.8342625131770183</v>
      </c>
      <c r="O101" s="161">
        <f t="shared" si="9"/>
        <v>0.79472514430884089</v>
      </c>
      <c r="P101" s="162"/>
      <c r="Q101" s="163">
        <f t="shared" si="2"/>
        <v>1.3358362753423829</v>
      </c>
      <c r="R101" s="141"/>
      <c r="S101" s="149" t="str">
        <f t="shared" si="5"/>
        <v>宝くじ</v>
      </c>
      <c r="T101" s="161">
        <f t="shared" si="10"/>
        <v>1.3297481384305212</v>
      </c>
      <c r="U101" s="161">
        <f t="shared" si="10"/>
        <v>1.3441453923595377</v>
      </c>
      <c r="V101" s="161">
        <f t="shared" si="10"/>
        <v>1.3412056916750961</v>
      </c>
      <c r="W101" s="161">
        <f t="shared" si="10"/>
        <v>1.3764378871192631</v>
      </c>
      <c r="X101" s="161">
        <f t="shared" si="10"/>
        <v>1.3414640067437598</v>
      </c>
      <c r="Y101" s="161">
        <f t="shared" si="10"/>
        <v>1.3333513067135849</v>
      </c>
      <c r="Z101" s="161">
        <f t="shared" si="10"/>
        <v>1.300839678629431</v>
      </c>
      <c r="AA101" s="161">
        <f t="shared" si="10"/>
        <v>1.4334216825232826</v>
      </c>
      <c r="AB101" s="161">
        <f t="shared" si="10"/>
        <v>1.3249290753421159</v>
      </c>
      <c r="AC101" s="161">
        <f t="shared" si="10"/>
        <v>1.2970501159050016</v>
      </c>
      <c r="AD101" s="161">
        <f t="shared" si="10"/>
        <v>1.3293318960735243</v>
      </c>
      <c r="AE101" s="161">
        <f t="shared" si="10"/>
        <v>1.2876718299005323</v>
      </c>
      <c r="AF101" s="161">
        <f t="shared" si="10"/>
        <v>1.3559800742919295</v>
      </c>
      <c r="AG101" s="162"/>
      <c r="AH101" s="163"/>
    </row>
    <row r="102" spans="1:34" ht="14.25" thickBot="1" x14ac:dyDescent="0.2">
      <c r="A102" s="160" t="s">
        <v>316</v>
      </c>
      <c r="B102" s="149" t="str">
        <f t="shared" si="4"/>
        <v>老人ホーム全般</v>
      </c>
      <c r="C102" s="161">
        <f t="shared" si="9"/>
        <v>0.95305049037250811</v>
      </c>
      <c r="D102" s="161">
        <f t="shared" si="9"/>
        <v>1.3687969057368234</v>
      </c>
      <c r="E102" s="161">
        <f t="shared" si="9"/>
        <v>2.6594542268035752</v>
      </c>
      <c r="F102" s="161">
        <f t="shared" si="9"/>
        <v>1.1446760014659887</v>
      </c>
      <c r="G102" s="161">
        <f t="shared" si="9"/>
        <v>0.75661637374579016</v>
      </c>
      <c r="H102" s="161">
        <f t="shared" si="9"/>
        <v>2.1398460737390961</v>
      </c>
      <c r="I102" s="161">
        <f t="shared" si="9"/>
        <v>0.84915954434098861</v>
      </c>
      <c r="J102" s="161">
        <f t="shared" si="9"/>
        <v>1.5079890242526859</v>
      </c>
      <c r="K102" s="161">
        <f t="shared" si="9"/>
        <v>0.71509274752935459</v>
      </c>
      <c r="L102" s="161">
        <f t="shared" si="9"/>
        <v>1.8353081832022107</v>
      </c>
      <c r="M102" s="161">
        <f t="shared" si="9"/>
        <v>0.50013566179826274</v>
      </c>
      <c r="N102" s="161">
        <f t="shared" si="9"/>
        <v>1.7263647182842525</v>
      </c>
      <c r="O102" s="161">
        <f t="shared" si="9"/>
        <v>0.79472514430884089</v>
      </c>
      <c r="P102" s="162"/>
      <c r="Q102" s="163">
        <f t="shared" si="2"/>
        <v>1.3120669465996357</v>
      </c>
      <c r="R102" s="141"/>
      <c r="S102" s="149" t="str">
        <f t="shared" si="5"/>
        <v>老人ホーム全般</v>
      </c>
      <c r="T102" s="161">
        <f t="shared" si="10"/>
        <v>1.3453311244277537</v>
      </c>
      <c r="U102" s="161">
        <f t="shared" si="10"/>
        <v>1.3091676312200702</v>
      </c>
      <c r="V102" s="161">
        <f t="shared" si="10"/>
        <v>1.2357176035658188</v>
      </c>
      <c r="W102" s="161">
        <f t="shared" si="10"/>
        <v>1.3639814356521205</v>
      </c>
      <c r="X102" s="161">
        <f t="shared" si="10"/>
        <v>1.3414640067437598</v>
      </c>
      <c r="Y102" s="161">
        <f t="shared" si="10"/>
        <v>1.2893946702285217</v>
      </c>
      <c r="Z102" s="161">
        <f t="shared" si="10"/>
        <v>1.3704319248112524</v>
      </c>
      <c r="AA102" s="161">
        <f t="shared" si="10"/>
        <v>1.2754066938986688</v>
      </c>
      <c r="AB102" s="161">
        <f t="shared" si="10"/>
        <v>1.3201111514317811</v>
      </c>
      <c r="AC102" s="161">
        <f t="shared" si="10"/>
        <v>1.2819681378130829</v>
      </c>
      <c r="AD102" s="161">
        <f t="shared" si="10"/>
        <v>1.3441571588550132</v>
      </c>
      <c r="AE102" s="161">
        <f t="shared" si="10"/>
        <v>1.2720320910758294</v>
      </c>
      <c r="AF102" s="161">
        <f t="shared" si="10"/>
        <v>1.3313258911229853</v>
      </c>
      <c r="AG102" s="162"/>
      <c r="AH102" s="163"/>
    </row>
    <row r="103" spans="1:34" ht="14.25" thickBot="1" x14ac:dyDescent="0.2">
      <c r="A103" s="160" t="s">
        <v>317</v>
      </c>
      <c r="B103" s="149" t="str">
        <f t="shared" si="4"/>
        <v>紳士・婦人洋服</v>
      </c>
      <c r="C103" s="161">
        <f t="shared" si="9"/>
        <v>0.89698869682118421</v>
      </c>
      <c r="D103" s="161">
        <f t="shared" si="9"/>
        <v>0.8799408679736721</v>
      </c>
      <c r="E103" s="161">
        <f t="shared" si="9"/>
        <v>0.88648474226785845</v>
      </c>
      <c r="F103" s="161">
        <f t="shared" si="9"/>
        <v>1.5061526335078796</v>
      </c>
      <c r="G103" s="161">
        <f t="shared" si="9"/>
        <v>0.28373114015467127</v>
      </c>
      <c r="H103" s="161">
        <f t="shared" si="9"/>
        <v>0.89160253072462314</v>
      </c>
      <c r="I103" s="161">
        <f t="shared" si="9"/>
        <v>1.188823362077384</v>
      </c>
      <c r="J103" s="161">
        <f t="shared" si="9"/>
        <v>1.3571901218274172</v>
      </c>
      <c r="K103" s="161">
        <f t="shared" si="9"/>
        <v>1.4301854950587092</v>
      </c>
      <c r="L103" s="161">
        <f t="shared" si="9"/>
        <v>2.0100994387452786</v>
      </c>
      <c r="M103" s="161">
        <f t="shared" si="9"/>
        <v>1.3753730699452225</v>
      </c>
      <c r="N103" s="161">
        <f t="shared" si="9"/>
        <v>1.5645180259451037</v>
      </c>
      <c r="O103" s="161">
        <f t="shared" si="9"/>
        <v>0.66227095359070065</v>
      </c>
      <c r="P103" s="162"/>
      <c r="Q103" s="163">
        <f t="shared" si="2"/>
        <v>1.2740360206112407</v>
      </c>
      <c r="R103" s="141"/>
      <c r="S103" s="149" t="str">
        <f t="shared" si="5"/>
        <v>紳士・婦人洋服</v>
      </c>
      <c r="T103" s="161">
        <f t="shared" si="10"/>
        <v>1.3089708237675441</v>
      </c>
      <c r="U103" s="161">
        <f t="shared" si="10"/>
        <v>1.2941771621602984</v>
      </c>
      <c r="V103" s="161">
        <f t="shared" si="10"/>
        <v>1.2959965110568343</v>
      </c>
      <c r="W103" s="161">
        <f t="shared" si="10"/>
        <v>1.202047566579266</v>
      </c>
      <c r="X103" s="161">
        <f t="shared" si="10"/>
        <v>1.3264476186085685</v>
      </c>
      <c r="Y103" s="161">
        <f t="shared" si="10"/>
        <v>1.2845105995079593</v>
      </c>
      <c r="Z103" s="161">
        <f t="shared" si="10"/>
        <v>1.2847799295105491</v>
      </c>
      <c r="AA103" s="161">
        <f t="shared" si="10"/>
        <v>1.2584765165460317</v>
      </c>
      <c r="AB103" s="161">
        <f t="shared" si="10"/>
        <v>1.2719319123284314</v>
      </c>
      <c r="AC103" s="161">
        <f t="shared" si="10"/>
        <v>1.2316948775066876</v>
      </c>
      <c r="AD103" s="161">
        <f t="shared" si="10"/>
        <v>1.2700308449475677</v>
      </c>
      <c r="AE103" s="161">
        <f t="shared" si="10"/>
        <v>1.2459658597013248</v>
      </c>
      <c r="AF103" s="161">
        <f t="shared" si="10"/>
        <v>1.2968100346864635</v>
      </c>
      <c r="AG103" s="162"/>
      <c r="AH103" s="163"/>
    </row>
    <row r="104" spans="1:34" ht="14.25" thickBot="1" x14ac:dyDescent="0.2">
      <c r="A104" s="160" t="s">
        <v>318</v>
      </c>
      <c r="B104" s="149" t="str">
        <f t="shared" si="4"/>
        <v>預貯金</v>
      </c>
      <c r="C104" s="161">
        <f t="shared" si="9"/>
        <v>1.2333594581291283</v>
      </c>
      <c r="D104" s="161">
        <f t="shared" si="9"/>
        <v>0.97771207552630235</v>
      </c>
      <c r="E104" s="161">
        <f t="shared" si="9"/>
        <v>1.0637816907214301</v>
      </c>
      <c r="F104" s="161">
        <f t="shared" si="9"/>
        <v>1.6065628090750719</v>
      </c>
      <c r="G104" s="161">
        <f t="shared" si="9"/>
        <v>0.47288523359111884</v>
      </c>
      <c r="H104" s="161">
        <f t="shared" si="9"/>
        <v>1.6048845553043218</v>
      </c>
      <c r="I104" s="161">
        <f t="shared" si="9"/>
        <v>0.89161752155803797</v>
      </c>
      <c r="J104" s="161">
        <f t="shared" si="9"/>
        <v>1.6286281461929006</v>
      </c>
      <c r="K104" s="161">
        <f t="shared" si="9"/>
        <v>0.35754637376467729</v>
      </c>
      <c r="L104" s="161">
        <f t="shared" si="9"/>
        <v>0.61176939440073697</v>
      </c>
      <c r="M104" s="161">
        <f t="shared" si="9"/>
        <v>1.0002713235965255</v>
      </c>
      <c r="N104" s="161">
        <f t="shared" si="9"/>
        <v>1.2408246412668065</v>
      </c>
      <c r="O104" s="161">
        <f t="shared" si="9"/>
        <v>1.059633525745121</v>
      </c>
      <c r="P104" s="162"/>
      <c r="Q104" s="163">
        <f t="shared" si="2"/>
        <v>1.255020557617043</v>
      </c>
      <c r="R104" s="141"/>
      <c r="S104" s="149" t="str">
        <f t="shared" si="5"/>
        <v>預貯金</v>
      </c>
      <c r="T104" s="161">
        <f t="shared" si="10"/>
        <v>1.2570275371101021</v>
      </c>
      <c r="U104" s="161">
        <f t="shared" si="10"/>
        <v>1.2691930470606787</v>
      </c>
      <c r="V104" s="161">
        <f t="shared" si="10"/>
        <v>1.2658570573113268</v>
      </c>
      <c r="W104" s="161">
        <f t="shared" si="10"/>
        <v>1.145993534977124</v>
      </c>
      <c r="X104" s="161">
        <f t="shared" si="10"/>
        <v>1.2964148423381858</v>
      </c>
      <c r="Y104" s="161">
        <f t="shared" si="10"/>
        <v>1.2454380337434585</v>
      </c>
      <c r="Z104" s="161">
        <f t="shared" si="10"/>
        <v>1.300839678629431</v>
      </c>
      <c r="AA104" s="161">
        <f t="shared" si="10"/>
        <v>1.1851124146846037</v>
      </c>
      <c r="AB104" s="161">
        <f t="shared" si="10"/>
        <v>1.2671139884180964</v>
      </c>
      <c r="AC104" s="161">
        <f t="shared" si="10"/>
        <v>1.2920227898743619</v>
      </c>
      <c r="AD104" s="161">
        <f t="shared" si="10"/>
        <v>1.2650890906870715</v>
      </c>
      <c r="AE104" s="161">
        <f t="shared" si="10"/>
        <v>1.2563923522511267</v>
      </c>
      <c r="AF104" s="161">
        <f t="shared" si="10"/>
        <v>1.2622941782499415</v>
      </c>
      <c r="AG104" s="162"/>
      <c r="AH104" s="163"/>
    </row>
    <row r="105" spans="1:34" ht="14.25" thickBot="1" x14ac:dyDescent="0.2">
      <c r="A105" s="160" t="s">
        <v>319</v>
      </c>
      <c r="B105" s="149" t="str">
        <f t="shared" si="4"/>
        <v>損害保険</v>
      </c>
      <c r="C105" s="161">
        <f t="shared" si="9"/>
        <v>1.0651740774751564</v>
      </c>
      <c r="D105" s="161">
        <f t="shared" si="9"/>
        <v>0.97771207552630235</v>
      </c>
      <c r="E105" s="161">
        <f t="shared" si="9"/>
        <v>1.3297271134017876</v>
      </c>
      <c r="F105" s="161">
        <f t="shared" si="9"/>
        <v>1.425824493054126</v>
      </c>
      <c r="G105" s="161">
        <f t="shared" si="9"/>
        <v>0.94577046718223767</v>
      </c>
      <c r="H105" s="161">
        <f t="shared" si="9"/>
        <v>1.069923036869548</v>
      </c>
      <c r="I105" s="161">
        <f t="shared" si="9"/>
        <v>1.2737393165114828</v>
      </c>
      <c r="J105" s="161">
        <f t="shared" si="9"/>
        <v>1.2968705608573099</v>
      </c>
      <c r="K105" s="161">
        <f t="shared" si="9"/>
        <v>0.35754637376467729</v>
      </c>
      <c r="L105" s="161">
        <f t="shared" si="9"/>
        <v>1.573121299887609</v>
      </c>
      <c r="M105" s="161">
        <f t="shared" si="9"/>
        <v>0</v>
      </c>
      <c r="N105" s="161">
        <f t="shared" si="9"/>
        <v>1.5645180259451037</v>
      </c>
      <c r="O105" s="161">
        <f t="shared" si="9"/>
        <v>0.9271793350269808</v>
      </c>
      <c r="P105" s="162"/>
      <c r="Q105" s="163">
        <f t="shared" si="2"/>
        <v>1.2455128261199442</v>
      </c>
      <c r="R105" s="141"/>
      <c r="S105" s="149" t="str">
        <f t="shared" si="5"/>
        <v>損害保険</v>
      </c>
      <c r="T105" s="161">
        <f t="shared" si="10"/>
        <v>1.2622218657758462</v>
      </c>
      <c r="U105" s="161">
        <f t="shared" si="10"/>
        <v>1.2591994010208309</v>
      </c>
      <c r="V105" s="161">
        <f t="shared" si="10"/>
        <v>1.2407408458567368</v>
      </c>
      <c r="W105" s="161">
        <f t="shared" si="10"/>
        <v>1.1895911151121232</v>
      </c>
      <c r="X105" s="161">
        <f t="shared" si="10"/>
        <v>1.2613766033560725</v>
      </c>
      <c r="Y105" s="161">
        <f t="shared" si="10"/>
        <v>1.2503221044640211</v>
      </c>
      <c r="Z105" s="161">
        <f t="shared" si="10"/>
        <v>1.2419539318601975</v>
      </c>
      <c r="AA105" s="161">
        <f t="shared" si="10"/>
        <v>1.2359029467425153</v>
      </c>
      <c r="AB105" s="161">
        <f t="shared" si="10"/>
        <v>1.2574781405974265</v>
      </c>
      <c r="AC105" s="161">
        <f t="shared" si="10"/>
        <v>1.2266675514760481</v>
      </c>
      <c r="AD105" s="161">
        <f t="shared" si="10"/>
        <v>1.2947396162500495</v>
      </c>
      <c r="AE105" s="161">
        <f t="shared" si="10"/>
        <v>1.2146863820519191</v>
      </c>
      <c r="AF105" s="161">
        <f t="shared" si="10"/>
        <v>1.2573633416161527</v>
      </c>
      <c r="AG105" s="162"/>
      <c r="AH105" s="163"/>
    </row>
    <row r="106" spans="1:34" ht="14.25" thickBot="1" x14ac:dyDescent="0.2">
      <c r="A106" s="160" t="s">
        <v>320</v>
      </c>
      <c r="B106" s="149" t="str">
        <f t="shared" si="4"/>
        <v>飲料</v>
      </c>
      <c r="C106" s="161">
        <f t="shared" si="9"/>
        <v>1.0651740774751564</v>
      </c>
      <c r="D106" s="161">
        <f t="shared" si="9"/>
        <v>0.97771207552630235</v>
      </c>
      <c r="E106" s="161">
        <f t="shared" si="9"/>
        <v>1.152430164948216</v>
      </c>
      <c r="F106" s="161">
        <f t="shared" si="9"/>
        <v>1.265168212146619</v>
      </c>
      <c r="G106" s="161">
        <f t="shared" si="9"/>
        <v>0.94577046718223767</v>
      </c>
      <c r="H106" s="161">
        <f t="shared" si="9"/>
        <v>0.35664101228984929</v>
      </c>
      <c r="I106" s="161">
        <f t="shared" si="9"/>
        <v>1.3586552709455817</v>
      </c>
      <c r="J106" s="161">
        <f t="shared" si="9"/>
        <v>1.3571901218274172</v>
      </c>
      <c r="K106" s="161">
        <f t="shared" si="9"/>
        <v>0.35754637376467729</v>
      </c>
      <c r="L106" s="161">
        <f t="shared" si="9"/>
        <v>1.573121299887609</v>
      </c>
      <c r="M106" s="161">
        <f t="shared" si="9"/>
        <v>1.0002713235965255</v>
      </c>
      <c r="N106" s="161">
        <f t="shared" si="9"/>
        <v>1.5645180259451037</v>
      </c>
      <c r="O106" s="161">
        <f t="shared" si="9"/>
        <v>0.79472514430884089</v>
      </c>
      <c r="P106" s="162"/>
      <c r="Q106" s="163">
        <f t="shared" si="2"/>
        <v>1.2312512288742961</v>
      </c>
      <c r="R106" s="141"/>
      <c r="S106" s="149" t="str">
        <f t="shared" si="5"/>
        <v>飲料</v>
      </c>
      <c r="T106" s="161">
        <f t="shared" si="10"/>
        <v>1.2466388797786134</v>
      </c>
      <c r="U106" s="161">
        <f t="shared" si="10"/>
        <v>1.2442089319610592</v>
      </c>
      <c r="V106" s="161">
        <f t="shared" si="10"/>
        <v>1.2357176035658188</v>
      </c>
      <c r="W106" s="161">
        <f t="shared" si="10"/>
        <v>1.2207322437799799</v>
      </c>
      <c r="X106" s="161">
        <f t="shared" si="10"/>
        <v>1.2463602152208813</v>
      </c>
      <c r="Y106" s="161">
        <f t="shared" si="10"/>
        <v>1.2552061751845838</v>
      </c>
      <c r="Z106" s="161">
        <f t="shared" si="10"/>
        <v>1.2151876833287276</v>
      </c>
      <c r="AA106" s="161">
        <f t="shared" si="10"/>
        <v>1.20768598448812</v>
      </c>
      <c r="AB106" s="161">
        <f t="shared" si="10"/>
        <v>1.2430243688664215</v>
      </c>
      <c r="AC106" s="161">
        <f t="shared" si="10"/>
        <v>1.2115855733841294</v>
      </c>
      <c r="AD106" s="161">
        <f t="shared" si="10"/>
        <v>1.2403803193845895</v>
      </c>
      <c r="AE106" s="161">
        <f t="shared" si="10"/>
        <v>1.1990466432272164</v>
      </c>
      <c r="AF106" s="161">
        <f t="shared" si="10"/>
        <v>1.2475016683485751</v>
      </c>
      <c r="AG106" s="162"/>
      <c r="AH106" s="163"/>
    </row>
    <row r="107" spans="1:34" ht="14.25" thickBot="1" x14ac:dyDescent="0.2">
      <c r="A107" s="160" t="s">
        <v>321</v>
      </c>
      <c r="B107" s="149" t="str">
        <f t="shared" si="4"/>
        <v>増改築工事</v>
      </c>
      <c r="C107" s="161">
        <f t="shared" si="9"/>
        <v>0.67274152261588815</v>
      </c>
      <c r="D107" s="161">
        <f t="shared" si="9"/>
        <v>1.3687969057368234</v>
      </c>
      <c r="E107" s="161">
        <f t="shared" si="9"/>
        <v>0.97513321649464424</v>
      </c>
      <c r="F107" s="161">
        <f t="shared" si="9"/>
        <v>1.8877113006632094</v>
      </c>
      <c r="G107" s="161">
        <f t="shared" si="9"/>
        <v>0.94577046718223767</v>
      </c>
      <c r="H107" s="161">
        <f t="shared" si="9"/>
        <v>1.069923036869548</v>
      </c>
      <c r="I107" s="161">
        <f t="shared" si="9"/>
        <v>0.72178561268984021</v>
      </c>
      <c r="J107" s="161">
        <f t="shared" si="9"/>
        <v>1.1762314389170951</v>
      </c>
      <c r="K107" s="161">
        <f t="shared" si="9"/>
        <v>0.35754637376467729</v>
      </c>
      <c r="L107" s="161">
        <f t="shared" si="9"/>
        <v>1.3109344165730077</v>
      </c>
      <c r="M107" s="161">
        <f t="shared" si="9"/>
        <v>0.75020349269739417</v>
      </c>
      <c r="N107" s="161">
        <f t="shared" si="9"/>
        <v>1.025029051481275</v>
      </c>
      <c r="O107" s="161">
        <f t="shared" si="9"/>
        <v>0.26490838143628026</v>
      </c>
      <c r="P107" s="162"/>
      <c r="Q107" s="163">
        <f t="shared" si="2"/>
        <v>1.1789587056402526</v>
      </c>
      <c r="R107" s="141"/>
      <c r="S107" s="149" t="str">
        <f t="shared" si="5"/>
        <v>増改築工事</v>
      </c>
      <c r="T107" s="161">
        <f t="shared" si="10"/>
        <v>1.2258615651156368</v>
      </c>
      <c r="U107" s="161">
        <f t="shared" si="10"/>
        <v>1.1692565866622002</v>
      </c>
      <c r="V107" s="161">
        <f t="shared" si="10"/>
        <v>1.1905084229475573</v>
      </c>
      <c r="W107" s="161">
        <f t="shared" si="10"/>
        <v>0.95914676296998425</v>
      </c>
      <c r="X107" s="161">
        <f t="shared" si="10"/>
        <v>1.1913001253918463</v>
      </c>
      <c r="Y107" s="161">
        <f t="shared" si="10"/>
        <v>1.181945114376145</v>
      </c>
      <c r="Z107" s="161">
        <f t="shared" si="10"/>
        <v>1.2366006821539035</v>
      </c>
      <c r="AA107" s="161">
        <f t="shared" si="10"/>
        <v>1.1794690222337247</v>
      </c>
      <c r="AB107" s="161">
        <f t="shared" si="10"/>
        <v>1.1900272058527368</v>
      </c>
      <c r="AC107" s="161">
        <f t="shared" si="10"/>
        <v>1.1713669651390133</v>
      </c>
      <c r="AD107" s="161">
        <f t="shared" si="10"/>
        <v>1.1959045310401222</v>
      </c>
      <c r="AE107" s="161">
        <f t="shared" si="10"/>
        <v>1.1938333969523154</v>
      </c>
      <c r="AF107" s="161">
        <f t="shared" si="10"/>
        <v>1.2129858119120533</v>
      </c>
      <c r="AG107" s="162"/>
      <c r="AH107" s="163"/>
    </row>
    <row r="108" spans="1:34" ht="14.25" thickBot="1" x14ac:dyDescent="0.2">
      <c r="A108" s="160" t="s">
        <v>322</v>
      </c>
      <c r="B108" s="149" t="str">
        <f t="shared" si="4"/>
        <v>四輪自動車</v>
      </c>
      <c r="C108" s="161">
        <f t="shared" si="9"/>
        <v>1.0091122839238322</v>
      </c>
      <c r="D108" s="161">
        <f t="shared" si="9"/>
        <v>1.6621105283947142</v>
      </c>
      <c r="E108" s="161">
        <f t="shared" si="9"/>
        <v>1.8616179587625026</v>
      </c>
      <c r="F108" s="161">
        <f t="shared" si="9"/>
        <v>1.0844298961256735</v>
      </c>
      <c r="G108" s="161">
        <f t="shared" si="9"/>
        <v>1.4186557007733565</v>
      </c>
      <c r="H108" s="161">
        <f t="shared" si="9"/>
        <v>1.7832050614492463</v>
      </c>
      <c r="I108" s="161">
        <f t="shared" si="9"/>
        <v>0.72178561268984021</v>
      </c>
      <c r="J108" s="161">
        <f t="shared" si="9"/>
        <v>0.9349531950366653</v>
      </c>
      <c r="K108" s="161">
        <f t="shared" si="9"/>
        <v>0.71509274752935459</v>
      </c>
      <c r="L108" s="161">
        <f t="shared" si="9"/>
        <v>1.0487475332584062</v>
      </c>
      <c r="M108" s="161">
        <f t="shared" si="9"/>
        <v>0.87523740814695994</v>
      </c>
      <c r="N108" s="161">
        <f t="shared" si="9"/>
        <v>1.1868757438204234</v>
      </c>
      <c r="O108" s="161">
        <f t="shared" si="9"/>
        <v>1.059633525745121</v>
      </c>
      <c r="P108" s="162"/>
      <c r="Q108" s="163">
        <f t="shared" si="2"/>
        <v>1.1266661824062092</v>
      </c>
      <c r="R108" s="141"/>
      <c r="S108" s="149" t="str">
        <f t="shared" si="5"/>
        <v>四輪自動車</v>
      </c>
      <c r="T108" s="161">
        <f t="shared" si="10"/>
        <v>1.137557977797985</v>
      </c>
      <c r="U108" s="161">
        <f t="shared" si="10"/>
        <v>1.099301064383265</v>
      </c>
      <c r="V108" s="161">
        <f t="shared" si="10"/>
        <v>1.0850203348382799</v>
      </c>
      <c r="W108" s="161">
        <f t="shared" si="10"/>
        <v>1.1397653092435527</v>
      </c>
      <c r="X108" s="161">
        <f t="shared" si="10"/>
        <v>1.1112127220041592</v>
      </c>
      <c r="Y108" s="161">
        <f t="shared" si="10"/>
        <v>1.1086840535677063</v>
      </c>
      <c r="Z108" s="161">
        <f t="shared" si="10"/>
        <v>1.1777149353846701</v>
      </c>
      <c r="AA108" s="161">
        <f t="shared" si="10"/>
        <v>1.1625388448810876</v>
      </c>
      <c r="AB108" s="161">
        <f t="shared" si="10"/>
        <v>1.1322121189287173</v>
      </c>
      <c r="AC108" s="161">
        <f t="shared" si="10"/>
        <v>1.1311483568938967</v>
      </c>
      <c r="AD108" s="161">
        <f t="shared" si="10"/>
        <v>1.1366034799141658</v>
      </c>
      <c r="AE108" s="161">
        <f t="shared" si="10"/>
        <v>1.1208479491037022</v>
      </c>
      <c r="AF108" s="161">
        <f t="shared" si="10"/>
        <v>1.129161589137643</v>
      </c>
      <c r="AG108" s="162"/>
      <c r="AH108" s="163"/>
    </row>
    <row r="109" spans="1:34" ht="14.25" thickBot="1" x14ac:dyDescent="0.2">
      <c r="A109" s="160" t="s">
        <v>323</v>
      </c>
      <c r="B109" s="149" t="str">
        <f t="shared" si="4"/>
        <v>衛生設備工事</v>
      </c>
      <c r="C109" s="161">
        <f t="shared" si="9"/>
        <v>0.4484943484105921</v>
      </c>
      <c r="D109" s="161">
        <f t="shared" si="9"/>
        <v>0.48885603776315117</v>
      </c>
      <c r="E109" s="161">
        <f t="shared" si="9"/>
        <v>1.2410786391750019</v>
      </c>
      <c r="F109" s="161">
        <f t="shared" si="9"/>
        <v>1.9077933357766474</v>
      </c>
      <c r="G109" s="161">
        <f t="shared" si="9"/>
        <v>0.28373114015467127</v>
      </c>
      <c r="H109" s="161">
        <f t="shared" si="9"/>
        <v>0.53496151843477402</v>
      </c>
      <c r="I109" s="161">
        <f t="shared" si="9"/>
        <v>1.3586552709455817</v>
      </c>
      <c r="J109" s="161">
        <f t="shared" si="9"/>
        <v>1.3571901218274172</v>
      </c>
      <c r="K109" s="161">
        <f t="shared" si="9"/>
        <v>0</v>
      </c>
      <c r="L109" s="161">
        <f t="shared" si="9"/>
        <v>0.96135190548687233</v>
      </c>
      <c r="M109" s="161">
        <f t="shared" si="9"/>
        <v>0.50013566179826274</v>
      </c>
      <c r="N109" s="161">
        <f t="shared" si="9"/>
        <v>0.70133566680297754</v>
      </c>
      <c r="O109" s="161">
        <f t="shared" si="9"/>
        <v>0.13245419071814013</v>
      </c>
      <c r="P109" s="162"/>
      <c r="Q109" s="163">
        <f t="shared" si="2"/>
        <v>1.1266661824062092</v>
      </c>
      <c r="R109" s="141"/>
      <c r="S109" s="149" t="str">
        <f t="shared" si="5"/>
        <v>衛生設備工事</v>
      </c>
      <c r="T109" s="161">
        <f t="shared" si="10"/>
        <v>1.189501264455427</v>
      </c>
      <c r="U109" s="161">
        <f t="shared" si="10"/>
        <v>1.1592629406223522</v>
      </c>
      <c r="V109" s="161">
        <f t="shared" si="10"/>
        <v>1.1201830308747056</v>
      </c>
      <c r="W109" s="161">
        <f t="shared" si="10"/>
        <v>0.88440805416712842</v>
      </c>
      <c r="X109" s="161">
        <f t="shared" si="10"/>
        <v>1.1712782745449246</v>
      </c>
      <c r="Y109" s="161">
        <f t="shared" si="10"/>
        <v>1.1428725486116442</v>
      </c>
      <c r="Z109" s="161">
        <f t="shared" si="10"/>
        <v>1.0974161897902608</v>
      </c>
      <c r="AA109" s="161">
        <f t="shared" si="10"/>
        <v>1.0835313505687805</v>
      </c>
      <c r="AB109" s="161">
        <f t="shared" si="10"/>
        <v>1.1418479667493873</v>
      </c>
      <c r="AC109" s="161">
        <f t="shared" si="10"/>
        <v>1.1361756829245364</v>
      </c>
      <c r="AD109" s="161">
        <f t="shared" si="10"/>
        <v>1.1514287426956547</v>
      </c>
      <c r="AE109" s="161">
        <f t="shared" si="10"/>
        <v>1.1677671655778108</v>
      </c>
      <c r="AF109" s="161">
        <f t="shared" si="10"/>
        <v>1.1636774455741647</v>
      </c>
      <c r="AG109" s="162"/>
      <c r="AH109" s="163"/>
    </row>
    <row r="110" spans="1:34" ht="14.25" thickBot="1" x14ac:dyDescent="0.2">
      <c r="A110" s="160" t="s">
        <v>324</v>
      </c>
      <c r="B110" s="149" t="str">
        <f t="shared" si="4"/>
        <v>クリーニング</v>
      </c>
      <c r="C110" s="161">
        <f t="shared" si="9"/>
        <v>0.67274152261588815</v>
      </c>
      <c r="D110" s="161">
        <f t="shared" si="9"/>
        <v>0.8799408679736721</v>
      </c>
      <c r="E110" s="161">
        <f t="shared" si="9"/>
        <v>0.44324237113392922</v>
      </c>
      <c r="F110" s="161">
        <f t="shared" si="9"/>
        <v>1.3053322823734959</v>
      </c>
      <c r="G110" s="161">
        <f t="shared" si="9"/>
        <v>0.85119342046401403</v>
      </c>
      <c r="H110" s="161">
        <f t="shared" si="9"/>
        <v>2.1398460737390961</v>
      </c>
      <c r="I110" s="161">
        <f t="shared" si="9"/>
        <v>0.84915954434098861</v>
      </c>
      <c r="J110" s="161">
        <f t="shared" si="9"/>
        <v>1.2063912194021487</v>
      </c>
      <c r="K110" s="161">
        <f t="shared" si="9"/>
        <v>1.4301854950587092</v>
      </c>
      <c r="L110" s="161">
        <f t="shared" si="9"/>
        <v>1.0487475332584062</v>
      </c>
      <c r="M110" s="161">
        <f t="shared" si="9"/>
        <v>0.37510174634869708</v>
      </c>
      <c r="N110" s="161">
        <f t="shared" si="9"/>
        <v>1.3487224361595722</v>
      </c>
      <c r="O110" s="161">
        <f t="shared" si="9"/>
        <v>0.13245419071814013</v>
      </c>
      <c r="P110" s="162"/>
      <c r="Q110" s="163">
        <f t="shared" si="2"/>
        <v>1.0458504646808691</v>
      </c>
      <c r="R110" s="141"/>
      <c r="S110" s="149" t="str">
        <f t="shared" si="5"/>
        <v>クリーニング</v>
      </c>
      <c r="T110" s="161">
        <f t="shared" si="10"/>
        <v>1.0804203624747983</v>
      </c>
      <c r="U110" s="161">
        <f t="shared" si="10"/>
        <v>1.0543296572039496</v>
      </c>
      <c r="V110" s="161">
        <f t="shared" si="10"/>
        <v>1.0799970925473621</v>
      </c>
      <c r="W110" s="161">
        <f t="shared" si="10"/>
        <v>0.96537498870355565</v>
      </c>
      <c r="X110" s="161">
        <f t="shared" si="10"/>
        <v>1.0561526321751242</v>
      </c>
      <c r="Y110" s="161">
        <f t="shared" si="10"/>
        <v>1.015886709877017</v>
      </c>
      <c r="Z110" s="161">
        <f t="shared" si="10"/>
        <v>1.0706499412587909</v>
      </c>
      <c r="AA110" s="161">
        <f t="shared" si="10"/>
        <v>1.0158106411582317</v>
      </c>
      <c r="AB110" s="161">
        <f t="shared" si="10"/>
        <v>1.040671564632353</v>
      </c>
      <c r="AC110" s="161">
        <f t="shared" si="10"/>
        <v>1.0456838143730247</v>
      </c>
      <c r="AD110" s="161">
        <f t="shared" si="10"/>
        <v>1.072360674527713</v>
      </c>
      <c r="AE110" s="161">
        <f t="shared" si="10"/>
        <v>1.0165830236056834</v>
      </c>
      <c r="AF110" s="161">
        <f t="shared" si="10"/>
        <v>1.0798532227997546</v>
      </c>
      <c r="AG110" s="162"/>
      <c r="AH110" s="163"/>
    </row>
    <row r="111" spans="1:34" ht="14.25" thickBot="1" x14ac:dyDescent="0.2">
      <c r="A111" s="160" t="s">
        <v>325</v>
      </c>
      <c r="B111" s="149" t="str">
        <f t="shared" si="4"/>
        <v>パソコン</v>
      </c>
      <c r="C111" s="161">
        <f t="shared" si="9"/>
        <v>0.50455614196191612</v>
      </c>
      <c r="D111" s="161">
        <f t="shared" si="9"/>
        <v>1.2710256981841932</v>
      </c>
      <c r="E111" s="161">
        <f t="shared" si="9"/>
        <v>0.70918779381428676</v>
      </c>
      <c r="F111" s="161">
        <f t="shared" si="9"/>
        <v>1.3856604228272493</v>
      </c>
      <c r="G111" s="161">
        <f t="shared" si="9"/>
        <v>0.85119342046401403</v>
      </c>
      <c r="H111" s="161">
        <f t="shared" si="9"/>
        <v>1.069923036869548</v>
      </c>
      <c r="I111" s="161">
        <f t="shared" si="9"/>
        <v>1.0614494304262356</v>
      </c>
      <c r="J111" s="161">
        <f t="shared" si="9"/>
        <v>1.0857520974619339</v>
      </c>
      <c r="K111" s="161">
        <f t="shared" si="9"/>
        <v>0.35754637376467729</v>
      </c>
      <c r="L111" s="161">
        <f t="shared" si="9"/>
        <v>0.96135190548687233</v>
      </c>
      <c r="M111" s="161">
        <f t="shared" si="9"/>
        <v>1.1253052390460911</v>
      </c>
      <c r="N111" s="161">
        <f t="shared" si="9"/>
        <v>0.80923346169574328</v>
      </c>
      <c r="O111" s="161">
        <f t="shared" si="9"/>
        <v>0.39736257215442045</v>
      </c>
      <c r="P111" s="162"/>
      <c r="Q111" s="163">
        <f t="shared" si="2"/>
        <v>1.0173272701895726</v>
      </c>
      <c r="R111" s="141"/>
      <c r="S111" s="149" t="str">
        <f t="shared" si="5"/>
        <v>パソコン</v>
      </c>
      <c r="T111" s="161">
        <f t="shared" si="10"/>
        <v>1.0648373764775658</v>
      </c>
      <c r="U111" s="161">
        <f t="shared" si="10"/>
        <v>1.0043614270047103</v>
      </c>
      <c r="V111" s="161">
        <f t="shared" si="10"/>
        <v>1.0347879119291004</v>
      </c>
      <c r="W111" s="161">
        <f t="shared" si="10"/>
        <v>0.90309273136784241</v>
      </c>
      <c r="X111" s="161">
        <f t="shared" si="10"/>
        <v>1.0261198559047415</v>
      </c>
      <c r="Y111" s="161">
        <f t="shared" si="10"/>
        <v>1.015886709877017</v>
      </c>
      <c r="Z111" s="161">
        <f t="shared" si="10"/>
        <v>1.0117641944895575</v>
      </c>
      <c r="AA111" s="161">
        <f t="shared" si="10"/>
        <v>1.0045238562564738</v>
      </c>
      <c r="AB111" s="161">
        <f t="shared" si="10"/>
        <v>1.0262177929013481</v>
      </c>
      <c r="AC111" s="161">
        <f t="shared" si="10"/>
        <v>1.020547184219827</v>
      </c>
      <c r="AD111" s="161">
        <f t="shared" si="10"/>
        <v>1.0130596234017564</v>
      </c>
      <c r="AE111" s="161">
        <f t="shared" si="10"/>
        <v>1.0374360087052872</v>
      </c>
      <c r="AF111" s="161">
        <f t="shared" si="10"/>
        <v>1.040406529729444</v>
      </c>
      <c r="AG111" s="162"/>
      <c r="AH111" s="163"/>
    </row>
    <row r="112" spans="1:34" ht="14.25" thickBot="1" x14ac:dyDescent="0.2">
      <c r="A112" s="160" t="s">
        <v>326</v>
      </c>
      <c r="B112" s="149" t="str">
        <f t="shared" si="4"/>
        <v>携帯電話</v>
      </c>
      <c r="C112" s="161">
        <f t="shared" si="9"/>
        <v>0.39243255485926803</v>
      </c>
      <c r="D112" s="161">
        <f t="shared" si="9"/>
        <v>9.7771207552630246E-2</v>
      </c>
      <c r="E112" s="161">
        <f t="shared" si="9"/>
        <v>0.62053931958750097</v>
      </c>
      <c r="F112" s="161">
        <f t="shared" si="9"/>
        <v>1.3856604228272493</v>
      </c>
      <c r="G112" s="161">
        <f t="shared" si="9"/>
        <v>0.6620393270275664</v>
      </c>
      <c r="H112" s="161">
        <f t="shared" si="9"/>
        <v>1.6048845553043218</v>
      </c>
      <c r="I112" s="161">
        <f t="shared" si="9"/>
        <v>0.76424358990688956</v>
      </c>
      <c r="J112" s="161">
        <f t="shared" si="9"/>
        <v>1.3873499023124709</v>
      </c>
      <c r="K112" s="161">
        <f t="shared" si="9"/>
        <v>0.35754637376467729</v>
      </c>
      <c r="L112" s="161">
        <f t="shared" si="9"/>
        <v>1.573121299887609</v>
      </c>
      <c r="M112" s="161">
        <f t="shared" si="9"/>
        <v>0.87523740814695994</v>
      </c>
      <c r="N112" s="161">
        <f t="shared" si="9"/>
        <v>0.59343787191021169</v>
      </c>
      <c r="O112" s="161">
        <f t="shared" si="9"/>
        <v>1.1920877164632613</v>
      </c>
      <c r="P112" s="162"/>
      <c r="Q112" s="163">
        <f t="shared" si="2"/>
        <v>1.0173272701895726</v>
      </c>
      <c r="R112" s="141"/>
      <c r="S112" s="149" t="str">
        <f t="shared" si="5"/>
        <v>携帯電話</v>
      </c>
      <c r="T112" s="161">
        <f t="shared" si="10"/>
        <v>1.0752260338090542</v>
      </c>
      <c r="U112" s="161">
        <f t="shared" si="10"/>
        <v>1.0643233032437975</v>
      </c>
      <c r="V112" s="161">
        <f t="shared" si="10"/>
        <v>1.0398111542200184</v>
      </c>
      <c r="W112" s="161">
        <f t="shared" si="10"/>
        <v>0.90309273136784241</v>
      </c>
      <c r="X112" s="161">
        <f t="shared" si="10"/>
        <v>1.0361307813282026</v>
      </c>
      <c r="Y112" s="161">
        <f t="shared" si="10"/>
        <v>1.0012344977153294</v>
      </c>
      <c r="Z112" s="161">
        <f t="shared" si="10"/>
        <v>1.049236942433615</v>
      </c>
      <c r="AA112" s="161">
        <f t="shared" si="10"/>
        <v>0.94808993174768308</v>
      </c>
      <c r="AB112" s="161">
        <f t="shared" si="10"/>
        <v>1.0262177929013481</v>
      </c>
      <c r="AC112" s="161">
        <f t="shared" si="10"/>
        <v>0.98535590200535006</v>
      </c>
      <c r="AD112" s="161">
        <f t="shared" si="10"/>
        <v>1.0229431319227491</v>
      </c>
      <c r="AE112" s="161">
        <f t="shared" si="10"/>
        <v>1.0582889938048909</v>
      </c>
      <c r="AF112" s="161">
        <f t="shared" si="10"/>
        <v>1.010821509926711</v>
      </c>
      <c r="AG112" s="162"/>
      <c r="AH112" s="163"/>
    </row>
    <row r="113" spans="1:34" ht="14.25" thickBot="1" x14ac:dyDescent="0.2">
      <c r="A113" s="160" t="s">
        <v>327</v>
      </c>
      <c r="B113" s="149" t="str">
        <f t="shared" si="4"/>
        <v>相隣関係</v>
      </c>
      <c r="C113" s="161">
        <f t="shared" ref="C113:O115" si="11">C53/C$60*100000</f>
        <v>0.56061793551324013</v>
      </c>
      <c r="D113" s="161">
        <f t="shared" si="11"/>
        <v>0.8799408679736721</v>
      </c>
      <c r="E113" s="161">
        <f t="shared" si="11"/>
        <v>1.2410786391750019</v>
      </c>
      <c r="F113" s="161">
        <f t="shared" si="11"/>
        <v>1.1848400716928655</v>
      </c>
      <c r="G113" s="161">
        <f t="shared" si="11"/>
        <v>0.37830818687289508</v>
      </c>
      <c r="H113" s="161">
        <f t="shared" si="11"/>
        <v>1.4265640491593972</v>
      </c>
      <c r="I113" s="161">
        <f t="shared" si="11"/>
        <v>0.63686965825574138</v>
      </c>
      <c r="J113" s="161">
        <f t="shared" si="11"/>
        <v>1.4175096827975249</v>
      </c>
      <c r="K113" s="161">
        <f t="shared" si="11"/>
        <v>0</v>
      </c>
      <c r="L113" s="161">
        <f t="shared" si="11"/>
        <v>0.61176939440073697</v>
      </c>
      <c r="M113" s="161">
        <f t="shared" si="11"/>
        <v>0.87523740814695994</v>
      </c>
      <c r="N113" s="161">
        <f t="shared" si="11"/>
        <v>1.456620231052338</v>
      </c>
      <c r="O113" s="161">
        <f t="shared" si="11"/>
        <v>0.79472514430884089</v>
      </c>
      <c r="P113" s="162"/>
      <c r="Q113" s="163">
        <f t="shared" si="2"/>
        <v>1.0173272701895726</v>
      </c>
      <c r="R113" s="141"/>
      <c r="S113" s="149" t="str">
        <f t="shared" si="5"/>
        <v>相隣関係</v>
      </c>
      <c r="T113" s="161">
        <f t="shared" si="10"/>
        <v>1.0596430478118215</v>
      </c>
      <c r="U113" s="161">
        <f t="shared" si="10"/>
        <v>1.0243487190844063</v>
      </c>
      <c r="V113" s="161">
        <f t="shared" si="10"/>
        <v>1.0046484581835926</v>
      </c>
      <c r="W113" s="161">
        <f t="shared" si="10"/>
        <v>0.96537498870355565</v>
      </c>
      <c r="X113" s="161">
        <f t="shared" si="10"/>
        <v>1.0511471694633938</v>
      </c>
      <c r="Y113" s="161">
        <f t="shared" si="10"/>
        <v>1.006118568435892</v>
      </c>
      <c r="Z113" s="161">
        <f t="shared" si="10"/>
        <v>1.0652966915524971</v>
      </c>
      <c r="AA113" s="161">
        <f t="shared" si="10"/>
        <v>0.94244653929680389</v>
      </c>
      <c r="AB113" s="161">
        <f t="shared" si="10"/>
        <v>1.031035716811683</v>
      </c>
      <c r="AC113" s="161">
        <f t="shared" si="10"/>
        <v>1.040656488342385</v>
      </c>
      <c r="AD113" s="161">
        <f t="shared" si="10"/>
        <v>1.0229431319227491</v>
      </c>
      <c r="AE113" s="161">
        <f t="shared" si="10"/>
        <v>0.97487705340647579</v>
      </c>
      <c r="AF113" s="161">
        <f t="shared" si="10"/>
        <v>1.0256140198280774</v>
      </c>
      <c r="AG113" s="162"/>
      <c r="AH113" s="163"/>
    </row>
    <row r="114" spans="1:34" ht="14.25" thickBot="1" x14ac:dyDescent="0.2">
      <c r="A114" s="160" t="s">
        <v>328</v>
      </c>
      <c r="B114" s="149" t="str">
        <f t="shared" si="4"/>
        <v>和服</v>
      </c>
      <c r="C114" s="161">
        <f t="shared" si="11"/>
        <v>0.56061793551324013</v>
      </c>
      <c r="D114" s="161">
        <f t="shared" si="11"/>
        <v>0.97771207552630235</v>
      </c>
      <c r="E114" s="161">
        <f t="shared" si="11"/>
        <v>0.44324237113392922</v>
      </c>
      <c r="F114" s="161">
        <f t="shared" si="11"/>
        <v>1.2250041419197422</v>
      </c>
      <c r="G114" s="161">
        <f t="shared" si="11"/>
        <v>0.47288523359111884</v>
      </c>
      <c r="H114" s="161">
        <f t="shared" si="11"/>
        <v>1.2482435430144725</v>
      </c>
      <c r="I114" s="161">
        <f t="shared" si="11"/>
        <v>0.42457977217049431</v>
      </c>
      <c r="J114" s="161">
        <f t="shared" si="11"/>
        <v>1.9000661705583841</v>
      </c>
      <c r="K114" s="161">
        <f t="shared" si="11"/>
        <v>0.71509274752935459</v>
      </c>
      <c r="L114" s="161">
        <f t="shared" si="11"/>
        <v>0.61176939440073697</v>
      </c>
      <c r="M114" s="161">
        <f t="shared" si="11"/>
        <v>0.12503391544956569</v>
      </c>
      <c r="N114" s="161">
        <f t="shared" si="11"/>
        <v>1.1329268463740407</v>
      </c>
      <c r="O114" s="161">
        <f t="shared" si="11"/>
        <v>0.39736257215442045</v>
      </c>
      <c r="P114" s="162"/>
      <c r="Q114" s="163">
        <f t="shared" si="2"/>
        <v>0.99831180719537516</v>
      </c>
      <c r="R114" s="141"/>
      <c r="S114" s="149" t="str">
        <f t="shared" si="5"/>
        <v>和服</v>
      </c>
      <c r="T114" s="161">
        <f t="shared" ref="T114:AF115" si="12">($Q54-C54)/T$60*100000</f>
        <v>1.0388657331488447</v>
      </c>
      <c r="U114" s="161">
        <f t="shared" si="12"/>
        <v>0.99936460398478644</v>
      </c>
      <c r="V114" s="161">
        <f t="shared" si="12"/>
        <v>1.0297646696381824</v>
      </c>
      <c r="W114" s="161">
        <f t="shared" si="12"/>
        <v>0.92800563430212768</v>
      </c>
      <c r="X114" s="161">
        <f t="shared" si="12"/>
        <v>1.0261198559047415</v>
      </c>
      <c r="Y114" s="161">
        <f t="shared" si="12"/>
        <v>0.99146635627420432</v>
      </c>
      <c r="Z114" s="161">
        <f t="shared" si="12"/>
        <v>1.0706499412587909</v>
      </c>
      <c r="AA114" s="161">
        <f t="shared" si="12"/>
        <v>0.8295786902792226</v>
      </c>
      <c r="AB114" s="161">
        <f t="shared" si="12"/>
        <v>1.0021281733496732</v>
      </c>
      <c r="AC114" s="161">
        <f t="shared" si="12"/>
        <v>1.020547184219827</v>
      </c>
      <c r="AD114" s="161">
        <f t="shared" si="12"/>
        <v>1.0328266404437418</v>
      </c>
      <c r="AE114" s="161">
        <f t="shared" si="12"/>
        <v>0.98530354595627778</v>
      </c>
      <c r="AF114" s="161">
        <f t="shared" si="12"/>
        <v>1.0206831831942886</v>
      </c>
      <c r="AG114" s="162"/>
      <c r="AH114" s="163"/>
    </row>
    <row r="115" spans="1:34" ht="14.25" thickBot="1" x14ac:dyDescent="0.2">
      <c r="A115" s="160"/>
      <c r="B115" s="149" t="str">
        <f t="shared" si="4"/>
        <v>合計</v>
      </c>
      <c r="C115" s="161">
        <f t="shared" si="11"/>
        <v>104.27493600546266</v>
      </c>
      <c r="D115" s="161">
        <f t="shared" si="11"/>
        <v>113.21905834594583</v>
      </c>
      <c r="E115" s="161">
        <f t="shared" si="11"/>
        <v>170.29371898965559</v>
      </c>
      <c r="F115" s="161">
        <f t="shared" si="11"/>
        <v>160.23455817012496</v>
      </c>
      <c r="G115" s="161">
        <f t="shared" si="11"/>
        <v>120.68031161245354</v>
      </c>
      <c r="H115" s="161">
        <f t="shared" si="11"/>
        <v>163.69822464104084</v>
      </c>
      <c r="I115" s="161">
        <f t="shared" si="11"/>
        <v>133.48788037040339</v>
      </c>
      <c r="J115" s="161">
        <f t="shared" si="11"/>
        <v>163.70728847287157</v>
      </c>
      <c r="K115" s="161">
        <f t="shared" si="11"/>
        <v>153.02984797128187</v>
      </c>
      <c r="L115" s="161">
        <f t="shared" si="11"/>
        <v>198.82505318023951</v>
      </c>
      <c r="M115" s="161">
        <f t="shared" si="11"/>
        <v>120.03255883158306</v>
      </c>
      <c r="N115" s="161">
        <f t="shared" si="11"/>
        <v>182.94071124068438</v>
      </c>
      <c r="O115" s="161">
        <f t="shared" si="11"/>
        <v>91.260937404798554</v>
      </c>
      <c r="P115" s="162"/>
      <c r="Q115" s="164">
        <f t="shared" si="2"/>
        <v>150.66426716877629</v>
      </c>
      <c r="R115" s="141"/>
      <c r="S115" s="149" t="str">
        <f t="shared" si="5"/>
        <v>合計</v>
      </c>
      <c r="T115" s="161">
        <f t="shared" si="12"/>
        <v>154.96240708514742</v>
      </c>
      <c r="U115" s="161">
        <f t="shared" si="12"/>
        <v>152.57799091337728</v>
      </c>
      <c r="V115" s="161">
        <f t="shared" si="12"/>
        <v>149.55196948520958</v>
      </c>
      <c r="W115" s="161">
        <f t="shared" si="12"/>
        <v>147.69614504591044</v>
      </c>
      <c r="X115" s="161">
        <f t="shared" si="12"/>
        <v>152.25115930270499</v>
      </c>
      <c r="Y115" s="161">
        <f t="shared" si="12"/>
        <v>150.30727642531349</v>
      </c>
      <c r="Z115" s="161">
        <f t="shared" si="12"/>
        <v>152.82992586498611</v>
      </c>
      <c r="AA115" s="161">
        <f t="shared" si="12"/>
        <v>148.22370272233866</v>
      </c>
      <c r="AB115" s="161">
        <f t="shared" si="12"/>
        <v>150.63239105662274</v>
      </c>
      <c r="AC115" s="161">
        <f t="shared" si="12"/>
        <v>147.89387716935403</v>
      </c>
      <c r="AD115" s="161">
        <f t="shared" si="12"/>
        <v>151.87493368783501</v>
      </c>
      <c r="AE115" s="161">
        <f t="shared" si="12"/>
        <v>147.54529607224643</v>
      </c>
      <c r="AF115" s="161">
        <f t="shared" si="12"/>
        <v>152.87565899398902</v>
      </c>
      <c r="AG115" s="162"/>
      <c r="AH115" s="164"/>
    </row>
    <row r="116" spans="1:34" ht="14.25" thickBot="1" x14ac:dyDescent="0.2">
      <c r="A116" s="30"/>
      <c r="B116" s="165" t="s">
        <v>333</v>
      </c>
      <c r="C116" s="166">
        <v>141.34691699999999</v>
      </c>
      <c r="D116" s="167">
        <v>140.87205599999999</v>
      </c>
      <c r="E116" s="167">
        <v>139.88347200000001</v>
      </c>
      <c r="F116" s="167">
        <v>139.691778</v>
      </c>
      <c r="G116" s="167">
        <v>138.18088900000001</v>
      </c>
      <c r="H116" s="167">
        <v>136.62602799999999</v>
      </c>
      <c r="I116" s="167">
        <v>136.90658300000001</v>
      </c>
      <c r="J116" s="167">
        <v>135.519667</v>
      </c>
      <c r="K116" s="167">
        <v>133.050444</v>
      </c>
      <c r="L116" s="167">
        <v>132.45949999999999</v>
      </c>
      <c r="M116" s="167">
        <v>133.531083</v>
      </c>
      <c r="N116" s="167">
        <v>130.418139</v>
      </c>
      <c r="O116" s="167">
        <v>130.55819399999999</v>
      </c>
      <c r="P116" s="138"/>
      <c r="Q116" s="138"/>
      <c r="R116" s="141"/>
      <c r="S116" s="30"/>
      <c r="T116" s="30"/>
      <c r="U116" s="30"/>
      <c r="V116" s="30"/>
      <c r="W116" s="30"/>
      <c r="X116" s="30"/>
      <c r="Y116" s="30"/>
      <c r="Z116" s="30"/>
      <c r="AA116" s="30"/>
      <c r="AB116" s="30"/>
      <c r="AC116" s="30"/>
      <c r="AD116" s="30"/>
      <c r="AE116" s="30"/>
      <c r="AF116" s="30"/>
      <c r="AG116" s="30"/>
      <c r="AH116" s="30"/>
    </row>
    <row r="117" spans="1:34" ht="14.25" thickBot="1" x14ac:dyDescent="0.2">
      <c r="A117" s="30"/>
      <c r="B117" s="168" t="s">
        <v>334</v>
      </c>
      <c r="C117" s="166">
        <v>43.064390000000003</v>
      </c>
      <c r="D117" s="167">
        <v>38.268782999999999</v>
      </c>
      <c r="E117" s="167">
        <v>36.565460000000002</v>
      </c>
      <c r="F117" s="167">
        <v>35.689475999999999</v>
      </c>
      <c r="G117" s="167">
        <v>36.651318000000003</v>
      </c>
      <c r="H117" s="167">
        <v>36.594549000000001</v>
      </c>
      <c r="I117" s="167">
        <v>35.180132</v>
      </c>
      <c r="J117" s="167">
        <v>34.686309999999999</v>
      </c>
      <c r="K117" s="167">
        <v>35.471898000000003</v>
      </c>
      <c r="L117" s="167">
        <v>34.396510999999997</v>
      </c>
      <c r="M117" s="167">
        <v>33.559722000000001</v>
      </c>
      <c r="N117" s="167">
        <v>33.606504999999999</v>
      </c>
      <c r="O117" s="167">
        <v>31.560109000000001</v>
      </c>
      <c r="P117" s="138"/>
      <c r="Q117" s="138"/>
      <c r="R117" s="141"/>
      <c r="S117" s="30"/>
      <c r="T117" s="30"/>
      <c r="U117" s="30"/>
      <c r="V117" s="30"/>
      <c r="W117" s="30"/>
      <c r="X117" s="30"/>
      <c r="Y117" s="30"/>
      <c r="Z117" s="30"/>
      <c r="AA117" s="30"/>
      <c r="AB117" s="30"/>
      <c r="AC117" s="30"/>
      <c r="AD117" s="30"/>
      <c r="AE117" s="30"/>
      <c r="AF117" s="30"/>
      <c r="AG117" s="30"/>
      <c r="AH117" s="30"/>
    </row>
    <row r="118" spans="1:34" ht="14.25" thickBot="1" x14ac:dyDescent="0.2">
      <c r="A118" s="30"/>
      <c r="B118" s="169" t="s">
        <v>39</v>
      </c>
      <c r="C118" s="170" t="s">
        <v>121</v>
      </c>
      <c r="D118" s="171" t="s">
        <v>122</v>
      </c>
      <c r="E118" s="171" t="s">
        <v>123</v>
      </c>
      <c r="F118" s="171" t="s">
        <v>124</v>
      </c>
      <c r="G118" s="171" t="s">
        <v>125</v>
      </c>
      <c r="H118" s="171" t="s">
        <v>126</v>
      </c>
      <c r="I118" s="171" t="s">
        <v>127</v>
      </c>
      <c r="J118" s="171" t="s">
        <v>128</v>
      </c>
      <c r="K118" s="171" t="s">
        <v>129</v>
      </c>
      <c r="L118" s="171" t="s">
        <v>130</v>
      </c>
      <c r="M118" s="171" t="s">
        <v>131</v>
      </c>
      <c r="N118" s="171" t="s">
        <v>132</v>
      </c>
      <c r="O118" s="172" t="s">
        <v>133</v>
      </c>
      <c r="P118" s="173"/>
      <c r="Q118" s="173"/>
      <c r="R118" s="141"/>
      <c r="S118" s="141"/>
      <c r="T118" s="141"/>
      <c r="U118" s="30"/>
      <c r="V118" s="30"/>
      <c r="W118" s="30"/>
      <c r="X118" s="30"/>
      <c r="Y118" s="30"/>
      <c r="Z118" s="30"/>
      <c r="AA118" s="30"/>
      <c r="AB118" s="30"/>
      <c r="AC118" s="30"/>
      <c r="AD118" s="30"/>
      <c r="AE118" s="30"/>
      <c r="AF118" s="30"/>
      <c r="AG118" s="30"/>
      <c r="AH118" s="30"/>
    </row>
    <row r="119" spans="1:34" x14ac:dyDescent="0.15">
      <c r="A119" s="30"/>
      <c r="B119" s="30"/>
      <c r="C119" s="138"/>
      <c r="D119" s="138"/>
      <c r="E119" s="138"/>
      <c r="F119" s="138"/>
      <c r="G119" s="138"/>
      <c r="H119" s="138"/>
      <c r="I119" s="138"/>
      <c r="J119" s="138"/>
      <c r="K119" s="138"/>
      <c r="L119" s="138"/>
      <c r="M119" s="138"/>
      <c r="N119" s="138"/>
      <c r="O119" s="138"/>
      <c r="P119" s="138"/>
      <c r="Q119" s="138"/>
      <c r="R119" s="141"/>
      <c r="S119" s="30"/>
      <c r="T119" s="30"/>
      <c r="U119" s="30"/>
      <c r="V119" s="30"/>
      <c r="W119" s="30"/>
      <c r="X119" s="30"/>
      <c r="Y119" s="30"/>
      <c r="Z119" s="30"/>
      <c r="AA119" s="30"/>
      <c r="AB119" s="30"/>
      <c r="AC119" s="30"/>
      <c r="AD119" s="30"/>
      <c r="AE119" s="30"/>
      <c r="AF119" s="30"/>
      <c r="AG119" s="30"/>
      <c r="AH119" s="30"/>
    </row>
    <row r="120" spans="1:34" x14ac:dyDescent="0.15">
      <c r="A120" s="30"/>
      <c r="B120" s="174" t="s">
        <v>178</v>
      </c>
      <c r="C120" s="138"/>
      <c r="D120" s="138"/>
      <c r="E120" s="138"/>
      <c r="F120" s="138"/>
      <c r="G120" s="138"/>
      <c r="H120" s="138"/>
      <c r="I120" s="138"/>
      <c r="J120" s="138"/>
      <c r="K120" s="138"/>
      <c r="L120" s="138"/>
      <c r="M120" s="138"/>
      <c r="N120" s="138"/>
      <c r="O120" s="138"/>
      <c r="P120" s="138"/>
      <c r="Q120" s="138"/>
      <c r="R120" s="141"/>
      <c r="S120" s="30"/>
      <c r="T120" s="30"/>
      <c r="U120" s="30"/>
      <c r="V120" s="30"/>
      <c r="W120" s="30"/>
      <c r="X120" s="30"/>
      <c r="Y120" s="30"/>
      <c r="Z120" s="30"/>
      <c r="AA120" s="30"/>
      <c r="AB120" s="30"/>
      <c r="AC120" s="30"/>
      <c r="AD120" s="30"/>
      <c r="AE120" s="30"/>
      <c r="AF120" s="30"/>
      <c r="AG120" s="30"/>
      <c r="AH120" s="30"/>
    </row>
    <row r="121" spans="1:34" x14ac:dyDescent="0.15">
      <c r="A121" s="30"/>
      <c r="B121" s="174" t="s">
        <v>335</v>
      </c>
      <c r="C121" s="138"/>
      <c r="D121" s="30"/>
      <c r="E121" s="175" t="s">
        <v>336</v>
      </c>
      <c r="F121" s="138"/>
      <c r="G121" s="138"/>
      <c r="H121" s="138"/>
      <c r="I121" s="138"/>
      <c r="J121" s="138"/>
      <c r="K121" s="138"/>
      <c r="L121" s="138"/>
      <c r="M121" s="138"/>
      <c r="N121" s="138"/>
      <c r="O121" s="138"/>
      <c r="P121" s="138"/>
      <c r="Q121" s="138"/>
      <c r="R121" s="141"/>
      <c r="S121" s="30"/>
      <c r="T121" s="30"/>
      <c r="U121" s="30"/>
      <c r="V121" s="30"/>
      <c r="W121" s="30"/>
      <c r="X121" s="30"/>
      <c r="Y121" s="30"/>
      <c r="Z121" s="30"/>
      <c r="AA121" s="30"/>
      <c r="AB121" s="30"/>
      <c r="AC121" s="30"/>
      <c r="AD121" s="30"/>
      <c r="AE121" s="30"/>
      <c r="AF121" s="30"/>
      <c r="AG121" s="30"/>
      <c r="AH121" s="30"/>
    </row>
    <row r="122" spans="1:34" x14ac:dyDescent="0.15">
      <c r="A122" s="30"/>
      <c r="B122" s="174" t="s">
        <v>337</v>
      </c>
      <c r="C122" s="138"/>
      <c r="D122" s="138"/>
      <c r="E122" s="138"/>
      <c r="F122" s="138"/>
      <c r="G122" s="138"/>
      <c r="H122" s="138"/>
      <c r="I122" s="138"/>
      <c r="J122" s="138"/>
      <c r="K122" s="138"/>
      <c r="L122" s="138"/>
      <c r="M122" s="138"/>
      <c r="N122" s="138"/>
      <c r="O122" s="138"/>
      <c r="P122" s="138"/>
      <c r="Q122" s="138"/>
      <c r="R122" s="141"/>
      <c r="S122" s="30"/>
      <c r="T122" s="30"/>
      <c r="U122" s="30"/>
      <c r="V122" s="30"/>
      <c r="W122" s="30"/>
      <c r="X122" s="30"/>
      <c r="Y122" s="30"/>
      <c r="Z122" s="30"/>
      <c r="AA122" s="30"/>
      <c r="AB122" s="30"/>
      <c r="AC122" s="30"/>
      <c r="AD122" s="30"/>
      <c r="AE122" s="30"/>
      <c r="AF122" s="30"/>
      <c r="AG122" s="30"/>
      <c r="AH122" s="30"/>
    </row>
    <row r="123" spans="1:34" x14ac:dyDescent="0.15">
      <c r="A123" s="30"/>
      <c r="B123" s="154" t="s">
        <v>182</v>
      </c>
      <c r="C123" s="154" t="s">
        <v>108</v>
      </c>
      <c r="D123" s="154" t="s">
        <v>109</v>
      </c>
      <c r="E123" s="154" t="s">
        <v>110</v>
      </c>
      <c r="F123" s="154" t="s">
        <v>183</v>
      </c>
      <c r="G123" s="154" t="s">
        <v>112</v>
      </c>
      <c r="H123" s="154" t="s">
        <v>111</v>
      </c>
      <c r="I123" s="154" t="s">
        <v>113</v>
      </c>
      <c r="J123" s="154" t="s">
        <v>114</v>
      </c>
      <c r="K123" s="154" t="s">
        <v>115</v>
      </c>
      <c r="L123" s="154" t="s">
        <v>116</v>
      </c>
      <c r="M123" s="154" t="s">
        <v>117</v>
      </c>
      <c r="N123" s="154" t="s">
        <v>118</v>
      </c>
      <c r="O123" s="154" t="s">
        <v>119</v>
      </c>
      <c r="P123" s="138"/>
      <c r="Q123" s="138"/>
      <c r="R123" s="141"/>
      <c r="S123" s="30"/>
      <c r="T123" s="30"/>
      <c r="U123" s="30"/>
      <c r="V123" s="30"/>
      <c r="W123" s="30"/>
      <c r="X123" s="30"/>
      <c r="Y123" s="30"/>
      <c r="Z123" s="30"/>
      <c r="AA123" s="30"/>
      <c r="AB123" s="30"/>
      <c r="AC123" s="30"/>
      <c r="AD123" s="30"/>
      <c r="AE123" s="30"/>
      <c r="AF123" s="30"/>
      <c r="AG123" s="30"/>
      <c r="AH123" s="30"/>
    </row>
    <row r="124" spans="1:34" x14ac:dyDescent="0.15">
      <c r="A124" s="30"/>
      <c r="B124" s="30"/>
      <c r="C124" s="138"/>
      <c r="D124" s="138"/>
      <c r="E124" s="138"/>
      <c r="F124" s="138"/>
      <c r="G124" s="138"/>
      <c r="H124" s="138"/>
      <c r="I124" s="138"/>
      <c r="J124" s="138"/>
      <c r="K124" s="138"/>
      <c r="L124" s="138"/>
      <c r="M124" s="138"/>
      <c r="N124" s="138"/>
      <c r="O124" s="138"/>
      <c r="P124" s="138"/>
      <c r="Q124" s="138"/>
      <c r="R124" s="141"/>
      <c r="S124" s="30"/>
      <c r="T124" s="30"/>
      <c r="U124" s="30"/>
      <c r="V124" s="30"/>
      <c r="W124" s="30"/>
      <c r="X124" s="30"/>
      <c r="Y124" s="30"/>
      <c r="Z124" s="30"/>
      <c r="AA124" s="30"/>
      <c r="AB124" s="30"/>
      <c r="AC124" s="30"/>
      <c r="AD124" s="30"/>
      <c r="AE124" s="30"/>
      <c r="AF124" s="30"/>
      <c r="AG124" s="30"/>
      <c r="AH124" s="30"/>
    </row>
    <row r="125" spans="1:34" ht="14.25" thickBot="1" x14ac:dyDescent="0.2">
      <c r="A125" s="30"/>
      <c r="B125" s="30" t="s">
        <v>338</v>
      </c>
      <c r="C125" s="138"/>
      <c r="D125" s="138"/>
      <c r="E125" s="138"/>
      <c r="F125" s="138"/>
      <c r="G125" s="138"/>
      <c r="H125" s="138"/>
      <c r="I125" s="138"/>
      <c r="J125" s="138"/>
      <c r="K125" s="138"/>
      <c r="L125" s="138"/>
      <c r="M125" s="138"/>
      <c r="N125" s="138"/>
      <c r="O125" s="138"/>
      <c r="P125" s="138"/>
      <c r="Q125" s="138"/>
      <c r="R125" s="141"/>
      <c r="S125" s="141"/>
      <c r="T125" s="141"/>
      <c r="U125" s="30"/>
      <c r="V125" s="30"/>
      <c r="W125" s="30"/>
      <c r="X125" s="30"/>
      <c r="Y125" s="30"/>
      <c r="Z125" s="30"/>
      <c r="AA125" s="30"/>
      <c r="AB125" s="30"/>
      <c r="AC125" s="30"/>
      <c r="AD125" s="30"/>
      <c r="AE125" s="30"/>
      <c r="AF125" s="30"/>
      <c r="AG125" s="30"/>
      <c r="AH125" s="30"/>
    </row>
    <row r="126" spans="1:34" ht="14.25" thickBot="1" x14ac:dyDescent="0.2">
      <c r="A126" s="30"/>
      <c r="B126" s="176"/>
      <c r="C126" s="177" t="s">
        <v>106</v>
      </c>
      <c r="D126" s="157" t="s">
        <v>105</v>
      </c>
      <c r="E126" s="157" t="s">
        <v>104</v>
      </c>
      <c r="F126" s="157" t="s">
        <v>103</v>
      </c>
      <c r="G126" s="157" t="s">
        <v>102</v>
      </c>
      <c r="H126" s="157" t="s">
        <v>101</v>
      </c>
      <c r="I126" s="157" t="s">
        <v>100</v>
      </c>
      <c r="J126" s="157" t="s">
        <v>99</v>
      </c>
      <c r="K126" s="157" t="s">
        <v>98</v>
      </c>
      <c r="L126" s="157" t="s">
        <v>97</v>
      </c>
      <c r="M126" s="157" t="s">
        <v>96</v>
      </c>
      <c r="N126" s="157" t="s">
        <v>95</v>
      </c>
      <c r="O126" s="157" t="s">
        <v>94</v>
      </c>
      <c r="P126" s="138"/>
      <c r="Q126" s="138" t="s">
        <v>339</v>
      </c>
      <c r="R126" s="141"/>
      <c r="S126" s="141"/>
      <c r="T126" s="141"/>
      <c r="U126" s="30"/>
      <c r="V126" s="30"/>
      <c r="W126" s="30"/>
      <c r="X126" s="30"/>
      <c r="Y126" s="30"/>
      <c r="Z126" s="30"/>
      <c r="AA126" s="30"/>
      <c r="AB126" s="30"/>
      <c r="AC126" s="30"/>
      <c r="AD126" s="30"/>
      <c r="AE126" s="30"/>
      <c r="AF126" s="30"/>
      <c r="AG126" s="30"/>
      <c r="AH126" s="30"/>
    </row>
    <row r="127" spans="1:34" ht="14.25" thickBot="1" x14ac:dyDescent="0.2">
      <c r="A127" s="30"/>
      <c r="B127" s="169" t="s">
        <v>39</v>
      </c>
      <c r="C127" s="170" t="s">
        <v>133</v>
      </c>
      <c r="D127" s="171" t="s">
        <v>132</v>
      </c>
      <c r="E127" s="171" t="s">
        <v>131</v>
      </c>
      <c r="F127" s="171" t="s">
        <v>130</v>
      </c>
      <c r="G127" s="171" t="s">
        <v>129</v>
      </c>
      <c r="H127" s="171" t="s">
        <v>128</v>
      </c>
      <c r="I127" s="171" t="s">
        <v>127</v>
      </c>
      <c r="J127" s="171" t="s">
        <v>126</v>
      </c>
      <c r="K127" s="171" t="s">
        <v>125</v>
      </c>
      <c r="L127" s="171" t="s">
        <v>124</v>
      </c>
      <c r="M127" s="171" t="s">
        <v>123</v>
      </c>
      <c r="N127" s="171" t="s">
        <v>122</v>
      </c>
      <c r="O127" s="172" t="s">
        <v>121</v>
      </c>
      <c r="P127" s="138"/>
      <c r="Q127" s="138"/>
      <c r="R127" s="141"/>
      <c r="S127" s="141"/>
      <c r="T127" s="141"/>
      <c r="U127" s="30"/>
      <c r="V127" s="30"/>
      <c r="W127" s="30"/>
      <c r="X127" s="30"/>
      <c r="Y127" s="30"/>
      <c r="Z127" s="30"/>
      <c r="AA127" s="30"/>
      <c r="AB127" s="30"/>
      <c r="AC127" s="30"/>
      <c r="AD127" s="30"/>
      <c r="AE127" s="30"/>
      <c r="AF127" s="30"/>
      <c r="AG127" s="30"/>
      <c r="AH127" s="30"/>
    </row>
    <row r="128" spans="1:34" x14ac:dyDescent="0.15">
      <c r="A128" s="30"/>
      <c r="B128" s="30"/>
      <c r="C128" s="138"/>
      <c r="D128" s="138"/>
      <c r="E128" s="138"/>
      <c r="F128" s="138"/>
      <c r="G128" s="138"/>
      <c r="H128" s="138"/>
      <c r="I128" s="138"/>
      <c r="J128" s="138"/>
      <c r="K128" s="138"/>
      <c r="L128" s="138"/>
      <c r="M128" s="138"/>
      <c r="N128" s="138"/>
      <c r="O128" s="138"/>
      <c r="P128" s="138"/>
      <c r="Q128" s="138"/>
      <c r="R128" s="141"/>
      <c r="S128" s="141"/>
      <c r="T128" s="141"/>
      <c r="U128" s="30"/>
      <c r="V128" s="30"/>
      <c r="W128" s="30"/>
      <c r="X128" s="30"/>
      <c r="Y128" s="30"/>
      <c r="Z128" s="30"/>
      <c r="AA128" s="30"/>
      <c r="AB128" s="30"/>
      <c r="AC128" s="30"/>
      <c r="AD128" s="30"/>
      <c r="AE128" s="30"/>
      <c r="AF128" s="30"/>
      <c r="AG128" s="30"/>
      <c r="AH128" s="30"/>
    </row>
    <row r="129" spans="1:34" ht="14.25" thickBot="1" x14ac:dyDescent="0.2">
      <c r="A129" s="30"/>
      <c r="B129" s="30"/>
      <c r="C129" s="138"/>
      <c r="D129" s="138"/>
      <c r="E129" s="138"/>
      <c r="F129" s="138"/>
      <c r="G129" s="138"/>
      <c r="H129" s="138"/>
      <c r="I129" s="138"/>
      <c r="J129" s="138"/>
      <c r="K129" s="138"/>
      <c r="L129" s="138"/>
      <c r="M129" s="138"/>
      <c r="N129" s="138"/>
      <c r="O129" s="138"/>
      <c r="P129" s="138"/>
      <c r="Q129" s="138"/>
      <c r="R129" s="141"/>
      <c r="S129" s="141"/>
      <c r="T129" s="141"/>
      <c r="U129" s="30"/>
      <c r="V129" s="30"/>
      <c r="W129" s="30"/>
      <c r="X129" s="30"/>
      <c r="Y129" s="30"/>
      <c r="Z129" s="30"/>
      <c r="AB129" s="178" t="s">
        <v>340</v>
      </c>
      <c r="AC129" s="178" t="s">
        <v>341</v>
      </c>
      <c r="AD129" s="178" t="s">
        <v>341</v>
      </c>
      <c r="AE129" s="178" t="s">
        <v>340</v>
      </c>
      <c r="AF129" s="30"/>
      <c r="AG129" s="30"/>
      <c r="AH129" s="30"/>
    </row>
    <row r="130" spans="1:34" ht="14.25" thickBot="1" x14ac:dyDescent="0.2">
      <c r="A130" s="30"/>
      <c r="B130" s="179" t="s">
        <v>342</v>
      </c>
      <c r="C130" s="138"/>
      <c r="D130" s="138"/>
      <c r="E130" s="138"/>
      <c r="F130" s="138"/>
      <c r="G130" s="138"/>
      <c r="H130" s="138"/>
      <c r="I130" s="138"/>
      <c r="J130" s="138"/>
      <c r="K130" s="138"/>
      <c r="L130" s="138"/>
      <c r="M130" s="138"/>
      <c r="N130" s="138"/>
      <c r="O130" s="138"/>
      <c r="P130" s="138"/>
      <c r="Q130" s="138"/>
      <c r="R130" s="141"/>
      <c r="S130" s="155" t="s">
        <v>343</v>
      </c>
      <c r="T130" s="30"/>
      <c r="U130" s="30"/>
      <c r="V130" s="30"/>
      <c r="W130" s="30"/>
      <c r="X130" s="30"/>
      <c r="Y130" s="30"/>
      <c r="Z130" s="30"/>
      <c r="AB130" s="217">
        <f>_xlfn.NORM.S.INV(0.005)</f>
        <v>-2.5758293035488999</v>
      </c>
      <c r="AC130" s="217">
        <f>_xlfn.NORM.S.INV(0.025)</f>
        <v>-1.9599639845400538</v>
      </c>
      <c r="AD130" s="218">
        <f>ABS(_xlfn.NORM.S.INV(0.025))</f>
        <v>1.9599639845400538</v>
      </c>
      <c r="AE130" s="218">
        <f>ABS(_xlfn.NORM.S.INV(0.005))</f>
        <v>2.5758293035488999</v>
      </c>
      <c r="AF130" s="30"/>
      <c r="AG130" s="138"/>
      <c r="AH130" s="30"/>
    </row>
    <row r="131" spans="1:34" ht="14.25" thickBot="1" x14ac:dyDescent="0.2">
      <c r="A131" s="143"/>
      <c r="B131" s="146" t="s">
        <v>0</v>
      </c>
      <c r="C131" s="229" t="s">
        <v>93</v>
      </c>
      <c r="D131" s="230"/>
      <c r="E131" s="230"/>
      <c r="F131" s="230"/>
      <c r="G131" s="230"/>
      <c r="H131" s="230"/>
      <c r="I131" s="230"/>
      <c r="J131" s="230"/>
      <c r="K131" s="230"/>
      <c r="L131" s="230"/>
      <c r="M131" s="230"/>
      <c r="N131" s="230"/>
      <c r="O131" s="230"/>
      <c r="P131" s="230"/>
      <c r="Q131" s="232"/>
      <c r="R131" s="141"/>
      <c r="S131" s="144" t="s">
        <v>0</v>
      </c>
      <c r="T131" s="229" t="s">
        <v>93</v>
      </c>
      <c r="U131" s="230"/>
      <c r="V131" s="230"/>
      <c r="W131" s="230"/>
      <c r="X131" s="230"/>
      <c r="Y131" s="230"/>
      <c r="Z131" s="230"/>
      <c r="AA131" s="230"/>
      <c r="AB131" s="230"/>
      <c r="AC131" s="230"/>
      <c r="AD131" s="230"/>
      <c r="AE131" s="230"/>
      <c r="AF131" s="230"/>
      <c r="AG131" s="230"/>
      <c r="AH131" s="231"/>
    </row>
    <row r="132" spans="1:34" ht="14.25" thickBot="1" x14ac:dyDescent="0.2">
      <c r="A132" s="145" t="s">
        <v>120</v>
      </c>
      <c r="B132" s="156"/>
      <c r="C132" s="157" t="s">
        <v>94</v>
      </c>
      <c r="D132" s="157" t="s">
        <v>95</v>
      </c>
      <c r="E132" s="157" t="s">
        <v>96</v>
      </c>
      <c r="F132" s="157" t="s">
        <v>97</v>
      </c>
      <c r="G132" s="157" t="s">
        <v>98</v>
      </c>
      <c r="H132" s="157" t="s">
        <v>99</v>
      </c>
      <c r="I132" s="157" t="s">
        <v>100</v>
      </c>
      <c r="J132" s="157" t="s">
        <v>101</v>
      </c>
      <c r="K132" s="157" t="s">
        <v>102</v>
      </c>
      <c r="L132" s="157" t="s">
        <v>103</v>
      </c>
      <c r="M132" s="157" t="s">
        <v>104</v>
      </c>
      <c r="N132" s="157" t="s">
        <v>105</v>
      </c>
      <c r="O132" s="157" t="s">
        <v>106</v>
      </c>
      <c r="P132" s="157" t="s">
        <v>107</v>
      </c>
      <c r="Q132" s="157" t="s">
        <v>1</v>
      </c>
      <c r="R132" s="141"/>
      <c r="S132" s="156"/>
      <c r="T132" s="157" t="s">
        <v>94</v>
      </c>
      <c r="U132" s="157" t="s">
        <v>95</v>
      </c>
      <c r="V132" s="157" t="s">
        <v>96</v>
      </c>
      <c r="W132" s="157" t="s">
        <v>97</v>
      </c>
      <c r="X132" s="157" t="s">
        <v>98</v>
      </c>
      <c r="Y132" s="157" t="s">
        <v>99</v>
      </c>
      <c r="Z132" s="157" t="s">
        <v>100</v>
      </c>
      <c r="AA132" s="157" t="s">
        <v>101</v>
      </c>
      <c r="AB132" s="157" t="s">
        <v>102</v>
      </c>
      <c r="AC132" s="157" t="s">
        <v>103</v>
      </c>
      <c r="AD132" s="157" t="s">
        <v>104</v>
      </c>
      <c r="AE132" s="157" t="s">
        <v>105</v>
      </c>
      <c r="AF132" s="157" t="s">
        <v>106</v>
      </c>
      <c r="AG132" s="158" t="s">
        <v>107</v>
      </c>
      <c r="AH132" s="159" t="s">
        <v>1</v>
      </c>
    </row>
    <row r="133" spans="1:34" ht="14.25" thickBot="1" x14ac:dyDescent="0.2">
      <c r="A133" s="160" t="s">
        <v>121</v>
      </c>
      <c r="B133" s="149" t="str">
        <f>B65</f>
        <v>商品一般</v>
      </c>
      <c r="C133" s="161">
        <f>C65/$Q65*100</f>
        <v>58.583026636521765</v>
      </c>
      <c r="D133" s="161">
        <f t="shared" ref="D133:Q148" si="13">D65/$Q65*100</f>
        <v>88.332934027120871</v>
      </c>
      <c r="E133" s="161">
        <f t="shared" si="13"/>
        <v>164.52398985571082</v>
      </c>
      <c r="F133" s="161">
        <f t="shared" si="13"/>
        <v>77.82001400169888</v>
      </c>
      <c r="G133" s="161">
        <f t="shared" si="13"/>
        <v>106.55152818662654</v>
      </c>
      <c r="H133" s="161">
        <f t="shared" si="13"/>
        <v>126.1677125721844</v>
      </c>
      <c r="I133" s="161">
        <f t="shared" si="13"/>
        <v>85.268623992598663</v>
      </c>
      <c r="J133" s="161">
        <f t="shared" si="13"/>
        <v>100.12939685110868</v>
      </c>
      <c r="K133" s="161">
        <f t="shared" si="13"/>
        <v>188.75901435464047</v>
      </c>
      <c r="L133" s="161">
        <f t="shared" si="13"/>
        <v>159.82053220780668</v>
      </c>
      <c r="M133" s="161">
        <f>M65/$Q65*100</f>
        <v>89.82668062295339</v>
      </c>
      <c r="N133" s="161">
        <f t="shared" si="13"/>
        <v>135.06536419800054</v>
      </c>
      <c r="O133" s="161">
        <f t="shared" si="13"/>
        <v>55.508567221017557</v>
      </c>
      <c r="P133" s="161"/>
      <c r="Q133" s="161">
        <f t="shared" si="13"/>
        <v>100</v>
      </c>
      <c r="R133" s="141"/>
      <c r="S133" s="149" t="str">
        <f>B5</f>
        <v>商品一般</v>
      </c>
      <c r="T133" s="180">
        <f>(C65-T65)/SQRT($Q65*(100000-$Q65)*(1/C$60+1/T$60))</f>
        <v>-7.8383423584177496</v>
      </c>
      <c r="U133" s="180">
        <f t="shared" ref="U133:AF148" si="14">(D65-U65)/SQRT($Q65*(100000-$Q65)*(1/D$60+1/U$60))</f>
        <v>-1.6399016342791466</v>
      </c>
      <c r="V133" s="180">
        <f t="shared" si="14"/>
        <v>9.5497564465060201</v>
      </c>
      <c r="W133" s="180">
        <f t="shared" si="14"/>
        <v>-7.6798763841800559</v>
      </c>
      <c r="X133" s="180">
        <f t="shared" si="14"/>
        <v>0.93710122486983483</v>
      </c>
      <c r="Y133" s="180">
        <f t="shared" si="14"/>
        <v>2.6925931673877495</v>
      </c>
      <c r="Z133" s="180">
        <f t="shared" si="14"/>
        <v>-3.2522735455556346</v>
      </c>
      <c r="AA133" s="180">
        <f t="shared" si="14"/>
        <v>3.4801214228145839E-2</v>
      </c>
      <c r="AB133" s="180">
        <f t="shared" si="14"/>
        <v>6.4060585125986602</v>
      </c>
      <c r="AC133" s="180">
        <f t="shared" si="14"/>
        <v>8.9204876350319893</v>
      </c>
      <c r="AD133" s="180">
        <f t="shared" si="14"/>
        <v>-1.2574883972109137</v>
      </c>
      <c r="AE133" s="180">
        <f t="shared" si="14"/>
        <v>6.7772863998532866</v>
      </c>
      <c r="AF133" s="180">
        <f t="shared" si="14"/>
        <v>-5.3372616976732195</v>
      </c>
      <c r="AG133" s="162"/>
      <c r="AH133" s="163"/>
    </row>
    <row r="134" spans="1:34" ht="14.25" thickBot="1" x14ac:dyDescent="0.2">
      <c r="A134" s="160" t="s">
        <v>122</v>
      </c>
      <c r="B134" s="149" t="str">
        <f>B66</f>
        <v>健康食品</v>
      </c>
      <c r="C134" s="161">
        <f t="shared" ref="C134:O149" si="15">C66/$Q66*100</f>
        <v>107.9806370046317</v>
      </c>
      <c r="D134" s="161">
        <f t="shared" si="15"/>
        <v>68.003415836698537</v>
      </c>
      <c r="E134" s="161">
        <f t="shared" si="15"/>
        <v>86.163416162923966</v>
      </c>
      <c r="F134" s="161">
        <f t="shared" si="15"/>
        <v>72.34595159292688</v>
      </c>
      <c r="G134" s="161">
        <f t="shared" si="15"/>
        <v>89.395726885786459</v>
      </c>
      <c r="H134" s="161">
        <f t="shared" si="15"/>
        <v>136.74922875360608</v>
      </c>
      <c r="I134" s="161">
        <f t="shared" si="15"/>
        <v>104.49452303162852</v>
      </c>
      <c r="J134" s="161">
        <f t="shared" si="15"/>
        <v>106.76866911884409</v>
      </c>
      <c r="K134" s="161">
        <f t="shared" si="15"/>
        <v>111.59007471637025</v>
      </c>
      <c r="L134" s="161">
        <f t="shared" si="15"/>
        <v>140.27728690649175</v>
      </c>
      <c r="M134" s="161">
        <f t="shared" si="15"/>
        <v>108.14954879105277</v>
      </c>
      <c r="N134" s="161">
        <f t="shared" si="15"/>
        <v>136.14263600360505</v>
      </c>
      <c r="O134" s="161">
        <f t="shared" si="15"/>
        <v>72.047793478764433</v>
      </c>
      <c r="P134" s="161"/>
      <c r="Q134" s="161">
        <f t="shared" si="13"/>
        <v>100</v>
      </c>
      <c r="R134" s="141"/>
      <c r="S134" s="149" t="str">
        <f t="shared" ref="S134:S183" si="16">B6</f>
        <v>健康食品</v>
      </c>
      <c r="T134" s="180">
        <f t="shared" ref="T134:AF149" si="17">(C66-T66)/SQRT($Q66*(100000-$Q66)*(1/C$60+1/T$60))</f>
        <v>1.1799323276704694</v>
      </c>
      <c r="U134" s="180">
        <f t="shared" si="14"/>
        <v>-3.5134472286782339</v>
      </c>
      <c r="V134" s="180">
        <f t="shared" si="14"/>
        <v>-1.599829250659488</v>
      </c>
      <c r="W134" s="180">
        <f t="shared" si="14"/>
        <v>-7.4804091619139497</v>
      </c>
      <c r="X134" s="180">
        <f t="shared" si="14"/>
        <v>-1.1849457536370247</v>
      </c>
      <c r="Y134" s="180">
        <f t="shared" si="14"/>
        <v>2.9541114804372426</v>
      </c>
      <c r="Z134" s="180">
        <f t="shared" si="14"/>
        <v>0.77517727918047241</v>
      </c>
      <c r="AA134" s="180">
        <f t="shared" si="14"/>
        <v>1.4221573373182326</v>
      </c>
      <c r="AB134" s="180">
        <f t="shared" si="14"/>
        <v>0.65348908595162525</v>
      </c>
      <c r="AC134" s="180">
        <f t="shared" si="14"/>
        <v>4.692153425984916</v>
      </c>
      <c r="AD134" s="180">
        <f t="shared" si="14"/>
        <v>0.78695254587629593</v>
      </c>
      <c r="AE134" s="180">
        <f t="shared" si="14"/>
        <v>5.4572139610664063</v>
      </c>
      <c r="AF134" s="180">
        <f t="shared" si="14"/>
        <v>-2.6195812611502576</v>
      </c>
      <c r="AG134" s="162"/>
      <c r="AH134" s="163"/>
    </row>
    <row r="135" spans="1:34" ht="14.25" thickBot="1" x14ac:dyDescent="0.2">
      <c r="A135" s="160" t="s">
        <v>123</v>
      </c>
      <c r="B135" s="149" t="str">
        <f t="shared" ref="B135:B183" si="18">B67</f>
        <v>インターネット接続回線</v>
      </c>
      <c r="C135" s="161">
        <f t="shared" si="15"/>
        <v>75.541614084794219</v>
      </c>
      <c r="D135" s="161">
        <f t="shared" si="15"/>
        <v>66.917495791856638</v>
      </c>
      <c r="E135" s="161">
        <f t="shared" si="15"/>
        <v>135.56763813077373</v>
      </c>
      <c r="F135" s="161">
        <f t="shared" si="15"/>
        <v>72.159867435699027</v>
      </c>
      <c r="G135" s="161">
        <f t="shared" si="15"/>
        <v>93.051269602058767</v>
      </c>
      <c r="H135" s="161">
        <f t="shared" si="15"/>
        <v>131.58279467878845</v>
      </c>
      <c r="I135" s="161">
        <f t="shared" si="15"/>
        <v>114.87579978595697</v>
      </c>
      <c r="J135" s="161">
        <f t="shared" si="15"/>
        <v>119.98303499928078</v>
      </c>
      <c r="K135" s="161">
        <f t="shared" si="15"/>
        <v>118.53396141961565</v>
      </c>
      <c r="L135" s="161">
        <f t="shared" si="15"/>
        <v>149.5403580466199</v>
      </c>
      <c r="M135" s="161">
        <f t="shared" si="15"/>
        <v>113.65681568476744</v>
      </c>
      <c r="N135" s="161">
        <f t="shared" si="15"/>
        <v>112.50346849310145</v>
      </c>
      <c r="O135" s="161">
        <f t="shared" si="15"/>
        <v>42.494789806330331</v>
      </c>
      <c r="P135" s="161"/>
      <c r="Q135" s="161">
        <f t="shared" si="13"/>
        <v>100</v>
      </c>
      <c r="R135" s="141"/>
      <c r="S135" s="149" t="str">
        <f t="shared" si="16"/>
        <v>インターネット接続回線</v>
      </c>
      <c r="T135" s="180">
        <f t="shared" si="17"/>
        <v>-3.3020336765240792</v>
      </c>
      <c r="U135" s="180">
        <f t="shared" si="14"/>
        <v>-3.3171289661453267</v>
      </c>
      <c r="V135" s="180">
        <f t="shared" si="14"/>
        <v>3.7552075332128347</v>
      </c>
      <c r="W135" s="180">
        <f t="shared" si="14"/>
        <v>-6.8765736088434641</v>
      </c>
      <c r="X135" s="180">
        <f t="shared" si="14"/>
        <v>-0.70901788254532305</v>
      </c>
      <c r="Y135" s="180">
        <f t="shared" si="14"/>
        <v>2.31826656034732</v>
      </c>
      <c r="Z135" s="180">
        <f t="shared" si="14"/>
        <v>2.3427821782774969</v>
      </c>
      <c r="AA135" s="180">
        <f t="shared" si="14"/>
        <v>3.8338928708663631</v>
      </c>
      <c r="AB135" s="180">
        <f t="shared" si="14"/>
        <v>0.95423319480021951</v>
      </c>
      <c r="AC135" s="180">
        <f t="shared" si="14"/>
        <v>5.2699354949042965</v>
      </c>
      <c r="AD135" s="180">
        <f t="shared" si="14"/>
        <v>1.2041999120398739</v>
      </c>
      <c r="AE135" s="180">
        <f t="shared" si="14"/>
        <v>1.7239149033762207</v>
      </c>
      <c r="AF135" s="180">
        <f t="shared" si="14"/>
        <v>-4.9210427344278065</v>
      </c>
      <c r="AG135" s="162"/>
      <c r="AH135" s="163"/>
    </row>
    <row r="136" spans="1:34" ht="14.25" thickBot="1" x14ac:dyDescent="0.2">
      <c r="A136" s="160" t="s">
        <v>124</v>
      </c>
      <c r="B136" s="149" t="str">
        <f t="shared" si="18"/>
        <v>アダルト情報サイト</v>
      </c>
      <c r="C136" s="161">
        <f t="shared" si="15"/>
        <v>34.049418995836056</v>
      </c>
      <c r="D136" s="161">
        <f t="shared" si="15"/>
        <v>54.814012030503335</v>
      </c>
      <c r="E136" s="161">
        <f t="shared" si="15"/>
        <v>96.292749602592835</v>
      </c>
      <c r="F136" s="161">
        <f t="shared" si="15"/>
        <v>158.7946129623019</v>
      </c>
      <c r="G136" s="161">
        <f t="shared" si="15"/>
        <v>81.744180170053298</v>
      </c>
      <c r="H136" s="161">
        <f t="shared" si="15"/>
        <v>110.38664452162949</v>
      </c>
      <c r="I136" s="161">
        <f t="shared" si="15"/>
        <v>110.09095736389969</v>
      </c>
      <c r="J136" s="161">
        <f t="shared" si="15"/>
        <v>107.0880805055285</v>
      </c>
      <c r="K136" s="161">
        <f t="shared" si="15"/>
        <v>62.641624396585392</v>
      </c>
      <c r="L136" s="161">
        <f t="shared" si="15"/>
        <v>91.869550197782885</v>
      </c>
      <c r="M136" s="161">
        <f t="shared" si="15"/>
        <v>59.875763233036814</v>
      </c>
      <c r="N136" s="161">
        <f t="shared" si="15"/>
        <v>66.792517512346819</v>
      </c>
      <c r="O136" s="161">
        <f t="shared" si="15"/>
        <v>32.488104433279418</v>
      </c>
      <c r="P136" s="161"/>
      <c r="Q136" s="161">
        <f t="shared" si="13"/>
        <v>100</v>
      </c>
      <c r="R136" s="141"/>
      <c r="S136" s="149" t="str">
        <f t="shared" si="16"/>
        <v>アダルト情報サイト</v>
      </c>
      <c r="T136" s="180">
        <f t="shared" si="17"/>
        <v>-8.5197194437576407</v>
      </c>
      <c r="U136" s="180">
        <f t="shared" si="14"/>
        <v>-4.3353156684280192</v>
      </c>
      <c r="V136" s="180">
        <f t="shared" si="14"/>
        <v>-0.37452757599521114</v>
      </c>
      <c r="W136" s="180">
        <f t="shared" si="14"/>
        <v>13.896047686010828</v>
      </c>
      <c r="X136" s="180">
        <f t="shared" si="14"/>
        <v>-1.7824035178732578</v>
      </c>
      <c r="Y136" s="180">
        <f t="shared" si="14"/>
        <v>0.72952645407333905</v>
      </c>
      <c r="Z136" s="180">
        <f t="shared" si="14"/>
        <v>1.5206768027445043</v>
      </c>
      <c r="AA136" s="180">
        <f t="shared" si="14"/>
        <v>1.3012481606034481</v>
      </c>
      <c r="AB136" s="180">
        <f t="shared" si="14"/>
        <v>-1.8404635149740354</v>
      </c>
      <c r="AC136" s="180">
        <f t="shared" si="14"/>
        <v>-0.8275870644316291</v>
      </c>
      <c r="AD136" s="180">
        <f t="shared" si="14"/>
        <v>-3.3853914277335995</v>
      </c>
      <c r="AE136" s="180">
        <f t="shared" si="14"/>
        <v>-4.3810099051432543</v>
      </c>
      <c r="AF136" s="180">
        <f t="shared" si="14"/>
        <v>-5.5281931186033981</v>
      </c>
      <c r="AG136" s="162"/>
      <c r="AH136" s="163"/>
    </row>
    <row r="137" spans="1:34" ht="14.25" thickBot="1" x14ac:dyDescent="0.2">
      <c r="A137" s="160" t="s">
        <v>125</v>
      </c>
      <c r="B137" s="149" t="str">
        <f t="shared" si="18"/>
        <v>相談その他</v>
      </c>
      <c r="C137" s="161">
        <f t="shared" si="15"/>
        <v>56.598426743048257</v>
      </c>
      <c r="D137" s="161">
        <f t="shared" si="15"/>
        <v>121.36117681320873</v>
      </c>
      <c r="E137" s="161">
        <f t="shared" si="15"/>
        <v>162.85525634547295</v>
      </c>
      <c r="F137" s="161">
        <f t="shared" si="15"/>
        <v>85.085435088094101</v>
      </c>
      <c r="G137" s="161">
        <f t="shared" si="15"/>
        <v>104.87406158780934</v>
      </c>
      <c r="H137" s="161">
        <f t="shared" si="15"/>
        <v>171.1736133105766</v>
      </c>
      <c r="I137" s="161">
        <f t="shared" si="15"/>
        <v>68.864105701028365</v>
      </c>
      <c r="J137" s="161">
        <f t="shared" si="15"/>
        <v>85.355561413951193</v>
      </c>
      <c r="K137" s="161">
        <f t="shared" si="15"/>
        <v>106.51540412738032</v>
      </c>
      <c r="L137" s="161">
        <f t="shared" si="15"/>
        <v>185.14296414017397</v>
      </c>
      <c r="M137" s="161">
        <f t="shared" si="15"/>
        <v>111.74526448284936</v>
      </c>
      <c r="N137" s="161">
        <f t="shared" si="15"/>
        <v>99.10899877091849</v>
      </c>
      <c r="O137" s="161">
        <f t="shared" si="15"/>
        <v>120.56907514287562</v>
      </c>
      <c r="P137" s="161"/>
      <c r="Q137" s="161">
        <f t="shared" si="13"/>
        <v>100</v>
      </c>
      <c r="R137" s="141"/>
      <c r="S137" s="149" t="str">
        <f t="shared" si="16"/>
        <v>相談その他</v>
      </c>
      <c r="T137" s="180">
        <f t="shared" si="17"/>
        <v>-4.7100182239408905</v>
      </c>
      <c r="U137" s="180">
        <f t="shared" si="14"/>
        <v>1.7216805180405579</v>
      </c>
      <c r="V137" s="180">
        <f t="shared" si="14"/>
        <v>5.3343797391830696</v>
      </c>
      <c r="W137" s="180">
        <f t="shared" si="14"/>
        <v>-2.9612481058820235</v>
      </c>
      <c r="X137" s="180">
        <f t="shared" si="14"/>
        <v>0.39976627141923038</v>
      </c>
      <c r="Y137" s="180">
        <f t="shared" si="14"/>
        <v>4.199477302884528</v>
      </c>
      <c r="Z137" s="180">
        <f t="shared" si="14"/>
        <v>-3.9416344169552491</v>
      </c>
      <c r="AA137" s="180">
        <f t="shared" si="14"/>
        <v>-2.2584717442256292</v>
      </c>
      <c r="AB137" s="180">
        <f t="shared" si="14"/>
        <v>0.26964416965033183</v>
      </c>
      <c r="AC137" s="180">
        <f t="shared" si="14"/>
        <v>7.280451848073775</v>
      </c>
      <c r="AD137" s="180">
        <f t="shared" si="14"/>
        <v>0.83248296210027872</v>
      </c>
      <c r="AE137" s="180">
        <f t="shared" si="14"/>
        <v>-9.8747710070316366E-2</v>
      </c>
      <c r="AF137" s="180">
        <f t="shared" si="14"/>
        <v>1.4149077194775443</v>
      </c>
      <c r="AG137" s="162"/>
      <c r="AH137" s="163"/>
    </row>
    <row r="138" spans="1:34" ht="14.25" thickBot="1" x14ac:dyDescent="0.2">
      <c r="A138" s="160" t="s">
        <v>126</v>
      </c>
      <c r="B138" s="149" t="str">
        <f t="shared" si="18"/>
        <v>他の役務サービス</v>
      </c>
      <c r="C138" s="161">
        <f t="shared" si="15"/>
        <v>53.988972244623291</v>
      </c>
      <c r="D138" s="161">
        <f t="shared" si="15"/>
        <v>14.769604378655973</v>
      </c>
      <c r="E138" s="161">
        <f t="shared" si="15"/>
        <v>172.41553183847594</v>
      </c>
      <c r="F138" s="161">
        <f t="shared" si="15"/>
        <v>124.00048135592606</v>
      </c>
      <c r="G138" s="161">
        <f t="shared" si="15"/>
        <v>89.294281919468432</v>
      </c>
      <c r="H138" s="161">
        <f t="shared" si="15"/>
        <v>77.445648453972737</v>
      </c>
      <c r="I138" s="161">
        <f t="shared" si="15"/>
        <v>64.939989612964581</v>
      </c>
      <c r="J138" s="161">
        <f t="shared" si="15"/>
        <v>95.676516413105773</v>
      </c>
      <c r="K138" s="161">
        <f t="shared" si="15"/>
        <v>121.52700057980286</v>
      </c>
      <c r="L138" s="161">
        <f t="shared" si="15"/>
        <v>198.03358456757272</v>
      </c>
      <c r="M138" s="161">
        <f t="shared" si="15"/>
        <v>84.995949226631666</v>
      </c>
      <c r="N138" s="161">
        <f t="shared" si="15"/>
        <v>115.11420358804101</v>
      </c>
      <c r="O138" s="161">
        <f t="shared" si="15"/>
        <v>32.514490429014749</v>
      </c>
      <c r="P138" s="161"/>
      <c r="Q138" s="161">
        <f t="shared" si="13"/>
        <v>100</v>
      </c>
      <c r="R138" s="141"/>
      <c r="S138" s="149" t="str">
        <f t="shared" si="16"/>
        <v>他の役務サービス</v>
      </c>
      <c r="T138" s="180">
        <f t="shared" si="17"/>
        <v>-4.674630072982441</v>
      </c>
      <c r="U138" s="180">
        <f t="shared" si="14"/>
        <v>-6.4311715441060189</v>
      </c>
      <c r="V138" s="180">
        <f t="shared" si="14"/>
        <v>5.753634245757957</v>
      </c>
      <c r="W138" s="180">
        <f t="shared" si="14"/>
        <v>4.4612068329990651</v>
      </c>
      <c r="X138" s="180">
        <f t="shared" si="14"/>
        <v>-0.82205171375760788</v>
      </c>
      <c r="Y138" s="180">
        <f t="shared" si="14"/>
        <v>-1.2458758529104774</v>
      </c>
      <c r="Z138" s="180">
        <f t="shared" si="14"/>
        <v>-4.1552316180126549</v>
      </c>
      <c r="AA138" s="180">
        <f t="shared" si="14"/>
        <v>-0.62422901064414782</v>
      </c>
      <c r="AB138" s="180">
        <f t="shared" si="14"/>
        <v>0.83406788129188958</v>
      </c>
      <c r="AC138" s="180">
        <f t="shared" si="14"/>
        <v>7.8478853624147726</v>
      </c>
      <c r="AD138" s="180">
        <f t="shared" si="14"/>
        <v>-0.99561006302122235</v>
      </c>
      <c r="AE138" s="180">
        <f t="shared" si="14"/>
        <v>1.5682027003631898</v>
      </c>
      <c r="AF138" s="180">
        <f t="shared" si="14"/>
        <v>-4.3460236183197862</v>
      </c>
      <c r="AG138" s="162"/>
      <c r="AH138" s="163"/>
    </row>
    <row r="139" spans="1:34" ht="14.25" thickBot="1" x14ac:dyDescent="0.2">
      <c r="A139" s="160" t="s">
        <v>127</v>
      </c>
      <c r="B139" s="149" t="str">
        <f t="shared" si="18"/>
        <v>新聞</v>
      </c>
      <c r="C139" s="161">
        <f t="shared" si="15"/>
        <v>64.208086986773083</v>
      </c>
      <c r="D139" s="161">
        <f t="shared" si="15"/>
        <v>50.390217842696735</v>
      </c>
      <c r="E139" s="161">
        <f t="shared" si="15"/>
        <v>121.83589394129363</v>
      </c>
      <c r="F139" s="161">
        <f t="shared" si="15"/>
        <v>94.683906516741587</v>
      </c>
      <c r="G139" s="161">
        <f t="shared" si="15"/>
        <v>46.938649392295531</v>
      </c>
      <c r="H139" s="161">
        <f t="shared" si="15"/>
        <v>57.865765423393668</v>
      </c>
      <c r="I139" s="161">
        <f t="shared" si="15"/>
        <v>49.437969731345873</v>
      </c>
      <c r="J139" s="161">
        <f t="shared" si="15"/>
        <v>142.77473069787379</v>
      </c>
      <c r="K139" s="161">
        <f t="shared" si="15"/>
        <v>40.950114532940226</v>
      </c>
      <c r="L139" s="161">
        <f t="shared" si="15"/>
        <v>130.12351958745865</v>
      </c>
      <c r="M139" s="161">
        <f t="shared" si="15"/>
        <v>47.734163862909703</v>
      </c>
      <c r="N139" s="161">
        <f t="shared" si="15"/>
        <v>195.66253096899254</v>
      </c>
      <c r="O139" s="161">
        <f t="shared" si="15"/>
        <v>80.907200531447572</v>
      </c>
      <c r="P139" s="161"/>
      <c r="Q139" s="161">
        <f t="shared" si="13"/>
        <v>100</v>
      </c>
      <c r="R139" s="141"/>
      <c r="S139" s="149" t="str">
        <f t="shared" si="16"/>
        <v>新聞</v>
      </c>
      <c r="T139" s="180">
        <f t="shared" si="17"/>
        <v>-3.6167484466344213</v>
      </c>
      <c r="U139" s="180">
        <f t="shared" si="14"/>
        <v>-3.7231538922710712</v>
      </c>
      <c r="V139" s="180">
        <f t="shared" si="14"/>
        <v>1.7255580744320811</v>
      </c>
      <c r="W139" s="180">
        <f t="shared" si="14"/>
        <v>-0.98281798226367889</v>
      </c>
      <c r="X139" s="180">
        <f t="shared" si="14"/>
        <v>-4.0523758126518761</v>
      </c>
      <c r="Y139" s="180">
        <f t="shared" si="14"/>
        <v>-2.3148753481432887</v>
      </c>
      <c r="Z139" s="180">
        <f t="shared" si="14"/>
        <v>-5.9601306348246101</v>
      </c>
      <c r="AA139" s="180">
        <f t="shared" si="14"/>
        <v>6.1425046748511836</v>
      </c>
      <c r="AB139" s="180">
        <f t="shared" si="14"/>
        <v>-2.2755428214329738</v>
      </c>
      <c r="AC139" s="180">
        <f t="shared" si="14"/>
        <v>2.3984549109583178</v>
      </c>
      <c r="AD139" s="180">
        <f t="shared" si="14"/>
        <v>-3.4494252087559527</v>
      </c>
      <c r="AE139" s="180">
        <f t="shared" si="14"/>
        <v>9.8720392725123567</v>
      </c>
      <c r="AF139" s="180">
        <f t="shared" si="14"/>
        <v>-1.2229233569477442</v>
      </c>
      <c r="AG139" s="162"/>
      <c r="AH139" s="163"/>
    </row>
    <row r="140" spans="1:34" ht="14.25" thickBot="1" x14ac:dyDescent="0.2">
      <c r="A140" s="160" t="s">
        <v>128</v>
      </c>
      <c r="B140" s="149" t="str">
        <f t="shared" si="18"/>
        <v>ファンド型投資商品</v>
      </c>
      <c r="C140" s="161">
        <f t="shared" si="15"/>
        <v>63.215096855307898</v>
      </c>
      <c r="D140" s="161">
        <f t="shared" si="15"/>
        <v>58.924851849873541</v>
      </c>
      <c r="E140" s="161">
        <f t="shared" si="15"/>
        <v>127.53483106290582</v>
      </c>
      <c r="F140" s="161">
        <f t="shared" si="15"/>
        <v>100.33828455414118</v>
      </c>
      <c r="G140" s="161">
        <f t="shared" si="15"/>
        <v>102.96736567955858</v>
      </c>
      <c r="H140" s="161">
        <f t="shared" si="15"/>
        <v>83.20287941273871</v>
      </c>
      <c r="I140" s="161">
        <f t="shared" si="15"/>
        <v>103.17990864660003</v>
      </c>
      <c r="J140" s="161">
        <f t="shared" si="15"/>
        <v>96.747097977142047</v>
      </c>
      <c r="K140" s="161">
        <f t="shared" si="15"/>
        <v>76.46292180657754</v>
      </c>
      <c r="L140" s="161">
        <f t="shared" si="15"/>
        <v>215.78400706601241</v>
      </c>
      <c r="M140" s="161">
        <f t="shared" si="15"/>
        <v>58.339795094558035</v>
      </c>
      <c r="N140" s="161">
        <f t="shared" si="15"/>
        <v>113.27450036874021</v>
      </c>
      <c r="O140" s="161">
        <f t="shared" si="15"/>
        <v>36.051186743275551</v>
      </c>
      <c r="P140" s="161"/>
      <c r="Q140" s="161">
        <f t="shared" si="13"/>
        <v>100</v>
      </c>
      <c r="R140" s="141"/>
      <c r="S140" s="149" t="str">
        <f t="shared" si="16"/>
        <v>ファンド型投資商品</v>
      </c>
      <c r="T140" s="180">
        <f t="shared" si="17"/>
        <v>-3.683202831982916</v>
      </c>
      <c r="U140" s="180">
        <f t="shared" si="14"/>
        <v>-3.054537300123211</v>
      </c>
      <c r="V140" s="180">
        <f t="shared" si="14"/>
        <v>2.1560739228473569</v>
      </c>
      <c r="W140" s="180">
        <f t="shared" si="14"/>
        <v>6.19705399117991E-2</v>
      </c>
      <c r="X140" s="180">
        <f t="shared" si="14"/>
        <v>0.22455623097184738</v>
      </c>
      <c r="Y140" s="180">
        <f t="shared" si="14"/>
        <v>-0.91442895196426333</v>
      </c>
      <c r="Z140" s="180">
        <f t="shared" si="14"/>
        <v>0.37142278726398981</v>
      </c>
      <c r="AA140" s="180">
        <f t="shared" si="14"/>
        <v>-0.462862312638188</v>
      </c>
      <c r="AB140" s="180">
        <f t="shared" si="14"/>
        <v>-0.89875460727959655</v>
      </c>
      <c r="AC140" s="180">
        <f t="shared" si="14"/>
        <v>9.1347580318846866</v>
      </c>
      <c r="AD140" s="180">
        <f t="shared" si="14"/>
        <v>-2.7244124655379465</v>
      </c>
      <c r="AE140" s="180">
        <f t="shared" si="14"/>
        <v>1.3573936650568206</v>
      </c>
      <c r="AF140" s="180">
        <f t="shared" si="14"/>
        <v>-4.0586793757770705</v>
      </c>
      <c r="AG140" s="162"/>
      <c r="AH140" s="163"/>
    </row>
    <row r="141" spans="1:34" ht="14.25" thickBot="1" x14ac:dyDescent="0.2">
      <c r="A141" s="160" t="s">
        <v>129</v>
      </c>
      <c r="B141" s="149" t="str">
        <f t="shared" si="18"/>
        <v>デジタルコンテンツその他</v>
      </c>
      <c r="C141" s="161">
        <f t="shared" si="15"/>
        <v>42.970027444994294</v>
      </c>
      <c r="D141" s="161">
        <f t="shared" si="15"/>
        <v>89.510828561029641</v>
      </c>
      <c r="E141" s="161">
        <f t="shared" si="15"/>
        <v>84.933676064844136</v>
      </c>
      <c r="F141" s="161">
        <f t="shared" si="15"/>
        <v>121.42894021673678</v>
      </c>
      <c r="G141" s="161">
        <f t="shared" si="15"/>
        <v>70.477409960325403</v>
      </c>
      <c r="H141" s="161">
        <f t="shared" si="15"/>
        <v>75.932452365539177</v>
      </c>
      <c r="I141" s="161">
        <f t="shared" si="15"/>
        <v>84.973458693347325</v>
      </c>
      <c r="J141" s="161">
        <f t="shared" si="15"/>
        <v>161.81726611973659</v>
      </c>
      <c r="K141" s="161">
        <f t="shared" si="15"/>
        <v>76.125212913799132</v>
      </c>
      <c r="L141" s="161">
        <f t="shared" si="15"/>
        <v>98.619255229745534</v>
      </c>
      <c r="M141" s="161">
        <f t="shared" si="15"/>
        <v>77.200830401359738</v>
      </c>
      <c r="N141" s="161">
        <f t="shared" si="15"/>
        <v>94.187347903697201</v>
      </c>
      <c r="O141" s="161">
        <f t="shared" si="15"/>
        <v>14.10041355415853</v>
      </c>
      <c r="P141" s="161"/>
      <c r="Q141" s="161">
        <f t="shared" si="13"/>
        <v>100</v>
      </c>
      <c r="R141" s="141"/>
      <c r="S141" s="149" t="str">
        <f t="shared" si="16"/>
        <v>デジタルコンテンツその他</v>
      </c>
      <c r="T141" s="180">
        <f t="shared" si="17"/>
        <v>-5.4566117402822867</v>
      </c>
      <c r="U141" s="180">
        <f t="shared" si="14"/>
        <v>-0.74536903970761881</v>
      </c>
      <c r="V141" s="180">
        <f t="shared" si="14"/>
        <v>-1.1273334746299362</v>
      </c>
      <c r="W141" s="180">
        <f t="shared" si="14"/>
        <v>3.7511780289222707</v>
      </c>
      <c r="X141" s="180">
        <f t="shared" si="14"/>
        <v>-2.1348745909051012</v>
      </c>
      <c r="Y141" s="180">
        <f t="shared" si="14"/>
        <v>-1.2520187689763467</v>
      </c>
      <c r="Z141" s="180">
        <f t="shared" si="14"/>
        <v>-1.6771689060062605</v>
      </c>
      <c r="AA141" s="180">
        <f t="shared" si="14"/>
        <v>8.4053248789957209</v>
      </c>
      <c r="AB141" s="180">
        <f t="shared" si="14"/>
        <v>-0.87114802901205057</v>
      </c>
      <c r="AC141" s="180">
        <f t="shared" si="14"/>
        <v>-0.10409401279566532</v>
      </c>
      <c r="AD141" s="180">
        <f t="shared" si="14"/>
        <v>-1.4247358676169708</v>
      </c>
      <c r="AE141" s="180">
        <f t="shared" si="14"/>
        <v>-0.56797057357775316</v>
      </c>
      <c r="AF141" s="180">
        <f t="shared" si="14"/>
        <v>-5.2096338378970177</v>
      </c>
      <c r="AG141" s="162"/>
      <c r="AH141" s="163"/>
    </row>
    <row r="142" spans="1:34" ht="14.25" thickBot="1" x14ac:dyDescent="0.2">
      <c r="A142" s="160" t="s">
        <v>130</v>
      </c>
      <c r="B142" s="149" t="str">
        <f t="shared" si="18"/>
        <v>フリーローン・サラ金</v>
      </c>
      <c r="C142" s="161">
        <f t="shared" si="15"/>
        <v>80.344137792648425</v>
      </c>
      <c r="D142" s="161">
        <f t="shared" si="15"/>
        <v>142.49427781024323</v>
      </c>
      <c r="E142" s="161">
        <f t="shared" si="15"/>
        <v>111.97209498351121</v>
      </c>
      <c r="F142" s="161">
        <f t="shared" si="15"/>
        <v>98.048053133076323</v>
      </c>
      <c r="G142" s="161">
        <f t="shared" si="15"/>
        <v>96.487317839447769</v>
      </c>
      <c r="H142" s="161">
        <f t="shared" si="15"/>
        <v>95.292597264281738</v>
      </c>
      <c r="I142" s="161">
        <f t="shared" si="15"/>
        <v>75.286542857832345</v>
      </c>
      <c r="J142" s="161">
        <f t="shared" si="15"/>
        <v>71.061620274987519</v>
      </c>
      <c r="K142" s="161">
        <f t="shared" si="15"/>
        <v>95.534505074730831</v>
      </c>
      <c r="L142" s="161">
        <f t="shared" si="15"/>
        <v>152.8471685045792</v>
      </c>
      <c r="M142" s="161">
        <f t="shared" si="15"/>
        <v>88.076697963675997</v>
      </c>
      <c r="N142" s="161">
        <f t="shared" si="15"/>
        <v>145.45905015916557</v>
      </c>
      <c r="O142" s="161">
        <f t="shared" si="15"/>
        <v>109.39055245064513</v>
      </c>
      <c r="P142" s="161"/>
      <c r="Q142" s="161">
        <f t="shared" si="13"/>
        <v>100</v>
      </c>
      <c r="R142" s="141"/>
      <c r="S142" s="149" t="str">
        <f t="shared" si="16"/>
        <v>フリーローン・サラ金</v>
      </c>
      <c r="T142" s="180">
        <f t="shared" si="17"/>
        <v>-1.7607236744760757</v>
      </c>
      <c r="U142" s="180">
        <f t="shared" si="14"/>
        <v>2.8270912920561537</v>
      </c>
      <c r="V142" s="180">
        <f t="shared" si="14"/>
        <v>0.83867649247217746</v>
      </c>
      <c r="W142" s="180">
        <f t="shared" si="14"/>
        <v>-0.31989996223383815</v>
      </c>
      <c r="X142" s="180">
        <f t="shared" si="14"/>
        <v>-0.23781321374670419</v>
      </c>
      <c r="Y142" s="180">
        <f t="shared" si="14"/>
        <v>-0.22926595519408524</v>
      </c>
      <c r="Z142" s="180">
        <f t="shared" si="14"/>
        <v>-2.5824414843106553</v>
      </c>
      <c r="AA142" s="180">
        <f t="shared" si="14"/>
        <v>-3.6838177421475677</v>
      </c>
      <c r="AB142" s="180">
        <f t="shared" si="14"/>
        <v>-0.15254615500302873</v>
      </c>
      <c r="AC142" s="180">
        <f t="shared" si="14"/>
        <v>3.7300382155705694</v>
      </c>
      <c r="AD142" s="180">
        <f t="shared" si="14"/>
        <v>-0.69757528994652651</v>
      </c>
      <c r="AE142" s="180">
        <f t="shared" si="14"/>
        <v>4.1586376109857257</v>
      </c>
      <c r="AF142" s="180">
        <f t="shared" si="14"/>
        <v>0.53319551024737433</v>
      </c>
      <c r="AG142" s="162"/>
      <c r="AH142" s="163"/>
    </row>
    <row r="143" spans="1:34" ht="14.25" thickBot="1" x14ac:dyDescent="0.2">
      <c r="A143" s="160" t="s">
        <v>131</v>
      </c>
      <c r="B143" s="149" t="str">
        <f t="shared" si="18"/>
        <v>放送サービス</v>
      </c>
      <c r="C143" s="161">
        <f t="shared" si="15"/>
        <v>68.474817928474778</v>
      </c>
      <c r="D143" s="161">
        <f t="shared" si="15"/>
        <v>63.690345591571926</v>
      </c>
      <c r="E143" s="161">
        <f t="shared" si="15"/>
        <v>36.092246000888601</v>
      </c>
      <c r="F143" s="161">
        <f t="shared" si="15"/>
        <v>136.81472070180882</v>
      </c>
      <c r="G143" s="161">
        <f t="shared" si="15"/>
        <v>41.073065314389815</v>
      </c>
      <c r="H143" s="161">
        <f t="shared" si="15"/>
        <v>43.560733318346742</v>
      </c>
      <c r="I143" s="161">
        <f t="shared" si="15"/>
        <v>82.974220420177829</v>
      </c>
      <c r="J143" s="161">
        <f t="shared" si="15"/>
        <v>162.08571872712417</v>
      </c>
      <c r="K143" s="161">
        <f t="shared" si="15"/>
        <v>29.114210461483953</v>
      </c>
      <c r="L143" s="161">
        <f t="shared" si="15"/>
        <v>90.141480665747181</v>
      </c>
      <c r="M143" s="161">
        <f t="shared" si="15"/>
        <v>101.81235208437384</v>
      </c>
      <c r="N143" s="161">
        <f t="shared" si="15"/>
        <v>80.537222424656278</v>
      </c>
      <c r="O143" s="161">
        <f t="shared" si="15"/>
        <v>53.927259063904366</v>
      </c>
      <c r="P143" s="161"/>
      <c r="Q143" s="161">
        <f t="shared" si="13"/>
        <v>100</v>
      </c>
      <c r="R143" s="141"/>
      <c r="S143" s="149" t="str">
        <f t="shared" si="16"/>
        <v>放送サービス</v>
      </c>
      <c r="T143" s="180">
        <f t="shared" si="17"/>
        <v>-2.6714538379956672</v>
      </c>
      <c r="U143" s="180">
        <f t="shared" si="14"/>
        <v>-2.2851907700986094</v>
      </c>
      <c r="V143" s="180">
        <f t="shared" si="14"/>
        <v>-4.235150393367979</v>
      </c>
      <c r="W143" s="180">
        <f t="shared" si="14"/>
        <v>5.7076675989191159</v>
      </c>
      <c r="X143" s="180">
        <f t="shared" si="14"/>
        <v>-3.7740004078049294</v>
      </c>
      <c r="Y143" s="180">
        <f t="shared" si="14"/>
        <v>-2.6003424259143486</v>
      </c>
      <c r="Z143" s="180">
        <f t="shared" si="14"/>
        <v>-1.6830420212458412</v>
      </c>
      <c r="AA143" s="180">
        <f t="shared" si="14"/>
        <v>7.476642291628429</v>
      </c>
      <c r="AB143" s="180">
        <f t="shared" si="14"/>
        <v>-2.2907717154269056</v>
      </c>
      <c r="AC143" s="180">
        <f t="shared" si="14"/>
        <v>-0.65825507549692797</v>
      </c>
      <c r="AD143" s="180">
        <f t="shared" si="14"/>
        <v>0.10030626983159958</v>
      </c>
      <c r="AE143" s="180">
        <f t="shared" si="14"/>
        <v>-1.6843273671639443</v>
      </c>
      <c r="AF143" s="180">
        <f t="shared" si="14"/>
        <v>-2.474744437177788</v>
      </c>
      <c r="AG143" s="162"/>
      <c r="AH143" s="163"/>
    </row>
    <row r="144" spans="1:34" ht="14.25" thickBot="1" x14ac:dyDescent="0.2">
      <c r="A144" s="160" t="s">
        <v>132</v>
      </c>
      <c r="B144" s="149" t="str">
        <f t="shared" si="18"/>
        <v>修理サービス</v>
      </c>
      <c r="C144" s="161">
        <f t="shared" si="15"/>
        <v>71.810533010240789</v>
      </c>
      <c r="D144" s="161">
        <f t="shared" si="15"/>
        <v>77.925152195371638</v>
      </c>
      <c r="E144" s="161">
        <f t="shared" si="15"/>
        <v>111.02801882095636</v>
      </c>
      <c r="F144" s="161">
        <f t="shared" si="15"/>
        <v>117.75614812761823</v>
      </c>
      <c r="G144" s="161">
        <f t="shared" si="15"/>
        <v>61.918757546430861</v>
      </c>
      <c r="H144" s="161">
        <f t="shared" si="15"/>
        <v>121.82072466114111</v>
      </c>
      <c r="I144" s="161">
        <f t="shared" si="15"/>
        <v>106.35321441618044</v>
      </c>
      <c r="J144" s="161">
        <f t="shared" si="15"/>
        <v>102.16068266979011</v>
      </c>
      <c r="K144" s="161">
        <f t="shared" si="15"/>
        <v>20.354996037573354</v>
      </c>
      <c r="L144" s="161">
        <f t="shared" si="15"/>
        <v>111.94658992300879</v>
      </c>
      <c r="M144" s="161">
        <f t="shared" si="15"/>
        <v>67.622322257212673</v>
      </c>
      <c r="N144" s="161">
        <f t="shared" si="15"/>
        <v>119.78041814664711</v>
      </c>
      <c r="O144" s="161">
        <f t="shared" si="15"/>
        <v>49.01372440855539</v>
      </c>
      <c r="P144" s="161"/>
      <c r="Q144" s="161">
        <f t="shared" si="13"/>
        <v>100</v>
      </c>
      <c r="R144" s="141"/>
      <c r="S144" s="149" t="str">
        <f t="shared" si="16"/>
        <v>修理サービス</v>
      </c>
      <c r="T144" s="180">
        <f t="shared" si="17"/>
        <v>-2.3326411415969961</v>
      </c>
      <c r="U144" s="180">
        <f t="shared" si="14"/>
        <v>-1.3566538768584742</v>
      </c>
      <c r="V144" s="180">
        <f t="shared" si="14"/>
        <v>0.71364754677041198</v>
      </c>
      <c r="W144" s="180">
        <f t="shared" si="14"/>
        <v>2.6881711669608075</v>
      </c>
      <c r="X144" s="180">
        <f t="shared" si="14"/>
        <v>-2.3816075494472235</v>
      </c>
      <c r="Y144" s="180">
        <f t="shared" si="14"/>
        <v>0.98172385725847722</v>
      </c>
      <c r="Z144" s="180">
        <f t="shared" si="14"/>
        <v>0.61327104690742862</v>
      </c>
      <c r="AA144" s="180">
        <f t="shared" si="14"/>
        <v>0.25408374084549828</v>
      </c>
      <c r="AB144" s="180">
        <f t="shared" si="14"/>
        <v>-2.5133453391537897</v>
      </c>
      <c r="AC144" s="180">
        <f t="shared" si="14"/>
        <v>0.7789282887968394</v>
      </c>
      <c r="AD144" s="180">
        <f t="shared" si="14"/>
        <v>-1.7498555573864383</v>
      </c>
      <c r="AE144" s="180">
        <f t="shared" si="14"/>
        <v>1.6715837867009398</v>
      </c>
      <c r="AF144" s="180">
        <f t="shared" si="14"/>
        <v>-2.6743028814076371</v>
      </c>
      <c r="AG144" s="162"/>
      <c r="AH144" s="163"/>
    </row>
    <row r="145" spans="1:34" ht="14.25" thickBot="1" x14ac:dyDescent="0.2">
      <c r="A145" s="160" t="s">
        <v>133</v>
      </c>
      <c r="B145" s="149" t="str">
        <f t="shared" si="18"/>
        <v>生命保険</v>
      </c>
      <c r="C145" s="161">
        <f t="shared" si="15"/>
        <v>79.502597594858344</v>
      </c>
      <c r="D145" s="161">
        <f t="shared" si="15"/>
        <v>98.21164597014986</v>
      </c>
      <c r="E145" s="161">
        <f t="shared" si="15"/>
        <v>68.095389224522975</v>
      </c>
      <c r="F145" s="161">
        <f t="shared" si="15"/>
        <v>112.7286786748587</v>
      </c>
      <c r="G145" s="161">
        <f t="shared" si="15"/>
        <v>81.032052575571541</v>
      </c>
      <c r="H145" s="161">
        <f t="shared" si="15"/>
        <v>94.830248094715515</v>
      </c>
      <c r="I145" s="161">
        <f t="shared" si="15"/>
        <v>89.06165103425964</v>
      </c>
      <c r="J145" s="161">
        <f t="shared" si="15"/>
        <v>110.48999524512423</v>
      </c>
      <c r="K145" s="161">
        <f t="shared" si="15"/>
        <v>84.507539729026448</v>
      </c>
      <c r="L145" s="161">
        <f t="shared" si="15"/>
        <v>142.01214567480315</v>
      </c>
      <c r="M145" s="161">
        <f t="shared" si="15"/>
        <v>55.410514652661327</v>
      </c>
      <c r="N145" s="161">
        <f t="shared" si="15"/>
        <v>117.947132432432</v>
      </c>
      <c r="O145" s="161">
        <f t="shared" si="15"/>
        <v>46.959130083736952</v>
      </c>
      <c r="P145" s="161"/>
      <c r="Q145" s="161">
        <f t="shared" si="13"/>
        <v>100</v>
      </c>
      <c r="R145" s="141"/>
      <c r="S145" s="149" t="str">
        <f t="shared" si="16"/>
        <v>生命保険</v>
      </c>
      <c r="T145" s="180">
        <f t="shared" si="17"/>
        <v>-1.6648587503594721</v>
      </c>
      <c r="U145" s="180">
        <f t="shared" si="14"/>
        <v>-0.10788034801473737</v>
      </c>
      <c r="V145" s="180">
        <f t="shared" si="14"/>
        <v>-2.0265495562497065</v>
      </c>
      <c r="W145" s="180">
        <f t="shared" si="14"/>
        <v>1.8915114792656085</v>
      </c>
      <c r="X145" s="180">
        <f t="shared" si="14"/>
        <v>-1.164385865755692</v>
      </c>
      <c r="Y145" s="180">
        <f t="shared" si="14"/>
        <v>-0.2283007701862021</v>
      </c>
      <c r="Z145" s="180">
        <f t="shared" si="14"/>
        <v>-1.0364019524462542</v>
      </c>
      <c r="AA145" s="180">
        <f t="shared" si="14"/>
        <v>1.2108174645616754</v>
      </c>
      <c r="AB145" s="180">
        <f t="shared" si="14"/>
        <v>-0.47987874843359485</v>
      </c>
      <c r="AC145" s="180">
        <f t="shared" si="14"/>
        <v>2.688721883023466</v>
      </c>
      <c r="AD145" s="180">
        <f t="shared" si="14"/>
        <v>-2.3654101910683627</v>
      </c>
      <c r="AE145" s="180">
        <f t="shared" si="14"/>
        <v>1.4886933501028354</v>
      </c>
      <c r="AF145" s="180">
        <f t="shared" si="14"/>
        <v>-2.730771994696727</v>
      </c>
      <c r="AG145" s="162"/>
      <c r="AH145" s="163"/>
    </row>
    <row r="146" spans="1:34" ht="14.25" thickBot="1" x14ac:dyDescent="0.2">
      <c r="A146" s="160" t="s">
        <v>134</v>
      </c>
      <c r="B146" s="149" t="str">
        <f t="shared" si="18"/>
        <v>社会保険</v>
      </c>
      <c r="C146" s="161">
        <f t="shared" si="15"/>
        <v>104.78331050803217</v>
      </c>
      <c r="D146" s="161">
        <f t="shared" si="15"/>
        <v>53.161031592319063</v>
      </c>
      <c r="E146" s="161">
        <f t="shared" si="15"/>
        <v>147.61475949205649</v>
      </c>
      <c r="F146" s="161">
        <f t="shared" si="15"/>
        <v>45.04162969380971</v>
      </c>
      <c r="G146" s="161">
        <f t="shared" si="15"/>
        <v>41.782222641607163</v>
      </c>
      <c r="H146" s="161">
        <f t="shared" si="15"/>
        <v>169.67652360583813</v>
      </c>
      <c r="I146" s="161">
        <f t="shared" si="15"/>
        <v>34.628444171048905</v>
      </c>
      <c r="J146" s="161">
        <f t="shared" si="15"/>
        <v>103.51707407977713</v>
      </c>
      <c r="K146" s="161">
        <f t="shared" si="15"/>
        <v>461.71970818023817</v>
      </c>
      <c r="L146" s="161">
        <f t="shared" si="15"/>
        <v>127.70873408664333</v>
      </c>
      <c r="M146" s="161">
        <f t="shared" si="15"/>
        <v>233.69690401704011</v>
      </c>
      <c r="N146" s="161">
        <f t="shared" si="15"/>
        <v>187.00154009895957</v>
      </c>
      <c r="O146" s="161">
        <f t="shared" si="15"/>
        <v>112.52995631267065</v>
      </c>
      <c r="P146" s="161"/>
      <c r="Q146" s="161">
        <f t="shared" si="13"/>
        <v>100</v>
      </c>
      <c r="R146" s="141"/>
      <c r="S146" s="149" t="str">
        <f t="shared" si="16"/>
        <v>社会保険</v>
      </c>
      <c r="T146" s="180">
        <f t="shared" si="17"/>
        <v>0.36225259680919841</v>
      </c>
      <c r="U146" s="180">
        <f t="shared" si="14"/>
        <v>-2.6345141180479761</v>
      </c>
      <c r="V146" s="180">
        <f t="shared" si="14"/>
        <v>2.8200041023660893</v>
      </c>
      <c r="W146" s="180">
        <f t="shared" si="14"/>
        <v>-7.6148941652229487</v>
      </c>
      <c r="X146" s="180">
        <f t="shared" si="14"/>
        <v>-3.3322423248911934</v>
      </c>
      <c r="Y146" s="180">
        <f t="shared" si="14"/>
        <v>2.8689865776881871</v>
      </c>
      <c r="Z146" s="180">
        <f t="shared" si="14"/>
        <v>-5.7752346804659735</v>
      </c>
      <c r="AA146" s="180">
        <f t="shared" si="14"/>
        <v>0.37852038112807879</v>
      </c>
      <c r="AB146" s="180">
        <f t="shared" si="14"/>
        <v>10.446905490718402</v>
      </c>
      <c r="AC146" s="180">
        <f t="shared" si="14"/>
        <v>1.6534538268662236</v>
      </c>
      <c r="AD146" s="180">
        <f t="shared" si="14"/>
        <v>6.6130182618415407</v>
      </c>
      <c r="AE146" s="180">
        <f t="shared" si="14"/>
        <v>6.7288599472021247</v>
      </c>
      <c r="AF146" s="180">
        <f t="shared" si="14"/>
        <v>0.60149043631753851</v>
      </c>
      <c r="AG146" s="162"/>
      <c r="AH146" s="163"/>
    </row>
    <row r="147" spans="1:34" ht="14.25" thickBot="1" x14ac:dyDescent="0.2">
      <c r="A147" s="160" t="s">
        <v>135</v>
      </c>
      <c r="B147" s="149" t="str">
        <f t="shared" si="18"/>
        <v>移動通信サービス</v>
      </c>
      <c r="C147" s="161">
        <f t="shared" si="15"/>
        <v>58.28444139985497</v>
      </c>
      <c r="D147" s="161">
        <f t="shared" si="15"/>
        <v>27.105995515358732</v>
      </c>
      <c r="E147" s="161">
        <f t="shared" si="15"/>
        <v>58.369942049762166</v>
      </c>
      <c r="F147" s="161">
        <f t="shared" si="15"/>
        <v>132.22869722652288</v>
      </c>
      <c r="G147" s="161">
        <f t="shared" si="15"/>
        <v>42.60823033798161</v>
      </c>
      <c r="H147" s="161">
        <f t="shared" si="15"/>
        <v>98.874811119805884</v>
      </c>
      <c r="I147" s="161">
        <f t="shared" si="15"/>
        <v>86.811189564173347</v>
      </c>
      <c r="J147" s="161">
        <f t="shared" si="15"/>
        <v>150.50643344438669</v>
      </c>
      <c r="K147" s="161">
        <f t="shared" si="15"/>
        <v>49.562906332015508</v>
      </c>
      <c r="L147" s="161">
        <f t="shared" si="15"/>
        <v>78.74580921767128</v>
      </c>
      <c r="M147" s="161">
        <f t="shared" si="15"/>
        <v>73.661600148908605</v>
      </c>
      <c r="N147" s="161">
        <f t="shared" si="15"/>
        <v>117.78433083372302</v>
      </c>
      <c r="O147" s="161">
        <f t="shared" si="15"/>
        <v>32.131288349443281</v>
      </c>
      <c r="P147" s="161"/>
      <c r="Q147" s="161">
        <f t="shared" si="13"/>
        <v>100</v>
      </c>
      <c r="R147" s="141"/>
      <c r="S147" s="149" t="str">
        <f t="shared" si="16"/>
        <v>移動通信サービス</v>
      </c>
      <c r="T147" s="180">
        <f t="shared" si="17"/>
        <v>-3.12845486760708</v>
      </c>
      <c r="U147" s="180">
        <f t="shared" si="14"/>
        <v>-4.0600736806549094</v>
      </c>
      <c r="V147" s="180">
        <f t="shared" si="14"/>
        <v>-2.4415412026520422</v>
      </c>
      <c r="W147" s="180">
        <f t="shared" si="14"/>
        <v>4.4220298853841662</v>
      </c>
      <c r="X147" s="180">
        <f t="shared" si="14"/>
        <v>-3.25296558685864</v>
      </c>
      <c r="Y147" s="180">
        <f t="shared" si="14"/>
        <v>-4.5879256469188001E-2</v>
      </c>
      <c r="Z147" s="180">
        <f t="shared" si="14"/>
        <v>-1.1538127635759876</v>
      </c>
      <c r="AA147" s="180">
        <f t="shared" si="14"/>
        <v>5.3827393636496055</v>
      </c>
      <c r="AB147" s="180">
        <f t="shared" si="14"/>
        <v>-1.4424954251859334</v>
      </c>
      <c r="AC147" s="180">
        <f t="shared" si="14"/>
        <v>-1.2559399020879729</v>
      </c>
      <c r="AD147" s="180">
        <f t="shared" si="14"/>
        <v>-1.2900800377240327</v>
      </c>
      <c r="AE147" s="180">
        <f t="shared" si="14"/>
        <v>1.3620748514262799</v>
      </c>
      <c r="AF147" s="180">
        <f t="shared" si="14"/>
        <v>-3.2262474323179426</v>
      </c>
      <c r="AG147" s="162"/>
      <c r="AH147" s="163"/>
    </row>
    <row r="148" spans="1:34" ht="14.25" thickBot="1" x14ac:dyDescent="0.2">
      <c r="A148" s="160" t="s">
        <v>136</v>
      </c>
      <c r="B148" s="149" t="str">
        <f t="shared" si="18"/>
        <v>ふとん類</v>
      </c>
      <c r="C148" s="161">
        <f t="shared" si="15"/>
        <v>99.11687481737485</v>
      </c>
      <c r="D148" s="161">
        <f t="shared" si="15"/>
        <v>130.52606202389404</v>
      </c>
      <c r="E148" s="161">
        <f t="shared" si="15"/>
        <v>115.14850353628265</v>
      </c>
      <c r="F148" s="161">
        <f t="shared" si="15"/>
        <v>94.921272161789489</v>
      </c>
      <c r="G148" s="161">
        <f t="shared" si="15"/>
        <v>150.14917744647221</v>
      </c>
      <c r="H148" s="161">
        <f t="shared" si="15"/>
        <v>115.8132704004073</v>
      </c>
      <c r="I148" s="161">
        <f t="shared" si="15"/>
        <v>145.53499567456626</v>
      </c>
      <c r="J148" s="161">
        <f t="shared" si="15"/>
        <v>64.204389424240276</v>
      </c>
      <c r="K148" s="161">
        <f t="shared" si="15"/>
        <v>38.702423855317427</v>
      </c>
      <c r="L148" s="161">
        <f t="shared" si="15"/>
        <v>94.600949060152658</v>
      </c>
      <c r="M148" s="161">
        <f t="shared" si="15"/>
        <v>18.045642736509944</v>
      </c>
      <c r="N148" s="161">
        <f t="shared" si="15"/>
        <v>116.79341471219449</v>
      </c>
      <c r="O148" s="161">
        <f t="shared" si="15"/>
        <v>62.128889087345506</v>
      </c>
      <c r="P148" s="161"/>
      <c r="Q148" s="161">
        <f t="shared" si="13"/>
        <v>100</v>
      </c>
      <c r="R148" s="141"/>
      <c r="S148" s="149" t="str">
        <f t="shared" si="16"/>
        <v>ふとん類</v>
      </c>
      <c r="T148" s="180">
        <f t="shared" si="17"/>
        <v>-6.4907335847252792E-2</v>
      </c>
      <c r="U148" s="180">
        <f t="shared" si="14"/>
        <v>1.6662976133639313</v>
      </c>
      <c r="V148" s="180">
        <f t="shared" si="14"/>
        <v>0.87069581891344161</v>
      </c>
      <c r="W148" s="180">
        <f t="shared" si="14"/>
        <v>-0.6829258426182625</v>
      </c>
      <c r="X148" s="180">
        <f t="shared" si="14"/>
        <v>2.78569362758943</v>
      </c>
      <c r="Y148" s="180">
        <f t="shared" si="14"/>
        <v>0.63190576973569201</v>
      </c>
      <c r="Z148" s="180">
        <f t="shared" si="14"/>
        <v>3.9040439350433322</v>
      </c>
      <c r="AA148" s="180">
        <f t="shared" si="14"/>
        <v>-3.7387472683173439</v>
      </c>
      <c r="AB148" s="180">
        <f t="shared" si="14"/>
        <v>-1.7180958034916951</v>
      </c>
      <c r="AC148" s="180">
        <f t="shared" si="14"/>
        <v>-0.31266652943294371</v>
      </c>
      <c r="AD148" s="180">
        <f t="shared" si="14"/>
        <v>-3.9340420832079888</v>
      </c>
      <c r="AE148" s="180">
        <f t="shared" si="14"/>
        <v>1.2604979472822795</v>
      </c>
      <c r="AF148" s="180">
        <f t="shared" si="14"/>
        <v>-1.7643136568733495</v>
      </c>
      <c r="AG148" s="162"/>
      <c r="AH148" s="163"/>
    </row>
    <row r="149" spans="1:34" ht="14.25" thickBot="1" x14ac:dyDescent="0.2">
      <c r="A149" s="160" t="s">
        <v>137</v>
      </c>
      <c r="B149" s="149" t="str">
        <f t="shared" si="18"/>
        <v>賃貸アパート・マンション</v>
      </c>
      <c r="C149" s="161">
        <f t="shared" si="15"/>
        <v>102.64177954916435</v>
      </c>
      <c r="D149" s="161">
        <f t="shared" si="15"/>
        <v>72.364223675609324</v>
      </c>
      <c r="E149" s="161">
        <f t="shared" si="15"/>
        <v>55.252327211236874</v>
      </c>
      <c r="F149" s="161">
        <f t="shared" si="15"/>
        <v>150.9817164598868</v>
      </c>
      <c r="G149" s="161">
        <f t="shared" si="15"/>
        <v>55.263238921271018</v>
      </c>
      <c r="H149" s="161">
        <f t="shared" si="15"/>
        <v>48.624892644450831</v>
      </c>
      <c r="I149" s="161">
        <f t="shared" si="15"/>
        <v>66.157428832960733</v>
      </c>
      <c r="J149" s="161">
        <f t="shared" si="15"/>
        <v>102.21314613894823</v>
      </c>
      <c r="K149" s="161">
        <f t="shared" si="15"/>
        <v>27.8561890217902</v>
      </c>
      <c r="L149" s="161">
        <f t="shared" si="15"/>
        <v>95.325055089995814</v>
      </c>
      <c r="M149" s="161">
        <f t="shared" si="15"/>
        <v>14.611957938035136</v>
      </c>
      <c r="N149" s="161">
        <f t="shared" si="15"/>
        <v>121.89051003327607</v>
      </c>
      <c r="O149" s="161">
        <f t="shared" si="15"/>
        <v>67.076189514671171</v>
      </c>
      <c r="P149" s="161"/>
      <c r="Q149" s="161">
        <f t="shared" ref="Q149:Q183" si="19">Q81/$Q81*100</f>
        <v>100</v>
      </c>
      <c r="R149" s="141"/>
      <c r="S149" s="149" t="str">
        <f t="shared" si="16"/>
        <v>賃貸アパート・マンション</v>
      </c>
      <c r="T149" s="180">
        <f t="shared" si="17"/>
        <v>0.18686598186083339</v>
      </c>
      <c r="U149" s="180">
        <f t="shared" si="17"/>
        <v>-1.4518295030889237</v>
      </c>
      <c r="V149" s="180">
        <f t="shared" si="17"/>
        <v>-2.4753085314126455</v>
      </c>
      <c r="W149" s="180">
        <f t="shared" si="17"/>
        <v>6.5977403302820372</v>
      </c>
      <c r="X149" s="180">
        <f t="shared" si="17"/>
        <v>-2.3916423411346943</v>
      </c>
      <c r="Y149" s="180">
        <f t="shared" si="17"/>
        <v>-1.9758115714663691</v>
      </c>
      <c r="Z149" s="180">
        <f t="shared" si="17"/>
        <v>-2.7925110885141731</v>
      </c>
      <c r="AA149" s="180">
        <f t="shared" si="17"/>
        <v>0.22246852990907914</v>
      </c>
      <c r="AB149" s="180">
        <f t="shared" si="17"/>
        <v>-1.9461007229118967</v>
      </c>
      <c r="AC149" s="180">
        <f t="shared" si="17"/>
        <v>-0.2605569273441688</v>
      </c>
      <c r="AD149" s="180">
        <f t="shared" si="17"/>
        <v>-3.9448106924940718</v>
      </c>
      <c r="AE149" s="180">
        <f t="shared" si="17"/>
        <v>1.5813251160566917</v>
      </c>
      <c r="AF149" s="180">
        <f t="shared" si="17"/>
        <v>-1.4761823307654443</v>
      </c>
      <c r="AG149" s="162"/>
      <c r="AH149" s="163"/>
    </row>
    <row r="150" spans="1:34" ht="14.25" thickBot="1" x14ac:dyDescent="0.2">
      <c r="A150" s="160" t="s">
        <v>138</v>
      </c>
      <c r="B150" s="149" t="str">
        <f t="shared" si="18"/>
        <v>他の行政サービス</v>
      </c>
      <c r="C150" s="161">
        <f t="shared" ref="C150:O165" si="20">C82/$Q82*100</f>
        <v>94.343082479231882</v>
      </c>
      <c r="D150" s="161">
        <f t="shared" si="20"/>
        <v>70.51431119066892</v>
      </c>
      <c r="E150" s="161">
        <f t="shared" si="20"/>
        <v>145.62934814961716</v>
      </c>
      <c r="F150" s="161">
        <f t="shared" si="20"/>
        <v>95.752135205648386</v>
      </c>
      <c r="G150" s="161">
        <f t="shared" si="20"/>
        <v>45.473750883788718</v>
      </c>
      <c r="H150" s="161">
        <f t="shared" si="20"/>
        <v>100.02835058287027</v>
      </c>
      <c r="I150" s="161">
        <f t="shared" si="20"/>
        <v>66.346450058197746</v>
      </c>
      <c r="J150" s="161">
        <f t="shared" si="20"/>
        <v>66.463720642074719</v>
      </c>
      <c r="K150" s="161">
        <f t="shared" si="20"/>
        <v>71.630200341746232</v>
      </c>
      <c r="L150" s="161">
        <f t="shared" si="20"/>
        <v>129.56425855089228</v>
      </c>
      <c r="M150" s="161">
        <f t="shared" si="20"/>
        <v>60.117769802201693</v>
      </c>
      <c r="N150" s="161">
        <f t="shared" si="20"/>
        <v>255.06940227653044</v>
      </c>
      <c r="O150" s="161">
        <f t="shared" si="20"/>
        <v>58.378397907274234</v>
      </c>
      <c r="P150" s="161"/>
      <c r="Q150" s="161">
        <f t="shared" si="19"/>
        <v>100</v>
      </c>
      <c r="R150" s="141"/>
      <c r="S150" s="149" t="str">
        <f t="shared" si="16"/>
        <v>他の行政サービス</v>
      </c>
      <c r="T150" s="180">
        <f t="shared" ref="T150:AF165" si="21">(C82-T82)/SQRT($Q82*(100000-$Q82)*(1/C$60+1/T$60))</f>
        <v>-0.39454463016270364</v>
      </c>
      <c r="U150" s="180">
        <f t="shared" si="21"/>
        <v>-1.5273474468179054</v>
      </c>
      <c r="V150" s="180">
        <f t="shared" si="21"/>
        <v>2.4887757502397787</v>
      </c>
      <c r="W150" s="180">
        <f t="shared" si="21"/>
        <v>-0.54204340857777022</v>
      </c>
      <c r="X150" s="180">
        <f t="shared" si="21"/>
        <v>-2.8742195274573752</v>
      </c>
      <c r="Y150" s="180">
        <f t="shared" si="21"/>
        <v>1.0750716048006936E-3</v>
      </c>
      <c r="Z150" s="180">
        <f t="shared" si="21"/>
        <v>-2.7380732027159156</v>
      </c>
      <c r="AA150" s="180">
        <f t="shared" si="21"/>
        <v>-3.323961525826689</v>
      </c>
      <c r="AB150" s="180">
        <f t="shared" si="21"/>
        <v>-0.75457970396890073</v>
      </c>
      <c r="AC150" s="180">
        <f t="shared" si="21"/>
        <v>1.6247095575792498</v>
      </c>
      <c r="AD150" s="180">
        <f t="shared" si="21"/>
        <v>-1.8167332475571796</v>
      </c>
      <c r="AE150" s="180">
        <f t="shared" si="21"/>
        <v>11.045211037973147</v>
      </c>
      <c r="AF150" s="180">
        <f t="shared" si="21"/>
        <v>-1.8400571822351994</v>
      </c>
      <c r="AG150" s="162"/>
      <c r="AH150" s="163"/>
    </row>
    <row r="151" spans="1:34" ht="14.25" thickBot="1" x14ac:dyDescent="0.2">
      <c r="A151" s="160" t="s">
        <v>139</v>
      </c>
      <c r="B151" s="149" t="str">
        <f t="shared" si="18"/>
        <v>その他金融関連サービス</v>
      </c>
      <c r="C151" s="161">
        <f t="shared" si="20"/>
        <v>72.610121865650896</v>
      </c>
      <c r="D151" s="161">
        <f t="shared" si="20"/>
        <v>69.865559566126336</v>
      </c>
      <c r="E151" s="161">
        <f t="shared" si="20"/>
        <v>106.89741649944713</v>
      </c>
      <c r="F151" s="161">
        <f t="shared" si="20"/>
        <v>102.24562957515847</v>
      </c>
      <c r="G151" s="161">
        <f t="shared" si="20"/>
        <v>38.01547645539663</v>
      </c>
      <c r="H151" s="161">
        <f t="shared" si="20"/>
        <v>71.67636586352171</v>
      </c>
      <c r="I151" s="161">
        <f t="shared" si="20"/>
        <v>85.330441647608581</v>
      </c>
      <c r="J151" s="161">
        <f t="shared" si="20"/>
        <v>92.941450695200032</v>
      </c>
      <c r="K151" s="161">
        <f t="shared" si="20"/>
        <v>159.68515999752344</v>
      </c>
      <c r="L151" s="161">
        <f t="shared" si="20"/>
        <v>124.90271094594539</v>
      </c>
      <c r="M151" s="161">
        <f t="shared" si="20"/>
        <v>61.426065217217761</v>
      </c>
      <c r="N151" s="161">
        <f t="shared" si="20"/>
        <v>192.75459526457013</v>
      </c>
      <c r="O151" s="161">
        <f t="shared" si="20"/>
        <v>94.649400197086209</v>
      </c>
      <c r="P151" s="161"/>
      <c r="Q151" s="161">
        <f t="shared" si="19"/>
        <v>100</v>
      </c>
      <c r="R151" s="141"/>
      <c r="S151" s="149" t="str">
        <f t="shared" si="16"/>
        <v>その他金融関連サービス</v>
      </c>
      <c r="T151" s="180">
        <f t="shared" si="21"/>
        <v>-1.8094085352432401</v>
      </c>
      <c r="U151" s="180">
        <f t="shared" si="21"/>
        <v>-1.4784952767085269</v>
      </c>
      <c r="V151" s="180">
        <f t="shared" si="21"/>
        <v>0.3563347670830635</v>
      </c>
      <c r="W151" s="180">
        <f t="shared" si="21"/>
        <v>0.27141368799284116</v>
      </c>
      <c r="X151" s="180">
        <f t="shared" si="21"/>
        <v>-3.0947660498774598</v>
      </c>
      <c r="Y151" s="180">
        <f t="shared" si="21"/>
        <v>-1.017313058816443</v>
      </c>
      <c r="Z151" s="180">
        <f t="shared" si="21"/>
        <v>-1.1304762839244451</v>
      </c>
      <c r="AA151" s="180">
        <f t="shared" si="21"/>
        <v>-0.66265397378396451</v>
      </c>
      <c r="AB151" s="180">
        <f t="shared" si="21"/>
        <v>1.5036454957144068</v>
      </c>
      <c r="AC151" s="180">
        <f t="shared" si="21"/>
        <v>1.2962405868138034</v>
      </c>
      <c r="AD151" s="180">
        <f t="shared" si="21"/>
        <v>-1.6643164838641253</v>
      </c>
      <c r="AE151" s="180">
        <f t="shared" si="21"/>
        <v>6.257683367283259</v>
      </c>
      <c r="AF151" s="180">
        <f t="shared" si="21"/>
        <v>-0.22405015058031696</v>
      </c>
      <c r="AG151" s="162"/>
      <c r="AH151" s="163"/>
    </row>
    <row r="152" spans="1:34" ht="14.25" thickBot="1" x14ac:dyDescent="0.2">
      <c r="A152" s="160" t="s">
        <v>140</v>
      </c>
      <c r="B152" s="149" t="str">
        <f t="shared" si="18"/>
        <v>株</v>
      </c>
      <c r="C152" s="161">
        <f t="shared" si="20"/>
        <v>38.538840882039175</v>
      </c>
      <c r="D152" s="161">
        <f t="shared" si="20"/>
        <v>62.730596375141211</v>
      </c>
      <c r="E152" s="161">
        <f t="shared" si="20"/>
        <v>97.504106843359182</v>
      </c>
      <c r="F152" s="161">
        <f t="shared" si="20"/>
        <v>107.67973682296102</v>
      </c>
      <c r="G152" s="161">
        <f t="shared" si="20"/>
        <v>138.69989376319</v>
      </c>
      <c r="H152" s="161">
        <f t="shared" si="20"/>
        <v>98.067010375363054</v>
      </c>
      <c r="I152" s="161">
        <f t="shared" si="20"/>
        <v>147.88131150897101</v>
      </c>
      <c r="J152" s="161">
        <f t="shared" si="20"/>
        <v>107.81102635345457</v>
      </c>
      <c r="K152" s="161">
        <f t="shared" si="20"/>
        <v>81.929967711147654</v>
      </c>
      <c r="L152" s="161">
        <f t="shared" si="20"/>
        <v>108.14186921974314</v>
      </c>
      <c r="M152" s="161">
        <f t="shared" si="20"/>
        <v>51.571616251888706</v>
      </c>
      <c r="N152" s="161">
        <f t="shared" si="20"/>
        <v>111.25908623727025</v>
      </c>
      <c r="O152" s="161">
        <f t="shared" si="20"/>
        <v>12.140486789985731</v>
      </c>
      <c r="P152" s="161"/>
      <c r="Q152" s="161">
        <f t="shared" si="19"/>
        <v>100</v>
      </c>
      <c r="R152" s="141"/>
      <c r="S152" s="149" t="str">
        <f t="shared" si="16"/>
        <v>株</v>
      </c>
      <c r="T152" s="180">
        <f t="shared" si="21"/>
        <v>-4.0081415130145102</v>
      </c>
      <c r="U152" s="180">
        <f t="shared" si="21"/>
        <v>-1.8051155966587973</v>
      </c>
      <c r="V152" s="180">
        <f t="shared" si="21"/>
        <v>-0.12728977005175357</v>
      </c>
      <c r="W152" s="180">
        <f t="shared" si="21"/>
        <v>0.91629587132440216</v>
      </c>
      <c r="X152" s="180">
        <f t="shared" si="21"/>
        <v>1.9074365260271291</v>
      </c>
      <c r="Y152" s="180">
        <f t="shared" si="21"/>
        <v>-6.8537921822892381E-2</v>
      </c>
      <c r="Z152" s="180">
        <f t="shared" si="21"/>
        <v>3.6425558527298274</v>
      </c>
      <c r="AA152" s="180">
        <f t="shared" si="21"/>
        <v>0.72389440907262415</v>
      </c>
      <c r="AB152" s="180">
        <f t="shared" si="21"/>
        <v>-0.44940074616572923</v>
      </c>
      <c r="AC152" s="180">
        <f t="shared" si="21"/>
        <v>0.41836840125817987</v>
      </c>
      <c r="AD152" s="180">
        <f t="shared" si="21"/>
        <v>-2.062707810909691</v>
      </c>
      <c r="AE152" s="180">
        <f t="shared" si="21"/>
        <v>0.7498546011246443</v>
      </c>
      <c r="AF152" s="180">
        <f t="shared" si="21"/>
        <v>-3.6318451968304619</v>
      </c>
      <c r="AG152" s="162"/>
      <c r="AH152" s="163"/>
    </row>
    <row r="153" spans="1:34" ht="14.25" thickBot="1" x14ac:dyDescent="0.2">
      <c r="A153" s="160" t="s">
        <v>141</v>
      </c>
      <c r="B153" s="149" t="str">
        <f t="shared" si="18"/>
        <v>デジタルコンテンツその他</v>
      </c>
      <c r="C153" s="161">
        <f t="shared" si="20"/>
        <v>39.309617699679961</v>
      </c>
      <c r="D153" s="161">
        <f t="shared" si="20"/>
        <v>50.274092237791749</v>
      </c>
      <c r="E153" s="161">
        <f t="shared" si="20"/>
        <v>62.158868112641471</v>
      </c>
      <c r="F153" s="161">
        <f t="shared" si="20"/>
        <v>163.34187770375314</v>
      </c>
      <c r="G153" s="161">
        <f t="shared" si="20"/>
        <v>70.736945819226904</v>
      </c>
      <c r="H153" s="161">
        <f t="shared" si="20"/>
        <v>116.69974234668202</v>
      </c>
      <c r="I153" s="161">
        <f t="shared" si="20"/>
        <v>73.434746004586401</v>
      </c>
      <c r="J153" s="161">
        <f t="shared" si="20"/>
        <v>143.80332284376169</v>
      </c>
      <c r="K153" s="161">
        <f t="shared" si="20"/>
        <v>133.70970730459297</v>
      </c>
      <c r="L153" s="161">
        <f t="shared" si="20"/>
        <v>98.048628092567128</v>
      </c>
      <c r="M153" s="161">
        <f t="shared" si="20"/>
        <v>11.689566350428109</v>
      </c>
      <c r="N153" s="161">
        <f t="shared" si="20"/>
        <v>65.568688155831268</v>
      </c>
      <c r="O153" s="161">
        <f t="shared" si="20"/>
        <v>37.14988957735634</v>
      </c>
      <c r="P153" s="161"/>
      <c r="Q153" s="161">
        <f t="shared" si="19"/>
        <v>100</v>
      </c>
      <c r="R153" s="141"/>
      <c r="S153" s="149" t="str">
        <f t="shared" si="16"/>
        <v>デジタルコンテンツその他</v>
      </c>
      <c r="T153" s="180">
        <f t="shared" si="21"/>
        <v>-3.9188802639352667</v>
      </c>
      <c r="U153" s="180">
        <f t="shared" si="21"/>
        <v>-2.3847074944150473</v>
      </c>
      <c r="V153" s="180">
        <f t="shared" si="21"/>
        <v>-1.9108713596466003</v>
      </c>
      <c r="W153" s="180">
        <f t="shared" si="21"/>
        <v>7.4830758425925028</v>
      </c>
      <c r="X153" s="180">
        <f t="shared" si="21"/>
        <v>-1.4281038652561024</v>
      </c>
      <c r="Y153" s="180">
        <f t="shared" si="21"/>
        <v>0.58628799389235975</v>
      </c>
      <c r="Z153" s="180">
        <f t="shared" si="21"/>
        <v>-2.0010317334243752</v>
      </c>
      <c r="AA153" s="180">
        <f t="shared" si="21"/>
        <v>4.0195181785823682</v>
      </c>
      <c r="AB153" s="180">
        <f t="shared" si="21"/>
        <v>0.83009856563365159</v>
      </c>
      <c r="AC153" s="180">
        <f t="shared" si="21"/>
        <v>-9.9282938589675213E-2</v>
      </c>
      <c r="AD153" s="180">
        <f t="shared" si="21"/>
        <v>-3.7243421882380767</v>
      </c>
      <c r="AE153" s="180">
        <f t="shared" si="21"/>
        <v>-2.2705303219493258</v>
      </c>
      <c r="AF153" s="180">
        <f t="shared" si="21"/>
        <v>-2.5724349563295705</v>
      </c>
      <c r="AG153" s="162"/>
      <c r="AH153" s="163"/>
    </row>
    <row r="154" spans="1:34" ht="14.25" thickBot="1" x14ac:dyDescent="0.2">
      <c r="A154" s="160" t="s">
        <v>142</v>
      </c>
      <c r="B154" s="149" t="str">
        <f t="shared" si="18"/>
        <v>アクセサリー</v>
      </c>
      <c r="C154" s="161">
        <f t="shared" si="20"/>
        <v>68.288422729956295</v>
      </c>
      <c r="D154" s="161">
        <f t="shared" si="20"/>
        <v>77.869367406176735</v>
      </c>
      <c r="E154" s="161">
        <f t="shared" si="20"/>
        <v>116.28830560048742</v>
      </c>
      <c r="F154" s="161">
        <f t="shared" si="20"/>
        <v>125.13134399008817</v>
      </c>
      <c r="G154" s="161">
        <f t="shared" si="20"/>
        <v>84.187205839976357</v>
      </c>
      <c r="H154" s="161">
        <f t="shared" si="20"/>
        <v>58.479826342992105</v>
      </c>
      <c r="I154" s="161">
        <f t="shared" si="20"/>
        <v>91.500586425988004</v>
      </c>
      <c r="J154" s="161">
        <f t="shared" si="20"/>
        <v>83.365610321452323</v>
      </c>
      <c r="K154" s="161">
        <f t="shared" si="20"/>
        <v>167.50937719116607</v>
      </c>
      <c r="L154" s="161">
        <f t="shared" si="20"/>
        <v>163.77833200317448</v>
      </c>
      <c r="M154" s="161">
        <f t="shared" si="20"/>
        <v>46.862404077440083</v>
      </c>
      <c r="N154" s="161">
        <f t="shared" si="20"/>
        <v>108.68203836005956</v>
      </c>
      <c r="O154" s="161">
        <f t="shared" si="20"/>
        <v>55.848943128542395</v>
      </c>
      <c r="P154" s="161"/>
      <c r="Q154" s="161">
        <f t="shared" si="19"/>
        <v>100</v>
      </c>
      <c r="R154" s="141"/>
      <c r="S154" s="149" t="str">
        <f t="shared" si="16"/>
        <v>アクセサリー</v>
      </c>
      <c r="T154" s="180">
        <f t="shared" si="21"/>
        <v>-2.0453934835456153</v>
      </c>
      <c r="U154" s="180">
        <f t="shared" si="21"/>
        <v>-1.0601397727001194</v>
      </c>
      <c r="V154" s="180">
        <f t="shared" si="21"/>
        <v>0.8215994599302674</v>
      </c>
      <c r="W154" s="180">
        <f t="shared" si="21"/>
        <v>2.965663222376214</v>
      </c>
      <c r="X154" s="180">
        <f t="shared" si="21"/>
        <v>-0.77084252284131671</v>
      </c>
      <c r="Y154" s="180">
        <f t="shared" si="21"/>
        <v>-1.4560533726184552</v>
      </c>
      <c r="Z154" s="180">
        <f t="shared" si="21"/>
        <v>-0.63950783368442021</v>
      </c>
      <c r="AA154" s="180">
        <f t="shared" si="21"/>
        <v>-1.5247221692693127</v>
      </c>
      <c r="AB154" s="180">
        <f t="shared" si="21"/>
        <v>1.6605642601641857</v>
      </c>
      <c r="AC154" s="180">
        <f t="shared" si="21"/>
        <v>3.2413403437967618</v>
      </c>
      <c r="AD154" s="180">
        <f t="shared" si="21"/>
        <v>-2.2384962154811352</v>
      </c>
      <c r="AE154" s="180">
        <f t="shared" si="21"/>
        <v>0.57188978584404648</v>
      </c>
      <c r="AF154" s="180">
        <f t="shared" si="21"/>
        <v>-1.8050796277404626</v>
      </c>
      <c r="AG154" s="162"/>
      <c r="AH154" s="163"/>
    </row>
    <row r="155" spans="1:34" ht="14.25" thickBot="1" x14ac:dyDescent="0.2">
      <c r="A155" s="160" t="s">
        <v>143</v>
      </c>
      <c r="B155" s="149" t="str">
        <f t="shared" si="18"/>
        <v>化粧品</v>
      </c>
      <c r="C155" s="161">
        <f t="shared" si="20"/>
        <v>79.861525800704214</v>
      </c>
      <c r="D155" s="161">
        <f t="shared" si="20"/>
        <v>69.638851345186609</v>
      </c>
      <c r="E155" s="161">
        <f t="shared" si="20"/>
        <v>88.397487383666203</v>
      </c>
      <c r="F155" s="161">
        <f t="shared" si="20"/>
        <v>110.61526706800441</v>
      </c>
      <c r="G155" s="161">
        <f t="shared" si="20"/>
        <v>53.891014027063378</v>
      </c>
      <c r="H155" s="161">
        <f t="shared" si="20"/>
        <v>93.14152283393679</v>
      </c>
      <c r="I155" s="161">
        <f t="shared" si="20"/>
        <v>76.611198625979355</v>
      </c>
      <c r="J155" s="161">
        <f t="shared" si="20"/>
        <v>101.68008154866963</v>
      </c>
      <c r="K155" s="161">
        <f t="shared" si="20"/>
        <v>67.911250888337293</v>
      </c>
      <c r="L155" s="161">
        <f t="shared" si="20"/>
        <v>157.69672125497533</v>
      </c>
      <c r="M155" s="161">
        <f t="shared" si="20"/>
        <v>136.55418930804845</v>
      </c>
      <c r="N155" s="161">
        <f t="shared" si="20"/>
        <v>135.77124609451084</v>
      </c>
      <c r="O155" s="161">
        <f t="shared" si="20"/>
        <v>69.184331605686182</v>
      </c>
      <c r="P155" s="161"/>
      <c r="Q155" s="161">
        <f t="shared" si="19"/>
        <v>100</v>
      </c>
      <c r="R155" s="141"/>
      <c r="S155" s="149" t="str">
        <f t="shared" si="16"/>
        <v>化粧品</v>
      </c>
      <c r="T155" s="180">
        <f t="shared" si="21"/>
        <v>-1.2902213321138962</v>
      </c>
      <c r="U155" s="180">
        <f t="shared" si="21"/>
        <v>-1.4446615985557543</v>
      </c>
      <c r="V155" s="180">
        <f t="shared" si="21"/>
        <v>-0.58131953323616792</v>
      </c>
      <c r="W155" s="180">
        <f t="shared" si="21"/>
        <v>1.2442729860971011</v>
      </c>
      <c r="X155" s="180">
        <f t="shared" si="21"/>
        <v>-2.232653094764967</v>
      </c>
      <c r="Y155" s="180">
        <f t="shared" si="21"/>
        <v>-0.23890457201752988</v>
      </c>
      <c r="Z155" s="180">
        <f t="shared" si="21"/>
        <v>-1.748008350548321</v>
      </c>
      <c r="AA155" s="180">
        <f t="shared" si="21"/>
        <v>0.15296526970018526</v>
      </c>
      <c r="AB155" s="180">
        <f t="shared" si="21"/>
        <v>-0.78401252974505919</v>
      </c>
      <c r="AC155" s="180">
        <f t="shared" si="21"/>
        <v>2.9126026652851777</v>
      </c>
      <c r="AD155" s="180">
        <f t="shared" si="21"/>
        <v>1.5295731444131586</v>
      </c>
      <c r="AE155" s="180">
        <f t="shared" si="21"/>
        <v>2.3404714045782127</v>
      </c>
      <c r="AF155" s="180">
        <f t="shared" si="21"/>
        <v>-1.2514268924012344</v>
      </c>
      <c r="AG155" s="162"/>
      <c r="AH155" s="163"/>
    </row>
    <row r="156" spans="1:34" ht="14.25" thickBot="1" x14ac:dyDescent="0.2">
      <c r="A156" s="160" t="s">
        <v>144</v>
      </c>
      <c r="B156" s="149" t="str">
        <f t="shared" si="18"/>
        <v>屋根工事</v>
      </c>
      <c r="C156" s="161">
        <f t="shared" si="20"/>
        <v>38.574858490340155</v>
      </c>
      <c r="D156" s="161">
        <f t="shared" si="20"/>
        <v>86.495358353040174</v>
      </c>
      <c r="E156" s="161">
        <f t="shared" si="20"/>
        <v>87.138600157908627</v>
      </c>
      <c r="F156" s="161">
        <f t="shared" si="20"/>
        <v>164.82895731868425</v>
      </c>
      <c r="G156" s="161">
        <f t="shared" si="20"/>
        <v>60.428027605501967</v>
      </c>
      <c r="H156" s="161">
        <f t="shared" si="20"/>
        <v>78.877496078782087</v>
      </c>
      <c r="I156" s="161">
        <f t="shared" si="20"/>
        <v>108.51054916060383</v>
      </c>
      <c r="J156" s="161">
        <f t="shared" si="20"/>
        <v>90.420588511573641</v>
      </c>
      <c r="K156" s="161">
        <f t="shared" si="20"/>
        <v>52.718488569275856</v>
      </c>
      <c r="L156" s="161">
        <f t="shared" si="20"/>
        <v>73.021028515200413</v>
      </c>
      <c r="M156" s="161">
        <f t="shared" si="20"/>
        <v>49.161727641987376</v>
      </c>
      <c r="N156" s="161">
        <f t="shared" si="20"/>
        <v>95.45405716431226</v>
      </c>
      <c r="O156" s="161">
        <f t="shared" si="20"/>
        <v>45.569373897458128</v>
      </c>
      <c r="P156" s="161"/>
      <c r="Q156" s="161">
        <f t="shared" si="19"/>
        <v>100</v>
      </c>
      <c r="R156" s="141"/>
      <c r="S156" s="149" t="str">
        <f t="shared" si="16"/>
        <v>屋根工事</v>
      </c>
      <c r="T156" s="180">
        <f t="shared" si="21"/>
        <v>-3.8681533887713244</v>
      </c>
      <c r="U156" s="180">
        <f t="shared" si="21"/>
        <v>-0.6316127109945171</v>
      </c>
      <c r="V156" s="180">
        <f t="shared" si="21"/>
        <v>-0.63338966598987534</v>
      </c>
      <c r="W156" s="180">
        <f t="shared" si="21"/>
        <v>7.4691924689111291</v>
      </c>
      <c r="X156" s="180">
        <f t="shared" si="21"/>
        <v>-1.8834029275356354</v>
      </c>
      <c r="Y156" s="180">
        <f t="shared" si="21"/>
        <v>-0.72320601569345377</v>
      </c>
      <c r="Z156" s="180">
        <f t="shared" si="21"/>
        <v>0.62519139026907122</v>
      </c>
      <c r="AA156" s="180">
        <f t="shared" si="21"/>
        <v>-0.85727699590703088</v>
      </c>
      <c r="AB156" s="180">
        <f t="shared" si="21"/>
        <v>-1.1354850832878147</v>
      </c>
      <c r="AC156" s="180">
        <f t="shared" si="21"/>
        <v>-1.3386756510474347</v>
      </c>
      <c r="AD156" s="180">
        <f t="shared" si="21"/>
        <v>-2.0909504591428765</v>
      </c>
      <c r="AE156" s="180">
        <f t="shared" si="21"/>
        <v>-0.29235673767965187</v>
      </c>
      <c r="AF156" s="180">
        <f t="shared" si="21"/>
        <v>-2.1726866101483049</v>
      </c>
      <c r="AG156" s="162"/>
      <c r="AH156" s="163"/>
    </row>
    <row r="157" spans="1:34" ht="14.25" thickBot="1" x14ac:dyDescent="0.2">
      <c r="A157" s="160" t="s">
        <v>145</v>
      </c>
      <c r="B157" s="149" t="str">
        <f t="shared" si="18"/>
        <v>医療サービス</v>
      </c>
      <c r="C157" s="161">
        <f t="shared" si="20"/>
        <v>75.707411866050307</v>
      </c>
      <c r="D157" s="161">
        <f t="shared" si="20"/>
        <v>66.016484756696229</v>
      </c>
      <c r="E157" s="161">
        <f t="shared" si="20"/>
        <v>96.691572619664512</v>
      </c>
      <c r="F157" s="161">
        <f t="shared" si="20"/>
        <v>129.33839613834863</v>
      </c>
      <c r="G157" s="161">
        <f t="shared" si="20"/>
        <v>68.772030657581723</v>
      </c>
      <c r="H157" s="161">
        <f t="shared" si="20"/>
        <v>74.095074505829857</v>
      </c>
      <c r="I157" s="161">
        <f t="shared" si="20"/>
        <v>72.773171716256797</v>
      </c>
      <c r="J157" s="161">
        <f t="shared" si="20"/>
        <v>123.75231486554654</v>
      </c>
      <c r="K157" s="161">
        <f t="shared" si="20"/>
        <v>37.141585362386934</v>
      </c>
      <c r="L157" s="161">
        <f t="shared" si="20"/>
        <v>104.40363176523351</v>
      </c>
      <c r="M157" s="161">
        <f t="shared" si="20"/>
        <v>77.930442336187383</v>
      </c>
      <c r="N157" s="161">
        <f t="shared" si="20"/>
        <v>106.47906623596532</v>
      </c>
      <c r="O157" s="161">
        <f t="shared" si="20"/>
        <v>55.036873447935321</v>
      </c>
      <c r="P157" s="161"/>
      <c r="Q157" s="161">
        <f t="shared" si="19"/>
        <v>100</v>
      </c>
      <c r="R157" s="141"/>
      <c r="S157" s="149" t="str">
        <f t="shared" si="16"/>
        <v>医療サービス</v>
      </c>
      <c r="T157" s="180">
        <f t="shared" si="21"/>
        <v>-1.4881156992629394</v>
      </c>
      <c r="U157" s="180">
        <f t="shared" si="21"/>
        <v>-1.5461139078544404</v>
      </c>
      <c r="V157" s="180">
        <f t="shared" si="21"/>
        <v>-0.15849286989107003</v>
      </c>
      <c r="W157" s="180">
        <f t="shared" si="21"/>
        <v>3.288110257496617</v>
      </c>
      <c r="X157" s="180">
        <f t="shared" si="21"/>
        <v>-1.4457882061069209</v>
      </c>
      <c r="Y157" s="180">
        <f t="shared" si="21"/>
        <v>-0.86278853967958213</v>
      </c>
      <c r="Z157" s="180">
        <f t="shared" si="21"/>
        <v>-1.9456192109809052</v>
      </c>
      <c r="AA157" s="180">
        <f t="shared" si="21"/>
        <v>2.067729255504585</v>
      </c>
      <c r="AB157" s="180">
        <f t="shared" si="21"/>
        <v>-1.4684490930811138</v>
      </c>
      <c r="AC157" s="180">
        <f t="shared" si="21"/>
        <v>0.21255257003644851</v>
      </c>
      <c r="AD157" s="180">
        <f t="shared" si="21"/>
        <v>-0.88298225984792633</v>
      </c>
      <c r="AE157" s="180">
        <f t="shared" si="21"/>
        <v>0.40532831779294393</v>
      </c>
      <c r="AF157" s="180">
        <f t="shared" si="21"/>
        <v>-1.7458850667873334</v>
      </c>
      <c r="AG157" s="162"/>
      <c r="AH157" s="163"/>
    </row>
    <row r="158" spans="1:34" ht="14.25" thickBot="1" x14ac:dyDescent="0.2">
      <c r="A158" s="160" t="s">
        <v>146</v>
      </c>
      <c r="B158" s="149" t="str">
        <f t="shared" si="18"/>
        <v>塗装工事</v>
      </c>
      <c r="C158" s="161">
        <f t="shared" si="20"/>
        <v>119.15091375291593</v>
      </c>
      <c r="D158" s="161">
        <f t="shared" si="20"/>
        <v>79.922308668180463</v>
      </c>
      <c r="E158" s="161">
        <f t="shared" si="20"/>
        <v>72.465001685721916</v>
      </c>
      <c r="F158" s="161">
        <f t="shared" si="20"/>
        <v>157.59266385568463</v>
      </c>
      <c r="G158" s="161">
        <f t="shared" si="20"/>
        <v>41.232675671829149</v>
      </c>
      <c r="H158" s="161">
        <f t="shared" si="20"/>
        <v>48.588900866031551</v>
      </c>
      <c r="I158" s="161">
        <f t="shared" si="20"/>
        <v>71.7276786699328</v>
      </c>
      <c r="J158" s="161">
        <f t="shared" si="20"/>
        <v>70.674446231504334</v>
      </c>
      <c r="K158" s="161">
        <f t="shared" si="20"/>
        <v>77.939596226770504</v>
      </c>
      <c r="L158" s="161">
        <f t="shared" si="20"/>
        <v>71.440872152939122</v>
      </c>
      <c r="M158" s="161">
        <f t="shared" si="20"/>
        <v>109.02186233559891</v>
      </c>
      <c r="N158" s="161">
        <f t="shared" si="20"/>
        <v>76.440180492549402</v>
      </c>
      <c r="O158" s="161">
        <f t="shared" si="20"/>
        <v>166.01958425113907</v>
      </c>
      <c r="P158" s="161"/>
      <c r="Q158" s="161">
        <f t="shared" si="19"/>
        <v>100</v>
      </c>
      <c r="R158" s="141"/>
      <c r="S158" s="149" t="str">
        <f t="shared" si="16"/>
        <v>塗装工事</v>
      </c>
      <c r="T158" s="180">
        <f t="shared" si="21"/>
        <v>1.145297615133015</v>
      </c>
      <c r="U158" s="180">
        <f t="shared" si="21"/>
        <v>-0.89177009516066796</v>
      </c>
      <c r="V158" s="180">
        <f t="shared" si="21"/>
        <v>-1.2877724266006134</v>
      </c>
      <c r="W158" s="180">
        <f t="shared" si="21"/>
        <v>6.3014880184824191</v>
      </c>
      <c r="X158" s="180">
        <f t="shared" si="21"/>
        <v>-2.6562123752261839</v>
      </c>
      <c r="Y158" s="180">
        <f t="shared" si="21"/>
        <v>-1.6716480795219828</v>
      </c>
      <c r="Z158" s="180">
        <f t="shared" si="21"/>
        <v>-1.9723691736278246</v>
      </c>
      <c r="AA158" s="180">
        <f t="shared" si="21"/>
        <v>-2.4922975880131095</v>
      </c>
      <c r="AB158" s="180">
        <f t="shared" si="21"/>
        <v>-0.50312381364902947</v>
      </c>
      <c r="AC158" s="180">
        <f t="shared" si="21"/>
        <v>-1.3457557679883081</v>
      </c>
      <c r="AD158" s="180">
        <f t="shared" si="21"/>
        <v>0.35238749622289711</v>
      </c>
      <c r="AE158" s="180">
        <f t="shared" si="21"/>
        <v>-1.4389060216458498</v>
      </c>
      <c r="AF158" s="180">
        <f t="shared" si="21"/>
        <v>2.5026370936745188</v>
      </c>
      <c r="AG158" s="162"/>
      <c r="AH158" s="163"/>
    </row>
    <row r="159" spans="1:34" ht="14.25" thickBot="1" x14ac:dyDescent="0.2">
      <c r="A159" s="160" t="s">
        <v>147</v>
      </c>
      <c r="B159" s="149" t="str">
        <f t="shared" si="18"/>
        <v>公社債</v>
      </c>
      <c r="C159" s="161">
        <f t="shared" si="20"/>
        <v>68.454743223717102</v>
      </c>
      <c r="D159" s="161">
        <f t="shared" si="20"/>
        <v>21.706252345412604</v>
      </c>
      <c r="E159" s="161">
        <f t="shared" si="20"/>
        <v>108.24499460248913</v>
      </c>
      <c r="F159" s="161">
        <f t="shared" si="20"/>
        <v>109.23144401078937</v>
      </c>
      <c r="G159" s="161">
        <f t="shared" si="20"/>
        <v>89.237736727751624</v>
      </c>
      <c r="H159" s="161">
        <f t="shared" si="20"/>
        <v>188.04802055486832</v>
      </c>
      <c r="I159" s="161">
        <f t="shared" si="20"/>
        <v>113.11349309698826</v>
      </c>
      <c r="J159" s="161">
        <f t="shared" si="20"/>
        <v>90.393210851658353</v>
      </c>
      <c r="K159" s="161">
        <f t="shared" si="20"/>
        <v>99.223892293975666</v>
      </c>
      <c r="L159" s="161">
        <f t="shared" si="20"/>
        <v>160.07279322500239</v>
      </c>
      <c r="M159" s="161">
        <f t="shared" si="20"/>
        <v>97.15602639537876</v>
      </c>
      <c r="N159" s="161">
        <f t="shared" si="20"/>
        <v>113.78369874819514</v>
      </c>
      <c r="O159" s="161">
        <f t="shared" si="20"/>
        <v>14.70312252401966</v>
      </c>
      <c r="P159" s="161"/>
      <c r="Q159" s="161">
        <f t="shared" si="19"/>
        <v>100</v>
      </c>
      <c r="R159" s="141"/>
      <c r="S159" s="149" t="str">
        <f t="shared" si="16"/>
        <v>公社債</v>
      </c>
      <c r="T159" s="180">
        <f t="shared" si="21"/>
        <v>-1.8693421700888244</v>
      </c>
      <c r="U159" s="180">
        <f t="shared" si="21"/>
        <v>-3.4458160808459994</v>
      </c>
      <c r="V159" s="180">
        <f t="shared" si="21"/>
        <v>0.3820940929617081</v>
      </c>
      <c r="W159" s="180">
        <f t="shared" si="21"/>
        <v>1.0008557040883848</v>
      </c>
      <c r="X159" s="180">
        <f t="shared" si="21"/>
        <v>-0.48201035707995377</v>
      </c>
      <c r="Y159" s="180">
        <f t="shared" si="21"/>
        <v>2.8368308560299988</v>
      </c>
      <c r="Z159" s="180">
        <f t="shared" si="21"/>
        <v>0.90650668358464426</v>
      </c>
      <c r="AA159" s="180">
        <f t="shared" si="21"/>
        <v>-0.80901731097210683</v>
      </c>
      <c r="AB159" s="180">
        <f t="shared" si="21"/>
        <v>-1.7539180297894339E-2</v>
      </c>
      <c r="AC159" s="180">
        <f t="shared" si="21"/>
        <v>2.8049492995702074</v>
      </c>
      <c r="AD159" s="180">
        <f t="shared" si="21"/>
        <v>-0.11007171564605057</v>
      </c>
      <c r="AE159" s="180">
        <f t="shared" si="21"/>
        <v>0.83416530829550239</v>
      </c>
      <c r="AF159" s="180">
        <f t="shared" si="21"/>
        <v>-3.2039380159186601</v>
      </c>
      <c r="AG159" s="162"/>
      <c r="AH159" s="163"/>
    </row>
    <row r="160" spans="1:34" ht="14.25" thickBot="1" x14ac:dyDescent="0.2">
      <c r="A160" s="160" t="s">
        <v>148</v>
      </c>
      <c r="B160" s="149" t="str">
        <f t="shared" si="18"/>
        <v>ＩＰ電話</v>
      </c>
      <c r="C160" s="161">
        <f t="shared" si="20"/>
        <v>49.411530628089345</v>
      </c>
      <c r="D160" s="161">
        <f t="shared" si="20"/>
        <v>57.448810327593414</v>
      </c>
      <c r="E160" s="161">
        <f t="shared" si="20"/>
        <v>109.38571762839145</v>
      </c>
      <c r="F160" s="161">
        <f t="shared" si="20"/>
        <v>77.879242403542506</v>
      </c>
      <c r="G160" s="161">
        <f t="shared" si="20"/>
        <v>83.357958149403217</v>
      </c>
      <c r="H160" s="161">
        <f t="shared" si="20"/>
        <v>136.21179024902034</v>
      </c>
      <c r="I160" s="161">
        <f t="shared" si="20"/>
        <v>112.26435200006605</v>
      </c>
      <c r="J160" s="161">
        <f t="shared" si="20"/>
        <v>132.91056375224443</v>
      </c>
      <c r="K160" s="161">
        <f t="shared" si="20"/>
        <v>147.06200349492593</v>
      </c>
      <c r="L160" s="161">
        <f t="shared" si="20"/>
        <v>102.70456853271696</v>
      </c>
      <c r="M160" s="161">
        <f t="shared" si="20"/>
        <v>102.85512291577807</v>
      </c>
      <c r="N160" s="161">
        <f t="shared" si="20"/>
        <v>145.817774476333</v>
      </c>
      <c r="O160" s="161">
        <f t="shared" si="20"/>
        <v>70.045182862333888</v>
      </c>
      <c r="P160" s="161"/>
      <c r="Q160" s="161">
        <f t="shared" si="19"/>
        <v>100</v>
      </c>
      <c r="R160" s="141"/>
      <c r="S160" s="149" t="str">
        <f t="shared" si="16"/>
        <v>ＩＰ電話</v>
      </c>
      <c r="T160" s="180">
        <f t="shared" si="21"/>
        <v>-2.9135868430569447</v>
      </c>
      <c r="U160" s="180">
        <f t="shared" si="21"/>
        <v>-1.8201132451614057</v>
      </c>
      <c r="V160" s="180">
        <f t="shared" si="21"/>
        <v>0.42273589300642433</v>
      </c>
      <c r="W160" s="180">
        <f t="shared" si="21"/>
        <v>-2.3308993292234361</v>
      </c>
      <c r="X160" s="180">
        <f t="shared" si="21"/>
        <v>-0.72440436695237242</v>
      </c>
      <c r="Y160" s="180">
        <f t="shared" si="21"/>
        <v>1.133928139614196</v>
      </c>
      <c r="Z160" s="180">
        <f t="shared" si="21"/>
        <v>0.82398426195330099</v>
      </c>
      <c r="AA160" s="180">
        <f t="shared" si="21"/>
        <v>2.6936214947914423</v>
      </c>
      <c r="AB160" s="180">
        <f t="shared" si="21"/>
        <v>1.0336640217400981</v>
      </c>
      <c r="AC160" s="180">
        <f t="shared" si="21"/>
        <v>0.12273456056457574</v>
      </c>
      <c r="AD160" s="180">
        <f t="shared" si="21"/>
        <v>0.10739811915975618</v>
      </c>
      <c r="AE160" s="180">
        <f t="shared" si="21"/>
        <v>2.6948961455509752</v>
      </c>
      <c r="AF160" s="180">
        <f t="shared" si="21"/>
        <v>-1.0935517424019769</v>
      </c>
      <c r="AG160" s="162"/>
      <c r="AH160" s="163"/>
    </row>
    <row r="161" spans="1:34" ht="14.25" thickBot="1" x14ac:dyDescent="0.2">
      <c r="A161" s="160" t="s">
        <v>149</v>
      </c>
      <c r="B161" s="149" t="str">
        <f t="shared" si="18"/>
        <v>土地</v>
      </c>
      <c r="C161" s="161">
        <f t="shared" si="20"/>
        <v>33.693958028297104</v>
      </c>
      <c r="D161" s="161">
        <f t="shared" si="20"/>
        <v>129.27623718289306</v>
      </c>
      <c r="E161" s="161">
        <f t="shared" si="20"/>
        <v>79.918544716253308</v>
      </c>
      <c r="F161" s="161">
        <f t="shared" si="20"/>
        <v>197.94138874444965</v>
      </c>
      <c r="G161" s="161">
        <f t="shared" si="20"/>
        <v>73.894845186156672</v>
      </c>
      <c r="H161" s="161">
        <f t="shared" si="20"/>
        <v>32.151969830208309</v>
      </c>
      <c r="I161" s="161">
        <f t="shared" si="20"/>
        <v>74.001809680297484</v>
      </c>
      <c r="J161" s="161">
        <f t="shared" si="20"/>
        <v>67.067936284275405</v>
      </c>
      <c r="K161" s="161">
        <f t="shared" si="20"/>
        <v>64.46718030757161</v>
      </c>
      <c r="L161" s="161">
        <f t="shared" si="20"/>
        <v>68.283865993037807</v>
      </c>
      <c r="M161" s="161">
        <f t="shared" si="20"/>
        <v>52.60304857692649</v>
      </c>
      <c r="N161" s="161">
        <f t="shared" si="20"/>
        <v>61.605745465094216</v>
      </c>
      <c r="O161" s="161">
        <f t="shared" si="20"/>
        <v>103.48897810834978</v>
      </c>
      <c r="P161" s="161"/>
      <c r="Q161" s="161">
        <f t="shared" si="19"/>
        <v>100</v>
      </c>
      <c r="R161" s="141"/>
      <c r="S161" s="149" t="str">
        <f t="shared" si="16"/>
        <v>土地</v>
      </c>
      <c r="T161" s="180">
        <f t="shared" si="21"/>
        <v>-3.7759128185141844</v>
      </c>
      <c r="U161" s="180">
        <f t="shared" si="21"/>
        <v>1.2382102261431371</v>
      </c>
      <c r="V161" s="180">
        <f t="shared" si="21"/>
        <v>-0.89431239157096043</v>
      </c>
      <c r="W161" s="180">
        <f t="shared" si="21"/>
        <v>10.204276176833769</v>
      </c>
      <c r="X161" s="180">
        <f t="shared" si="21"/>
        <v>-1.1235519278665631</v>
      </c>
      <c r="Y161" s="180">
        <f t="shared" si="21"/>
        <v>-2.1007056638118442</v>
      </c>
      <c r="Z161" s="180">
        <f t="shared" si="21"/>
        <v>-1.7270696605520781</v>
      </c>
      <c r="AA161" s="180">
        <f t="shared" si="21"/>
        <v>-2.6650945460703444</v>
      </c>
      <c r="AB161" s="180">
        <f t="shared" si="21"/>
        <v>-0.77166905872732017</v>
      </c>
      <c r="AC161" s="180">
        <f t="shared" si="21"/>
        <v>-1.4231200968730593</v>
      </c>
      <c r="AD161" s="180">
        <f t="shared" si="21"/>
        <v>-1.7628473248147012</v>
      </c>
      <c r="AE161" s="180">
        <f t="shared" si="21"/>
        <v>-2.2328868137661861</v>
      </c>
      <c r="AF161" s="180">
        <f t="shared" si="21"/>
        <v>0.12593989732538274</v>
      </c>
      <c r="AG161" s="162"/>
      <c r="AH161" s="163"/>
    </row>
    <row r="162" spans="1:34" ht="14.25" thickBot="1" x14ac:dyDescent="0.2">
      <c r="A162" s="160" t="s">
        <v>150</v>
      </c>
      <c r="B162" s="149" t="str">
        <f t="shared" si="18"/>
        <v>浄水器</v>
      </c>
      <c r="C162" s="161">
        <f t="shared" si="20"/>
        <v>44.566136345567401</v>
      </c>
      <c r="D162" s="161">
        <f t="shared" si="20"/>
        <v>35.872105983625183</v>
      </c>
      <c r="E162" s="161">
        <f t="shared" si="20"/>
        <v>54.208315214512915</v>
      </c>
      <c r="F162" s="161">
        <f t="shared" si="20"/>
        <v>126.485164921962</v>
      </c>
      <c r="G162" s="161">
        <f t="shared" si="20"/>
        <v>17.350086638073456</v>
      </c>
      <c r="H162" s="161">
        <f t="shared" si="20"/>
        <v>32.712760001665437</v>
      </c>
      <c r="I162" s="161">
        <f t="shared" si="20"/>
        <v>64.907361136989081</v>
      </c>
      <c r="J162" s="161">
        <f t="shared" si="20"/>
        <v>223.15580622557064</v>
      </c>
      <c r="K162" s="161">
        <f t="shared" si="20"/>
        <v>0</v>
      </c>
      <c r="L162" s="161">
        <f t="shared" si="20"/>
        <v>42.753762249665897</v>
      </c>
      <c r="M162" s="161">
        <f t="shared" si="20"/>
        <v>38.228959721603559</v>
      </c>
      <c r="N162" s="161">
        <f t="shared" si="20"/>
        <v>128.65948984065727</v>
      </c>
      <c r="O162" s="161">
        <f t="shared" si="20"/>
        <v>48.597239272704513</v>
      </c>
      <c r="P162" s="161"/>
      <c r="Q162" s="161">
        <f t="shared" si="19"/>
        <v>100</v>
      </c>
      <c r="R162" s="141"/>
      <c r="S162" s="149" t="str">
        <f t="shared" si="16"/>
        <v>浄水器</v>
      </c>
      <c r="T162" s="180">
        <f t="shared" si="21"/>
        <v>-3.1296022162114485</v>
      </c>
      <c r="U162" s="180">
        <f t="shared" si="21"/>
        <v>-2.6888789076390975</v>
      </c>
      <c r="V162" s="180">
        <f t="shared" si="21"/>
        <v>-2.0217424296162188</v>
      </c>
      <c r="W162" s="180">
        <f t="shared" si="21"/>
        <v>2.7356703613567919</v>
      </c>
      <c r="X162" s="180">
        <f t="shared" si="21"/>
        <v>-3.5265854876485303</v>
      </c>
      <c r="Y162" s="180">
        <f t="shared" si="21"/>
        <v>-2.0654078100227475</v>
      </c>
      <c r="Z162" s="180">
        <f t="shared" si="21"/>
        <v>-2.3111487615747421</v>
      </c>
      <c r="AA162" s="180">
        <f t="shared" si="21"/>
        <v>9.880836257329614</v>
      </c>
      <c r="AB162" s="180">
        <f t="shared" si="21"/>
        <v>-2.1530125033387857</v>
      </c>
      <c r="AC162" s="180">
        <f t="shared" si="21"/>
        <v>-2.5465569594652924</v>
      </c>
      <c r="AD162" s="180">
        <f t="shared" si="21"/>
        <v>-2.2776885819611592</v>
      </c>
      <c r="AE162" s="180">
        <f t="shared" si="21"/>
        <v>1.6523957216516674</v>
      </c>
      <c r="AF162" s="180">
        <f t="shared" si="21"/>
        <v>-1.8394867851429297</v>
      </c>
      <c r="AG162" s="162"/>
      <c r="AH162" s="163"/>
    </row>
    <row r="163" spans="1:34" ht="14.25" thickBot="1" x14ac:dyDescent="0.2">
      <c r="A163" s="160" t="s">
        <v>151</v>
      </c>
      <c r="B163" s="149" t="str">
        <f t="shared" si="18"/>
        <v>冠婚葬祭互助会</v>
      </c>
      <c r="C163" s="161">
        <f t="shared" si="20"/>
        <v>62.454532793884042</v>
      </c>
      <c r="D163" s="161">
        <f t="shared" si="20"/>
        <v>57.663572235360107</v>
      </c>
      <c r="E163" s="161">
        <f t="shared" si="20"/>
        <v>104.56632018949033</v>
      </c>
      <c r="F163" s="161">
        <f t="shared" si="20"/>
        <v>115.80797001232904</v>
      </c>
      <c r="G163" s="161">
        <f t="shared" si="20"/>
        <v>99.163942737233981</v>
      </c>
      <c r="H163" s="161">
        <f t="shared" si="20"/>
        <v>128.54110472097818</v>
      </c>
      <c r="I163" s="161">
        <f t="shared" si="20"/>
        <v>72.340366107069201</v>
      </c>
      <c r="J163" s="161">
        <f t="shared" si="20"/>
        <v>122.53719098836207</v>
      </c>
      <c r="K163" s="161">
        <f t="shared" si="20"/>
        <v>46.860878728245197</v>
      </c>
      <c r="L163" s="161">
        <f t="shared" si="20"/>
        <v>103.08851084498878</v>
      </c>
      <c r="M163" s="161">
        <f t="shared" si="20"/>
        <v>40.968106368322815</v>
      </c>
      <c r="N163" s="161">
        <f t="shared" si="20"/>
        <v>134.34274712014314</v>
      </c>
      <c r="O163" s="161">
        <f t="shared" si="20"/>
        <v>60.759165196610823</v>
      </c>
      <c r="P163" s="161"/>
      <c r="Q163" s="161">
        <f t="shared" si="19"/>
        <v>100</v>
      </c>
      <c r="R163" s="141"/>
      <c r="S163" s="149" t="str">
        <f t="shared" si="16"/>
        <v>冠婚葬祭互助会</v>
      </c>
      <c r="T163" s="180">
        <f t="shared" si="21"/>
        <v>-2.0475973639969882</v>
      </c>
      <c r="U163" s="180">
        <f t="shared" si="21"/>
        <v>-1.7147923396749845</v>
      </c>
      <c r="V163" s="180">
        <f t="shared" si="21"/>
        <v>0.19475051795009102</v>
      </c>
      <c r="W163" s="180">
        <f t="shared" si="21"/>
        <v>1.5772852590073498</v>
      </c>
      <c r="X163" s="180">
        <f t="shared" si="21"/>
        <v>-3.4460461932637597E-2</v>
      </c>
      <c r="Y163" s="180">
        <f t="shared" si="21"/>
        <v>0.84628557186230491</v>
      </c>
      <c r="Z163" s="180">
        <f t="shared" si="21"/>
        <v>-1.7596705203495064</v>
      </c>
      <c r="AA163" s="180">
        <f t="shared" si="21"/>
        <v>1.7466731861310227</v>
      </c>
      <c r="AB163" s="180">
        <f t="shared" si="21"/>
        <v>-1.1051824451263799</v>
      </c>
      <c r="AC163" s="180">
        <f t="shared" si="21"/>
        <v>0.13271763462514374</v>
      </c>
      <c r="AD163" s="180">
        <f t="shared" si="21"/>
        <v>-2.1026607199101561</v>
      </c>
      <c r="AE163" s="180">
        <f t="shared" si="21"/>
        <v>1.9127301161269263</v>
      </c>
      <c r="AF163" s="180">
        <f t="shared" si="21"/>
        <v>-1.3565053876979167</v>
      </c>
      <c r="AG163" s="162"/>
      <c r="AH163" s="163"/>
    </row>
    <row r="164" spans="1:34" ht="14.25" thickBot="1" x14ac:dyDescent="0.2">
      <c r="A164" s="160" t="s">
        <v>152</v>
      </c>
      <c r="B164" s="149" t="str">
        <f t="shared" si="18"/>
        <v>他の工事・建築サービス</v>
      </c>
      <c r="C164" s="161">
        <f t="shared" si="20"/>
        <v>85.563521175959536</v>
      </c>
      <c r="D164" s="161">
        <f t="shared" si="20"/>
        <v>51.90327847893613</v>
      </c>
      <c r="E164" s="161">
        <f t="shared" si="20"/>
        <v>164.71119626062728</v>
      </c>
      <c r="F164" s="161">
        <f t="shared" si="20"/>
        <v>129.26271731695903</v>
      </c>
      <c r="G164" s="161">
        <f t="shared" si="20"/>
        <v>31.379757116179125</v>
      </c>
      <c r="H164" s="161">
        <f t="shared" si="20"/>
        <v>106.49706095179408</v>
      </c>
      <c r="I164" s="161">
        <f t="shared" si="20"/>
        <v>112.69719738106876</v>
      </c>
      <c r="J164" s="161">
        <f t="shared" si="20"/>
        <v>100.06725935500209</v>
      </c>
      <c r="K164" s="161">
        <f t="shared" si="20"/>
        <v>23.726091595846544</v>
      </c>
      <c r="L164" s="161">
        <f t="shared" si="20"/>
        <v>115.98812471518191</v>
      </c>
      <c r="M164" s="161">
        <f t="shared" si="20"/>
        <v>24.891032449649757</v>
      </c>
      <c r="N164" s="161">
        <f t="shared" si="20"/>
        <v>78.75879795471117</v>
      </c>
      <c r="O164" s="161">
        <f t="shared" si="20"/>
        <v>70.315248411400006</v>
      </c>
      <c r="P164" s="161"/>
      <c r="Q164" s="161">
        <f t="shared" si="19"/>
        <v>100</v>
      </c>
      <c r="R164" s="141"/>
      <c r="S164" s="149" t="str">
        <f t="shared" si="16"/>
        <v>他の工事・建築サービス</v>
      </c>
      <c r="T164" s="180">
        <f t="shared" si="21"/>
        <v>-0.7823938006008273</v>
      </c>
      <c r="U164" s="180">
        <f t="shared" si="21"/>
        <v>-1.9359309890472254</v>
      </c>
      <c r="V164" s="180">
        <f t="shared" si="21"/>
        <v>2.742639726995403</v>
      </c>
      <c r="W164" s="180">
        <f t="shared" si="21"/>
        <v>2.9015219924270319</v>
      </c>
      <c r="X164" s="180">
        <f t="shared" si="21"/>
        <v>-2.8106993638190554</v>
      </c>
      <c r="Y164" s="180">
        <f t="shared" si="21"/>
        <v>0.19144330026371587</v>
      </c>
      <c r="Z164" s="180">
        <f t="shared" si="21"/>
        <v>0.80273070514592193</v>
      </c>
      <c r="AA164" s="180">
        <f t="shared" si="21"/>
        <v>5.1801417029504956E-3</v>
      </c>
      <c r="AB164" s="180">
        <f t="shared" si="21"/>
        <v>-1.5764227146579475</v>
      </c>
      <c r="AC164" s="180">
        <f t="shared" si="21"/>
        <v>0.6827380432275737</v>
      </c>
      <c r="AD164" s="180">
        <f t="shared" si="21"/>
        <v>-2.6585899131966615</v>
      </c>
      <c r="AE164" s="180">
        <f t="shared" si="21"/>
        <v>-1.1756412815285657</v>
      </c>
      <c r="AF164" s="180">
        <f t="shared" si="21"/>
        <v>-1.0197501495220291</v>
      </c>
      <c r="AG164" s="162"/>
      <c r="AH164" s="163"/>
    </row>
    <row r="165" spans="1:34" ht="14.25" thickBot="1" x14ac:dyDescent="0.2">
      <c r="A165" s="160" t="s">
        <v>153</v>
      </c>
      <c r="B165" s="149" t="str">
        <f t="shared" si="18"/>
        <v>有料老人ホーム</v>
      </c>
      <c r="C165" s="161">
        <f t="shared" si="20"/>
        <v>101.72776465412386</v>
      </c>
      <c r="D165" s="161">
        <f t="shared" si="20"/>
        <v>85.420691138856142</v>
      </c>
      <c r="E165" s="161">
        <f t="shared" si="20"/>
        <v>113.19666078020971</v>
      </c>
      <c r="F165" s="161">
        <f t="shared" si="20"/>
        <v>120.11755356092897</v>
      </c>
      <c r="G165" s="161">
        <f t="shared" si="20"/>
        <v>76.273863303479487</v>
      </c>
      <c r="H165" s="161">
        <f t="shared" si="20"/>
        <v>167.77918228756198</v>
      </c>
      <c r="I165" s="161">
        <f t="shared" si="20"/>
        <v>68.482450293544005</v>
      </c>
      <c r="J165" s="161">
        <f t="shared" si="20"/>
        <v>97.292231204198842</v>
      </c>
      <c r="K165" s="161">
        <f t="shared" si="20"/>
        <v>192.23440347305697</v>
      </c>
      <c r="L165" s="161">
        <f t="shared" si="20"/>
        <v>88.102800802027161</v>
      </c>
      <c r="M165" s="161">
        <f t="shared" si="20"/>
        <v>42.015214518311893</v>
      </c>
      <c r="N165" s="161">
        <f t="shared" si="20"/>
        <v>101.5194729372664</v>
      </c>
      <c r="O165" s="161">
        <f t="shared" si="20"/>
        <v>26.705192188195454</v>
      </c>
      <c r="P165" s="161"/>
      <c r="Q165" s="161">
        <f t="shared" si="19"/>
        <v>100</v>
      </c>
      <c r="R165" s="141"/>
      <c r="S165" s="149" t="str">
        <f t="shared" si="16"/>
        <v>有料老人ホーム</v>
      </c>
      <c r="T165" s="180">
        <f t="shared" si="21"/>
        <v>9.3044606595353019E-2</v>
      </c>
      <c r="U165" s="180">
        <f t="shared" si="21"/>
        <v>-0.58311448623364781</v>
      </c>
      <c r="V165" s="180">
        <f t="shared" si="21"/>
        <v>0.55577100276454605</v>
      </c>
      <c r="W165" s="180">
        <f t="shared" si="21"/>
        <v>1.9821151334105882</v>
      </c>
      <c r="X165" s="180">
        <f t="shared" si="21"/>
        <v>-0.96567651376372921</v>
      </c>
      <c r="Y165" s="180">
        <f t="shared" si="21"/>
        <v>1.9845500341305273</v>
      </c>
      <c r="Z165" s="180">
        <f t="shared" si="21"/>
        <v>-1.9799624201031749</v>
      </c>
      <c r="AA165" s="180">
        <f t="shared" si="21"/>
        <v>-0.2072254146543353</v>
      </c>
      <c r="AB165" s="180">
        <f t="shared" si="21"/>
        <v>1.8942274363169993</v>
      </c>
      <c r="AC165" s="180">
        <f t="shared" si="21"/>
        <v>-0.50482843067892136</v>
      </c>
      <c r="AD165" s="180">
        <f t="shared" si="21"/>
        <v>-2.0394643192147184</v>
      </c>
      <c r="AE165" s="180">
        <f t="shared" si="21"/>
        <v>8.3566305714192032E-2</v>
      </c>
      <c r="AF165" s="180">
        <f t="shared" si="21"/>
        <v>-2.5019352471474101</v>
      </c>
      <c r="AG165" s="162"/>
      <c r="AH165" s="163"/>
    </row>
    <row r="166" spans="1:34" ht="14.25" thickBot="1" x14ac:dyDescent="0.2">
      <c r="A166" s="160" t="s">
        <v>154</v>
      </c>
      <c r="B166" s="149" t="str">
        <f t="shared" si="18"/>
        <v>家庭用電気治療器具</v>
      </c>
      <c r="C166" s="161">
        <f t="shared" ref="C166:O178" si="22">C98/$Q98*100</f>
        <v>85.343248953252555</v>
      </c>
      <c r="D166" s="161">
        <f t="shared" si="22"/>
        <v>54.122826571785367</v>
      </c>
      <c r="E166" s="161">
        <f t="shared" si="22"/>
        <v>116.54787771120276</v>
      </c>
      <c r="F166" s="161">
        <f t="shared" si="22"/>
        <v>61.142036799272404</v>
      </c>
      <c r="G166" s="161">
        <f t="shared" si="22"/>
        <v>78.531971098648285</v>
      </c>
      <c r="H166" s="161">
        <f t="shared" si="22"/>
        <v>185.08535264100178</v>
      </c>
      <c r="I166" s="161">
        <f t="shared" si="22"/>
        <v>94.01318834157577</v>
      </c>
      <c r="J166" s="161">
        <f t="shared" si="22"/>
        <v>95.998735257542137</v>
      </c>
      <c r="K166" s="161">
        <f t="shared" si="22"/>
        <v>49.481388393969432</v>
      </c>
      <c r="L166" s="161">
        <f t="shared" si="22"/>
        <v>139.09036468723542</v>
      </c>
      <c r="M166" s="161">
        <f t="shared" si="22"/>
        <v>69.214537601219064</v>
      </c>
      <c r="N166" s="161">
        <f t="shared" si="22"/>
        <v>175.45265112548472</v>
      </c>
      <c r="O166" s="161">
        <f t="shared" si="22"/>
        <v>219.96645144487306</v>
      </c>
      <c r="P166" s="161"/>
      <c r="Q166" s="161">
        <f t="shared" si="19"/>
        <v>100</v>
      </c>
      <c r="R166" s="141"/>
      <c r="S166" s="149" t="str">
        <f t="shared" si="16"/>
        <v>家庭用電気治療器具</v>
      </c>
      <c r="T166" s="180">
        <f t="shared" ref="T166:AF181" si="23">(C98-T98)/SQRT($Q98*(100000-$Q98)*(1/C$60+1/T$60))</f>
        <v>-0.77787329150336815</v>
      </c>
      <c r="U166" s="180">
        <f t="shared" si="23"/>
        <v>-1.8083316214875766</v>
      </c>
      <c r="V166" s="180">
        <f t="shared" si="23"/>
        <v>0.68681324753552619</v>
      </c>
      <c r="W166" s="180">
        <f t="shared" si="23"/>
        <v>-3.7730996372551275</v>
      </c>
      <c r="X166" s="180">
        <f t="shared" si="23"/>
        <v>-0.86111537243667891</v>
      </c>
      <c r="Y166" s="180">
        <f t="shared" si="23"/>
        <v>2.4551897423517648</v>
      </c>
      <c r="Z166" s="180">
        <f t="shared" si="23"/>
        <v>-0.37065053112813207</v>
      </c>
      <c r="AA166" s="180">
        <f t="shared" si="23"/>
        <v>-0.30178194662231544</v>
      </c>
      <c r="AB166" s="180">
        <f t="shared" si="23"/>
        <v>-1.0224806924302077</v>
      </c>
      <c r="AC166" s="180">
        <f t="shared" si="23"/>
        <v>1.6346821652833865</v>
      </c>
      <c r="AD166" s="180">
        <f t="shared" si="23"/>
        <v>-1.0671175638405503</v>
      </c>
      <c r="AE166" s="180">
        <f t="shared" si="23"/>
        <v>4.0895664371906024</v>
      </c>
      <c r="AF166" s="180">
        <f t="shared" si="23"/>
        <v>4.0357773443400218</v>
      </c>
      <c r="AG166" s="162"/>
      <c r="AH166" s="163"/>
    </row>
    <row r="167" spans="1:34" ht="14.25" thickBot="1" x14ac:dyDescent="0.2">
      <c r="A167" s="160" t="s">
        <v>155</v>
      </c>
      <c r="B167" s="149" t="str">
        <f t="shared" si="18"/>
        <v>公的年金</v>
      </c>
      <c r="C167" s="161">
        <f t="shared" si="22"/>
        <v>74.193649300720466</v>
      </c>
      <c r="D167" s="161">
        <f t="shared" si="22"/>
        <v>74.911726844391666</v>
      </c>
      <c r="E167" s="161">
        <f t="shared" si="22"/>
        <v>135.84388395477939</v>
      </c>
      <c r="F167" s="161">
        <f t="shared" si="22"/>
        <v>50.356596232031691</v>
      </c>
      <c r="G167" s="161">
        <f t="shared" si="22"/>
        <v>98.815062971809098</v>
      </c>
      <c r="H167" s="161">
        <f t="shared" si="22"/>
        <v>173.89034455631423</v>
      </c>
      <c r="I167" s="161">
        <f t="shared" si="22"/>
        <v>62.104738656107173</v>
      </c>
      <c r="J167" s="161">
        <f t="shared" si="22"/>
        <v>109.2389869674076</v>
      </c>
      <c r="K167" s="161">
        <f t="shared" si="22"/>
        <v>199.23631883134715</v>
      </c>
      <c r="L167" s="161">
        <f t="shared" si="22"/>
        <v>231.32333614554327</v>
      </c>
      <c r="M167" s="161">
        <f t="shared" si="22"/>
        <v>95.800254030826366</v>
      </c>
      <c r="N167" s="161">
        <f t="shared" si="22"/>
        <v>165.3413175605526</v>
      </c>
      <c r="O167" s="161">
        <f t="shared" si="22"/>
        <v>101.48562550105622</v>
      </c>
      <c r="P167" s="161"/>
      <c r="Q167" s="161">
        <f t="shared" si="19"/>
        <v>100</v>
      </c>
      <c r="R167" s="141"/>
      <c r="S167" s="149" t="str">
        <f t="shared" si="16"/>
        <v>公的年金</v>
      </c>
      <c r="T167" s="180">
        <f t="shared" si="23"/>
        <v>-1.3650997994812799</v>
      </c>
      <c r="U167" s="180">
        <f t="shared" si="23"/>
        <v>-0.98564120912903996</v>
      </c>
      <c r="V167" s="180">
        <f t="shared" si="23"/>
        <v>1.482784652609108</v>
      </c>
      <c r="W167" s="180">
        <f t="shared" si="23"/>
        <v>-4.8044806789827783</v>
      </c>
      <c r="X167" s="180">
        <f t="shared" si="23"/>
        <v>-4.7373023201833321E-2</v>
      </c>
      <c r="Y167" s="180">
        <f t="shared" si="23"/>
        <v>2.1251256272433747</v>
      </c>
      <c r="Z167" s="180">
        <f t="shared" si="23"/>
        <v>-2.3384096610146576</v>
      </c>
      <c r="AA167" s="180">
        <f t="shared" si="23"/>
        <v>0.69452355860807413</v>
      </c>
      <c r="AB167" s="180">
        <f t="shared" si="23"/>
        <v>2.001893706829323</v>
      </c>
      <c r="AC167" s="180">
        <f t="shared" si="23"/>
        <v>5.4735888019044054</v>
      </c>
      <c r="AD167" s="180">
        <f t="shared" si="23"/>
        <v>-0.14509627661823774</v>
      </c>
      <c r="AE167" s="180">
        <f t="shared" si="23"/>
        <v>3.5298586153973646</v>
      </c>
      <c r="AF167" s="180">
        <f t="shared" si="23"/>
        <v>4.9813079344555491E-2</v>
      </c>
      <c r="AG167" s="162"/>
      <c r="AH167" s="163"/>
    </row>
    <row r="168" spans="1:34" ht="14.25" thickBot="1" x14ac:dyDescent="0.2">
      <c r="A168" s="160" t="s">
        <v>156</v>
      </c>
      <c r="B168" s="149" t="str">
        <f t="shared" si="18"/>
        <v>鮮魚</v>
      </c>
      <c r="C168" s="161">
        <f t="shared" si="22"/>
        <v>87.946941294199235</v>
      </c>
      <c r="D168" s="161">
        <f t="shared" si="22"/>
        <v>146.40683255689734</v>
      </c>
      <c r="E168" s="161">
        <f t="shared" si="22"/>
        <v>50.569926600115103</v>
      </c>
      <c r="F168" s="161">
        <f t="shared" si="22"/>
        <v>123.15080200925867</v>
      </c>
      <c r="G168" s="161">
        <f t="shared" si="22"/>
        <v>94.415838699391841</v>
      </c>
      <c r="H168" s="161">
        <f t="shared" si="22"/>
        <v>38.146404883297997</v>
      </c>
      <c r="I168" s="161">
        <f t="shared" si="22"/>
        <v>99.908930661301682</v>
      </c>
      <c r="J168" s="161">
        <f t="shared" si="22"/>
        <v>83.873323891924812</v>
      </c>
      <c r="K168" s="161">
        <f t="shared" si="22"/>
        <v>76.486485110678174</v>
      </c>
      <c r="L168" s="161">
        <f t="shared" si="22"/>
        <v>137.10189521418283</v>
      </c>
      <c r="M168" s="161">
        <f t="shared" si="22"/>
        <v>89.157709452417777</v>
      </c>
      <c r="N168" s="161">
        <f t="shared" si="22"/>
        <v>103.86695711777702</v>
      </c>
      <c r="O168" s="161">
        <f t="shared" si="22"/>
        <v>18.889774361367628</v>
      </c>
      <c r="P168" s="161"/>
      <c r="Q168" s="161">
        <f t="shared" si="19"/>
        <v>100</v>
      </c>
      <c r="R168" s="141"/>
      <c r="S168" s="149" t="str">
        <f t="shared" si="16"/>
        <v>鮮魚</v>
      </c>
      <c r="T168" s="180">
        <f t="shared" si="23"/>
        <v>-0.63014797368727193</v>
      </c>
      <c r="U168" s="180">
        <f t="shared" si="23"/>
        <v>1.8019281697606744</v>
      </c>
      <c r="V168" s="180">
        <f t="shared" si="23"/>
        <v>-2.0209787136699719</v>
      </c>
      <c r="W168" s="180">
        <f t="shared" si="23"/>
        <v>2.2144118932582439</v>
      </c>
      <c r="X168" s="180">
        <f t="shared" si="23"/>
        <v>-0.22064863686115058</v>
      </c>
      <c r="Y168" s="180">
        <f t="shared" si="23"/>
        <v>-1.7582042612396489</v>
      </c>
      <c r="Z168" s="180">
        <f t="shared" si="23"/>
        <v>-5.5541210052076715E-3</v>
      </c>
      <c r="AA168" s="180">
        <f t="shared" si="23"/>
        <v>-1.1981603817304867</v>
      </c>
      <c r="AB168" s="180">
        <f t="shared" si="23"/>
        <v>-0.46880840227637316</v>
      </c>
      <c r="AC168" s="180">
        <f t="shared" si="23"/>
        <v>1.5283887069104225</v>
      </c>
      <c r="AD168" s="180">
        <f t="shared" si="23"/>
        <v>-0.37022159832225388</v>
      </c>
      <c r="AE168" s="180">
        <f t="shared" si="23"/>
        <v>0.20646490627497571</v>
      </c>
      <c r="AF168" s="180">
        <f t="shared" si="23"/>
        <v>-2.6879248230694803</v>
      </c>
      <c r="AG168" s="162"/>
      <c r="AH168" s="163"/>
    </row>
    <row r="169" spans="1:34" ht="14.25" thickBot="1" x14ac:dyDescent="0.2">
      <c r="A169" s="160" t="s">
        <v>157</v>
      </c>
      <c r="B169" s="149" t="str">
        <f t="shared" si="18"/>
        <v>宝くじ</v>
      </c>
      <c r="C169" s="161">
        <f t="shared" si="22"/>
        <v>104.91890845110312</v>
      </c>
      <c r="D169" s="161">
        <f t="shared" si="22"/>
        <v>87.829213226811831</v>
      </c>
      <c r="E169" s="161">
        <f t="shared" si="22"/>
        <v>92.90649326444634</v>
      </c>
      <c r="F169" s="161">
        <f t="shared" si="22"/>
        <v>90.199834294623798</v>
      </c>
      <c r="G169" s="161">
        <f t="shared" si="22"/>
        <v>92.039842758558137</v>
      </c>
      <c r="H169" s="161">
        <f t="shared" si="22"/>
        <v>106.79183336249498</v>
      </c>
      <c r="I169" s="161">
        <f t="shared" si="22"/>
        <v>120.77850886586778</v>
      </c>
      <c r="J169" s="161">
        <f t="shared" si="22"/>
        <v>60.959122620602344</v>
      </c>
      <c r="K169" s="161">
        <f t="shared" si="22"/>
        <v>160.59439934270506</v>
      </c>
      <c r="L169" s="161">
        <f t="shared" si="22"/>
        <v>150.4749852844113</v>
      </c>
      <c r="M169" s="161">
        <f t="shared" si="22"/>
        <v>112.31967667671137</v>
      </c>
      <c r="N169" s="161">
        <f t="shared" si="22"/>
        <v>137.31192564799048</v>
      </c>
      <c r="O169" s="161">
        <f t="shared" si="22"/>
        <v>59.492705728862475</v>
      </c>
      <c r="P169" s="161"/>
      <c r="Q169" s="161">
        <f t="shared" si="19"/>
        <v>100</v>
      </c>
      <c r="R169" s="141"/>
      <c r="S169" s="149" t="str">
        <f t="shared" si="16"/>
        <v>宝くじ</v>
      </c>
      <c r="T169" s="180">
        <f t="shared" si="23"/>
        <v>0.2509897692953959</v>
      </c>
      <c r="U169" s="180">
        <f t="shared" si="23"/>
        <v>-0.46122857822884022</v>
      </c>
      <c r="V169" s="180">
        <f t="shared" si="23"/>
        <v>-0.283056724521074</v>
      </c>
      <c r="W169" s="180">
        <f t="shared" si="23"/>
        <v>-0.9148877043771626</v>
      </c>
      <c r="X169" s="180">
        <f t="shared" si="23"/>
        <v>-0.3069777851645602</v>
      </c>
      <c r="Y169" s="180">
        <f t="shared" si="23"/>
        <v>0.18842278146731184</v>
      </c>
      <c r="Z169" s="180">
        <f t="shared" si="23"/>
        <v>1.2368001798623072</v>
      </c>
      <c r="AA169" s="180">
        <f t="shared" si="23"/>
        <v>-2.8309465401112095</v>
      </c>
      <c r="AB169" s="180">
        <f t="shared" si="23"/>
        <v>1.179104576552235</v>
      </c>
      <c r="AC169" s="180">
        <f t="shared" si="23"/>
        <v>2.0293452252016562</v>
      </c>
      <c r="AD169" s="180">
        <f t="shared" si="23"/>
        <v>0.41056509845194439</v>
      </c>
      <c r="AE169" s="180">
        <f t="shared" si="23"/>
        <v>1.9443146929463302</v>
      </c>
      <c r="AF169" s="180">
        <f t="shared" si="23"/>
        <v>-1.3101371177536925</v>
      </c>
      <c r="AG169" s="162"/>
      <c r="AH169" s="163"/>
    </row>
    <row r="170" spans="1:34" ht="14.25" thickBot="1" x14ac:dyDescent="0.2">
      <c r="A170" s="160" t="s">
        <v>158</v>
      </c>
      <c r="B170" s="149" t="str">
        <f t="shared" si="18"/>
        <v>老人ホーム全般</v>
      </c>
      <c r="C170" s="161">
        <f t="shared" si="22"/>
        <v>72.637337053756454</v>
      </c>
      <c r="D170" s="161">
        <f t="shared" si="22"/>
        <v>104.32370918909355</v>
      </c>
      <c r="E170" s="161">
        <f t="shared" si="22"/>
        <v>202.69196123687442</v>
      </c>
      <c r="F170" s="161">
        <f t="shared" si="22"/>
        <v>87.242194800542848</v>
      </c>
      <c r="G170" s="161">
        <f t="shared" si="22"/>
        <v>57.66598843958716</v>
      </c>
      <c r="H170" s="161">
        <f t="shared" si="22"/>
        <v>163.08970203728856</v>
      </c>
      <c r="I170" s="161">
        <f t="shared" si="22"/>
        <v>64.719223858331162</v>
      </c>
      <c r="J170" s="161">
        <f t="shared" si="22"/>
        <v>114.93232324469444</v>
      </c>
      <c r="K170" s="161">
        <f t="shared" si="22"/>
        <v>54.501239390459098</v>
      </c>
      <c r="L170" s="161">
        <f t="shared" si="22"/>
        <v>139.87915692553733</v>
      </c>
      <c r="M170" s="161">
        <f t="shared" si="22"/>
        <v>38.118151142700356</v>
      </c>
      <c r="N170" s="161">
        <f t="shared" si="22"/>
        <v>131.57596285451095</v>
      </c>
      <c r="O170" s="161">
        <f t="shared" si="22"/>
        <v>60.570472136994049</v>
      </c>
      <c r="P170" s="161"/>
      <c r="Q170" s="161">
        <f t="shared" si="19"/>
        <v>100</v>
      </c>
      <c r="R170" s="141"/>
      <c r="S170" s="149" t="str">
        <f t="shared" si="16"/>
        <v>老人ホーム全般</v>
      </c>
      <c r="T170" s="180">
        <f t="shared" si="23"/>
        <v>-1.3837160230021606</v>
      </c>
      <c r="U170" s="180">
        <f t="shared" si="23"/>
        <v>0.16238853366391129</v>
      </c>
      <c r="V170" s="180">
        <f t="shared" si="23"/>
        <v>4.0611615804725627</v>
      </c>
      <c r="W170" s="180">
        <f t="shared" si="23"/>
        <v>-1.1803523471825046</v>
      </c>
      <c r="X170" s="180">
        <f t="shared" si="23"/>
        <v>-1.6179908273083909</v>
      </c>
      <c r="Y170" s="180">
        <f t="shared" si="23"/>
        <v>1.7346273685395048</v>
      </c>
      <c r="Z170" s="180">
        <f t="shared" si="23"/>
        <v>-2.0812517779986313</v>
      </c>
      <c r="AA170" s="180">
        <f t="shared" si="23"/>
        <v>1.0731015227811638</v>
      </c>
      <c r="AB170" s="180">
        <f t="shared" si="23"/>
        <v>-0.87744668251848945</v>
      </c>
      <c r="AC170" s="180">
        <f t="shared" si="23"/>
        <v>1.5890114656007137</v>
      </c>
      <c r="AD170" s="180">
        <f t="shared" si="23"/>
        <v>-2.0438420397248915</v>
      </c>
      <c r="AE170" s="180">
        <f t="shared" si="23"/>
        <v>1.6307103465696435</v>
      </c>
      <c r="AF170" s="180">
        <f t="shared" si="23"/>
        <v>-1.2638816898314982</v>
      </c>
      <c r="AG170" s="162"/>
      <c r="AH170" s="163"/>
    </row>
    <row r="171" spans="1:34" ht="14.25" thickBot="1" x14ac:dyDescent="0.2">
      <c r="A171" s="160" t="s">
        <v>159</v>
      </c>
      <c r="B171" s="149" t="str">
        <f t="shared" si="18"/>
        <v>紳士・婦人洋服</v>
      </c>
      <c r="C171" s="161">
        <f t="shared" si="22"/>
        <v>70.405285432262616</v>
      </c>
      <c r="D171" s="161">
        <f t="shared" si="22"/>
        <v>69.067189132651478</v>
      </c>
      <c r="E171" s="161">
        <f t="shared" si="22"/>
        <v>69.58082251415091</v>
      </c>
      <c r="F171" s="161">
        <f t="shared" si="22"/>
        <v>118.21899923875598</v>
      </c>
      <c r="G171" s="161">
        <f t="shared" si="22"/>
        <v>22.270260460810707</v>
      </c>
      <c r="H171" s="161">
        <f t="shared" si="22"/>
        <v>69.98252139659769</v>
      </c>
      <c r="I171" s="161">
        <f t="shared" si="22"/>
        <v>93.31159738380282</v>
      </c>
      <c r="J171" s="161">
        <f t="shared" si="22"/>
        <v>106.52682497754513</v>
      </c>
      <c r="K171" s="161">
        <f t="shared" si="22"/>
        <v>112.25628411766199</v>
      </c>
      <c r="L171" s="161">
        <f t="shared" si="22"/>
        <v>157.77414501835662</v>
      </c>
      <c r="M171" s="161">
        <f t="shared" si="22"/>
        <v>107.95401760190137</v>
      </c>
      <c r="N171" s="161">
        <f t="shared" si="22"/>
        <v>122.80014070516619</v>
      </c>
      <c r="O171" s="161">
        <f t="shared" si="22"/>
        <v>51.982121610106816</v>
      </c>
      <c r="P171" s="161"/>
      <c r="Q171" s="161">
        <f t="shared" si="19"/>
        <v>100</v>
      </c>
      <c r="R171" s="141"/>
      <c r="S171" s="149" t="str">
        <f t="shared" si="16"/>
        <v>紳士・婦人洋服</v>
      </c>
      <c r="T171" s="180">
        <f t="shared" si="23"/>
        <v>-1.474740265722303</v>
      </c>
      <c r="U171" s="180">
        <f t="shared" si="23"/>
        <v>-1.1448037517251042</v>
      </c>
      <c r="V171" s="180">
        <f t="shared" si="23"/>
        <v>-1.1854249426792471</v>
      </c>
      <c r="W171" s="180">
        <f t="shared" si="23"/>
        <v>1.6610128508949955</v>
      </c>
      <c r="X171" s="180">
        <f t="shared" si="23"/>
        <v>-2.9274306595820083</v>
      </c>
      <c r="Y171" s="180">
        <f t="shared" si="23"/>
        <v>-0.81326990420460821</v>
      </c>
      <c r="Z171" s="180">
        <f t="shared" si="23"/>
        <v>-0.38879589664947167</v>
      </c>
      <c r="AA171" s="180">
        <f t="shared" si="23"/>
        <v>0.46219811373206654</v>
      </c>
      <c r="AB171" s="180">
        <f t="shared" si="23"/>
        <v>0.23291248181793331</v>
      </c>
      <c r="AC171" s="180">
        <f t="shared" si="23"/>
        <v>2.2684403465994483</v>
      </c>
      <c r="AD171" s="180">
        <f t="shared" si="23"/>
        <v>0.25887098028814554</v>
      </c>
      <c r="AE171" s="180">
        <f t="shared" si="23"/>
        <v>1.1603006212731155</v>
      </c>
      <c r="AF171" s="180">
        <f t="shared" si="23"/>
        <v>-1.5167031410047838</v>
      </c>
      <c r="AG171" s="162"/>
      <c r="AH171" s="163"/>
    </row>
    <row r="172" spans="1:34" ht="14.25" thickBot="1" x14ac:dyDescent="0.2">
      <c r="A172" s="160" t="s">
        <v>160</v>
      </c>
      <c r="B172" s="149" t="str">
        <f t="shared" si="18"/>
        <v>預貯金</v>
      </c>
      <c r="C172" s="161">
        <f t="shared" si="22"/>
        <v>98.274044249199903</v>
      </c>
      <c r="D172" s="161">
        <f t="shared" si="22"/>
        <v>77.904068550297126</v>
      </c>
      <c r="E172" s="161">
        <f t="shared" si="22"/>
        <v>84.762092880874746</v>
      </c>
      <c r="F172" s="161">
        <f t="shared" si="22"/>
        <v>128.01087594338023</v>
      </c>
      <c r="G172" s="161">
        <f t="shared" si="22"/>
        <v>37.679481082684788</v>
      </c>
      <c r="H172" s="161">
        <f t="shared" si="22"/>
        <v>127.87715273378306</v>
      </c>
      <c r="I172" s="161">
        <f t="shared" si="22"/>
        <v>71.04405709903169</v>
      </c>
      <c r="J172" s="161">
        <f t="shared" si="22"/>
        <v>129.76904133628227</v>
      </c>
      <c r="K172" s="161">
        <f t="shared" si="22"/>
        <v>28.48928422683089</v>
      </c>
      <c r="L172" s="161">
        <f t="shared" si="22"/>
        <v>48.745766807384229</v>
      </c>
      <c r="M172" s="161">
        <f t="shared" si="22"/>
        <v>79.701588752918923</v>
      </c>
      <c r="N172" s="161">
        <f t="shared" si="22"/>
        <v>98.868869815392429</v>
      </c>
      <c r="O172" s="161">
        <f t="shared" si="22"/>
        <v>84.431567221264402</v>
      </c>
      <c r="P172" s="161"/>
      <c r="Q172" s="161">
        <f t="shared" si="19"/>
        <v>100</v>
      </c>
      <c r="R172" s="141"/>
      <c r="S172" s="149" t="str">
        <f t="shared" si="16"/>
        <v>預貯金</v>
      </c>
      <c r="T172" s="180">
        <f t="shared" si="23"/>
        <v>-8.5362193223401744E-2</v>
      </c>
      <c r="U172" s="180">
        <f t="shared" si="23"/>
        <v>-0.81163075784696292</v>
      </c>
      <c r="V172" s="180">
        <f t="shared" si="23"/>
        <v>-0.58936784996678226</v>
      </c>
      <c r="W172" s="180">
        <f t="shared" si="23"/>
        <v>2.5346015144815839</v>
      </c>
      <c r="X172" s="180">
        <f t="shared" si="23"/>
        <v>-2.3295122068020873</v>
      </c>
      <c r="Y172" s="180">
        <f t="shared" si="23"/>
        <v>0.74962391116496363</v>
      </c>
      <c r="Z172" s="180">
        <f t="shared" si="23"/>
        <v>-1.6705962466790911</v>
      </c>
      <c r="AA172" s="180">
        <f t="shared" si="23"/>
        <v>2.0923078099028438</v>
      </c>
      <c r="AB172" s="180">
        <f t="shared" si="23"/>
        <v>-1.3487752662714716</v>
      </c>
      <c r="AC172" s="180">
        <f t="shared" si="23"/>
        <v>-1.9973680632042075</v>
      </c>
      <c r="AD172" s="180">
        <f t="shared" si="23"/>
        <v>-0.65568219831250907</v>
      </c>
      <c r="AE172" s="180">
        <f t="shared" si="23"/>
        <v>-5.7132090387297572E-2</v>
      </c>
      <c r="AF172" s="180">
        <f t="shared" si="23"/>
        <v>-0.4880642975914723</v>
      </c>
      <c r="AG172" s="162"/>
      <c r="AH172" s="163"/>
    </row>
    <row r="173" spans="1:34" ht="14.25" thickBot="1" x14ac:dyDescent="0.2">
      <c r="A173" s="160" t="s">
        <v>161</v>
      </c>
      <c r="B173" s="149" t="str">
        <f t="shared" si="18"/>
        <v>損害保険</v>
      </c>
      <c r="C173" s="161">
        <f t="shared" si="22"/>
        <v>85.520924003120541</v>
      </c>
      <c r="D173" s="161">
        <f t="shared" si="22"/>
        <v>78.498756096482595</v>
      </c>
      <c r="E173" s="161">
        <f t="shared" si="22"/>
        <v>106.76141469728498</v>
      </c>
      <c r="F173" s="161">
        <f t="shared" si="22"/>
        <v>114.47690165470988</v>
      </c>
      <c r="G173" s="161">
        <f t="shared" si="22"/>
        <v>75.934221418540332</v>
      </c>
      <c r="H173" s="161">
        <f t="shared" si="22"/>
        <v>85.902209470022214</v>
      </c>
      <c r="I173" s="161">
        <f t="shared" si="22"/>
        <v>102.26625449369884</v>
      </c>
      <c r="J173" s="161">
        <f t="shared" si="22"/>
        <v>104.12342078381936</v>
      </c>
      <c r="K173" s="161">
        <f t="shared" si="22"/>
        <v>28.706759678944099</v>
      </c>
      <c r="L173" s="161">
        <f t="shared" si="22"/>
        <v>126.30309916504349</v>
      </c>
      <c r="M173" s="161">
        <f t="shared" si="22"/>
        <v>0</v>
      </c>
      <c r="N173" s="161">
        <f t="shared" si="22"/>
        <v>125.61235766787992</v>
      </c>
      <c r="O173" s="161">
        <f t="shared" si="22"/>
        <v>74.441572626381969</v>
      </c>
      <c r="P173" s="161"/>
      <c r="Q173" s="161">
        <f t="shared" si="19"/>
        <v>100</v>
      </c>
      <c r="R173" s="141"/>
      <c r="S173" s="149" t="str">
        <f t="shared" si="16"/>
        <v>損害保険</v>
      </c>
      <c r="T173" s="180">
        <f t="shared" si="23"/>
        <v>-0.71338737106338956</v>
      </c>
      <c r="U173" s="180">
        <f t="shared" si="23"/>
        <v>-0.78678927318646263</v>
      </c>
      <c r="V173" s="180">
        <f t="shared" si="23"/>
        <v>0.26052377003095767</v>
      </c>
      <c r="W173" s="180">
        <f t="shared" si="23"/>
        <v>1.304990306254848</v>
      </c>
      <c r="X173" s="180">
        <f t="shared" si="23"/>
        <v>-0.89615371163316238</v>
      </c>
      <c r="Y173" s="180">
        <f t="shared" si="23"/>
        <v>-0.37765455870777104</v>
      </c>
      <c r="Z173" s="180">
        <f t="shared" si="23"/>
        <v>0.13025401817318263</v>
      </c>
      <c r="AA173" s="180">
        <f t="shared" si="23"/>
        <v>0.28871346850302321</v>
      </c>
      <c r="AB173" s="180">
        <f t="shared" si="23"/>
        <v>-1.3395702192719068</v>
      </c>
      <c r="AC173" s="180">
        <f t="shared" si="23"/>
        <v>1.021136840352076</v>
      </c>
      <c r="AD173" s="180">
        <f t="shared" si="23"/>
        <v>-3.2179553012479345</v>
      </c>
      <c r="AE173" s="180">
        <f t="shared" si="23"/>
        <v>1.2887412876481601</v>
      </c>
      <c r="AF173" s="180">
        <f t="shared" si="23"/>
        <v>-0.79820589963111632</v>
      </c>
      <c r="AG173" s="162"/>
      <c r="AH173" s="163"/>
    </row>
    <row r="174" spans="1:34" ht="14.25" thickBot="1" x14ac:dyDescent="0.2">
      <c r="A174" s="160" t="s">
        <v>162</v>
      </c>
      <c r="B174" s="149" t="str">
        <f t="shared" si="18"/>
        <v>飲料</v>
      </c>
      <c r="C174" s="161">
        <f t="shared" si="22"/>
        <v>86.51151385643854</v>
      </c>
      <c r="D174" s="161">
        <f t="shared" si="22"/>
        <v>79.408008097600145</v>
      </c>
      <c r="E174" s="161">
        <f t="shared" si="22"/>
        <v>93.598295613630029</v>
      </c>
      <c r="F174" s="161">
        <f t="shared" si="22"/>
        <v>102.7546760950917</v>
      </c>
      <c r="G174" s="161">
        <f t="shared" si="22"/>
        <v>76.813768384778243</v>
      </c>
      <c r="H174" s="161">
        <f t="shared" si="22"/>
        <v>28.965738585773249</v>
      </c>
      <c r="I174" s="161">
        <f t="shared" si="22"/>
        <v>110.34752608432059</v>
      </c>
      <c r="J174" s="161">
        <f t="shared" si="22"/>
        <v>110.2285293203942</v>
      </c>
      <c r="K174" s="161">
        <f t="shared" si="22"/>
        <v>29.039270408816037</v>
      </c>
      <c r="L174" s="161">
        <f t="shared" si="22"/>
        <v>127.76606942564246</v>
      </c>
      <c r="M174" s="161">
        <f t="shared" si="22"/>
        <v>81.240229462434726</v>
      </c>
      <c r="N174" s="161">
        <f t="shared" si="22"/>
        <v>127.06732706171637</v>
      </c>
      <c r="O174" s="161">
        <f t="shared" si="22"/>
        <v>64.546140192317964</v>
      </c>
      <c r="P174" s="161"/>
      <c r="Q174" s="161">
        <f t="shared" si="19"/>
        <v>100</v>
      </c>
      <c r="R174" s="141"/>
      <c r="S174" s="149" t="str">
        <f t="shared" si="16"/>
        <v>飲料</v>
      </c>
      <c r="T174" s="180">
        <f t="shared" si="23"/>
        <v>-0.66076492995537439</v>
      </c>
      <c r="U174" s="180">
        <f t="shared" si="23"/>
        <v>-0.74919075359491083</v>
      </c>
      <c r="V174" s="180">
        <f t="shared" si="23"/>
        <v>-0.24524750737516063</v>
      </c>
      <c r="W174" s="180">
        <f t="shared" si="23"/>
        <v>0.24688881044803748</v>
      </c>
      <c r="X174" s="180">
        <f t="shared" si="23"/>
        <v>-0.85844399404662364</v>
      </c>
      <c r="Y174" s="180">
        <f t="shared" si="23"/>
        <v>-1.8919547829906505</v>
      </c>
      <c r="Z174" s="180">
        <f t="shared" si="23"/>
        <v>0.59131403419686179</v>
      </c>
      <c r="AA174" s="180">
        <f t="shared" si="23"/>
        <v>0.71206852336967263</v>
      </c>
      <c r="AB174" s="180">
        <f t="shared" si="23"/>
        <v>-1.3256668835950811</v>
      </c>
      <c r="AC174" s="180">
        <f t="shared" si="23"/>
        <v>1.071742944642412</v>
      </c>
      <c r="AD174" s="180">
        <f t="shared" si="23"/>
        <v>-0.60021484788597768</v>
      </c>
      <c r="AE174" s="180">
        <f t="shared" si="23"/>
        <v>1.3541312493152589</v>
      </c>
      <c r="AF174" s="180">
        <f t="shared" si="23"/>
        <v>-1.1008890042197534</v>
      </c>
      <c r="AG174" s="162"/>
      <c r="AH174" s="163"/>
    </row>
    <row r="175" spans="1:34" ht="14.25" thickBot="1" x14ac:dyDescent="0.2">
      <c r="A175" s="160" t="s">
        <v>163</v>
      </c>
      <c r="B175" s="149" t="str">
        <f t="shared" si="18"/>
        <v>増改築工事</v>
      </c>
      <c r="C175" s="161">
        <f t="shared" si="22"/>
        <v>57.062348273728972</v>
      </c>
      <c r="D175" s="161">
        <f t="shared" si="22"/>
        <v>116.10219248463636</v>
      </c>
      <c r="E175" s="161">
        <f t="shared" si="22"/>
        <v>82.711397085369697</v>
      </c>
      <c r="F175" s="161">
        <f t="shared" si="22"/>
        <v>160.11682950659898</v>
      </c>
      <c r="G175" s="161">
        <f t="shared" si="22"/>
        <v>80.220830692167596</v>
      </c>
      <c r="H175" s="161">
        <f t="shared" si="22"/>
        <v>90.751527746555709</v>
      </c>
      <c r="I175" s="161">
        <f t="shared" si="22"/>
        <v>61.222298053082604</v>
      </c>
      <c r="J175" s="161">
        <f t="shared" si="22"/>
        <v>99.768671564991209</v>
      </c>
      <c r="K175" s="161">
        <f t="shared" si="22"/>
        <v>30.327302564045784</v>
      </c>
      <c r="L175" s="161">
        <f t="shared" si="22"/>
        <v>111.19426068965524</v>
      </c>
      <c r="M175" s="161">
        <f t="shared" si="22"/>
        <v>63.632720052733646</v>
      </c>
      <c r="N175" s="161">
        <f t="shared" si="22"/>
        <v>86.943592390253926</v>
      </c>
      <c r="O175" s="161">
        <f t="shared" si="22"/>
        <v>22.469691276626815</v>
      </c>
      <c r="P175" s="161"/>
      <c r="Q175" s="161">
        <f t="shared" si="19"/>
        <v>100</v>
      </c>
      <c r="R175" s="141"/>
      <c r="S175" s="149" t="str">
        <f t="shared" si="16"/>
        <v>増改築工事</v>
      </c>
      <c r="T175" s="180">
        <f t="shared" si="23"/>
        <v>-2.0582489783542615</v>
      </c>
      <c r="U175" s="180">
        <f t="shared" si="23"/>
        <v>0.57326431543125789</v>
      </c>
      <c r="V175" s="180">
        <f t="shared" si="23"/>
        <v>-0.64810404297790747</v>
      </c>
      <c r="W175" s="180">
        <f t="shared" si="23"/>
        <v>5.2723323641414499</v>
      </c>
      <c r="X175" s="180">
        <f t="shared" si="23"/>
        <v>-0.71658166116470867</v>
      </c>
      <c r="Y175" s="180">
        <f t="shared" si="23"/>
        <v>-0.2410397822282703</v>
      </c>
      <c r="Z175" s="180">
        <f t="shared" si="23"/>
        <v>-2.1684008549437466</v>
      </c>
      <c r="AA175" s="180">
        <f t="shared" si="23"/>
        <v>-1.5758448566514014E-2</v>
      </c>
      <c r="AB175" s="180">
        <f t="shared" si="23"/>
        <v>-1.2736637985103791</v>
      </c>
      <c r="AC175" s="180">
        <f t="shared" si="23"/>
        <v>0.4228121796672033</v>
      </c>
      <c r="AD175" s="180">
        <f t="shared" si="23"/>
        <v>-1.1385860989066399</v>
      </c>
      <c r="AE175" s="180">
        <f t="shared" si="23"/>
        <v>-0.63916786847982532</v>
      </c>
      <c r="AF175" s="180">
        <f t="shared" si="23"/>
        <v>-2.3557400694580606</v>
      </c>
      <c r="AG175" s="162"/>
      <c r="AH175" s="163"/>
    </row>
    <row r="176" spans="1:34" ht="14.25" thickBot="1" x14ac:dyDescent="0.2">
      <c r="A176" s="160" t="s">
        <v>164</v>
      </c>
      <c r="B176" s="149" t="str">
        <f t="shared" si="18"/>
        <v>四輪自動車</v>
      </c>
      <c r="C176" s="161">
        <f t="shared" si="22"/>
        <v>89.566217543574595</v>
      </c>
      <c r="D176" s="161">
        <f t="shared" si="22"/>
        <v>147.52466652056265</v>
      </c>
      <c r="E176" s="161">
        <f t="shared" si="22"/>
        <v>165.2324342234773</v>
      </c>
      <c r="F176" s="161">
        <f t="shared" si="22"/>
        <v>96.251215582744123</v>
      </c>
      <c r="G176" s="161">
        <f t="shared" si="22"/>
        <v>125.91624058011118</v>
      </c>
      <c r="H176" s="161">
        <f t="shared" si="22"/>
        <v>158.27270661846563</v>
      </c>
      <c r="I176" s="161">
        <f t="shared" si="22"/>
        <v>64.063839312930313</v>
      </c>
      <c r="J176" s="161">
        <f t="shared" si="22"/>
        <v>82.984047061738863</v>
      </c>
      <c r="K176" s="161">
        <f t="shared" si="22"/>
        <v>63.469797771167549</v>
      </c>
      <c r="L176" s="161">
        <f t="shared" si="22"/>
        <v>93.084140594209288</v>
      </c>
      <c r="M176" s="161">
        <f t="shared" si="22"/>
        <v>77.683827012338696</v>
      </c>
      <c r="N176" s="161">
        <f t="shared" si="22"/>
        <v>105.34404620946599</v>
      </c>
      <c r="O176" s="161">
        <f t="shared" si="22"/>
        <v>94.050353360395775</v>
      </c>
      <c r="P176" s="161"/>
      <c r="Q176" s="161">
        <f t="shared" si="19"/>
        <v>100</v>
      </c>
      <c r="R176" s="141"/>
      <c r="S176" s="149" t="str">
        <f t="shared" si="16"/>
        <v>四輪自動車</v>
      </c>
      <c r="T176" s="180">
        <f t="shared" si="23"/>
        <v>-0.48893329889553427</v>
      </c>
      <c r="U176" s="180">
        <f t="shared" si="23"/>
        <v>1.6540064238203209</v>
      </c>
      <c r="V176" s="180">
        <f t="shared" si="23"/>
        <v>2.3905434139814847</v>
      </c>
      <c r="W176" s="180">
        <f t="shared" si="23"/>
        <v>-0.32139964800609799</v>
      </c>
      <c r="X176" s="180">
        <f t="shared" si="23"/>
        <v>0.91786299997639986</v>
      </c>
      <c r="Y176" s="180">
        <f t="shared" si="23"/>
        <v>1.4846775371563954</v>
      </c>
      <c r="Z176" s="180">
        <f t="shared" si="23"/>
        <v>-1.9644337962189025</v>
      </c>
      <c r="AA176" s="180">
        <f t="shared" si="23"/>
        <v>-1.1331539933277395</v>
      </c>
      <c r="AB176" s="180">
        <f t="shared" si="23"/>
        <v>-0.65281853351480479</v>
      </c>
      <c r="AC176" s="180">
        <f t="shared" si="23"/>
        <v>-0.25535622395434437</v>
      </c>
      <c r="AD176" s="180">
        <f t="shared" si="23"/>
        <v>-0.68300360474822497</v>
      </c>
      <c r="AE176" s="180">
        <f t="shared" si="23"/>
        <v>0.25574647614088675</v>
      </c>
      <c r="AF176" s="180">
        <f t="shared" si="23"/>
        <v>-0.17672388396315042</v>
      </c>
      <c r="AG176" s="162"/>
      <c r="AH176" s="163"/>
    </row>
    <row r="177" spans="1:34" ht="14.25" thickBot="1" x14ac:dyDescent="0.2">
      <c r="A177" s="160" t="s">
        <v>165</v>
      </c>
      <c r="B177" s="149" t="str">
        <f t="shared" si="18"/>
        <v>衛生設備工事</v>
      </c>
      <c r="C177" s="161">
        <f t="shared" si="22"/>
        <v>39.807207797144258</v>
      </c>
      <c r="D177" s="161">
        <f t="shared" si="22"/>
        <v>43.389607800165479</v>
      </c>
      <c r="E177" s="161">
        <f t="shared" si="22"/>
        <v>110.15495614898489</v>
      </c>
      <c r="F177" s="161">
        <f t="shared" si="22"/>
        <v>169.33084222890167</v>
      </c>
      <c r="G177" s="161">
        <f t="shared" si="22"/>
        <v>25.183248116022234</v>
      </c>
      <c r="H177" s="161">
        <f t="shared" si="22"/>
        <v>47.4818119855397</v>
      </c>
      <c r="I177" s="161">
        <f t="shared" si="22"/>
        <v>120.59075635375119</v>
      </c>
      <c r="J177" s="161">
        <f t="shared" si="22"/>
        <v>120.4607134767177</v>
      </c>
      <c r="K177" s="161">
        <f t="shared" si="22"/>
        <v>0</v>
      </c>
      <c r="L177" s="161">
        <f t="shared" si="22"/>
        <v>85.327128878025178</v>
      </c>
      <c r="M177" s="161">
        <f t="shared" si="22"/>
        <v>44.390758292764964</v>
      </c>
      <c r="N177" s="161">
        <f t="shared" si="22"/>
        <v>62.24875457832082</v>
      </c>
      <c r="O177" s="161">
        <f t="shared" si="22"/>
        <v>11.756294170049472</v>
      </c>
      <c r="P177" s="161"/>
      <c r="Q177" s="161">
        <f t="shared" si="19"/>
        <v>100</v>
      </c>
      <c r="R177" s="141"/>
      <c r="S177" s="149" t="str">
        <f t="shared" si="16"/>
        <v>衛生設備工事</v>
      </c>
      <c r="T177" s="180">
        <f t="shared" si="23"/>
        <v>-2.8206703162908755</v>
      </c>
      <c r="U177" s="180">
        <f t="shared" si="23"/>
        <v>-1.9702179775001918</v>
      </c>
      <c r="V177" s="180">
        <f t="shared" si="23"/>
        <v>0.37214406959061053</v>
      </c>
      <c r="W177" s="180">
        <f t="shared" si="23"/>
        <v>5.9440356681397315</v>
      </c>
      <c r="X177" s="180">
        <f t="shared" si="23"/>
        <v>-2.6497488368516757</v>
      </c>
      <c r="Y177" s="180">
        <f t="shared" si="23"/>
        <v>-1.3380633672594371</v>
      </c>
      <c r="Z177" s="180">
        <f t="shared" si="23"/>
        <v>1.1255842832863368</v>
      </c>
      <c r="AA177" s="180">
        <f t="shared" si="23"/>
        <v>1.3625530857190224</v>
      </c>
      <c r="AB177" s="180">
        <f t="shared" si="23"/>
        <v>-1.7870652054577187</v>
      </c>
      <c r="AC177" s="180">
        <f t="shared" si="23"/>
        <v>-0.54177055148619768</v>
      </c>
      <c r="AD177" s="180">
        <f t="shared" si="23"/>
        <v>-1.7019635295154267</v>
      </c>
      <c r="AE177" s="180">
        <f t="shared" si="23"/>
        <v>-1.8066363216363319</v>
      </c>
      <c r="AF177" s="180">
        <f t="shared" si="23"/>
        <v>-2.6211254842872456</v>
      </c>
      <c r="AG177" s="162"/>
      <c r="AH177" s="163"/>
    </row>
    <row r="178" spans="1:34" ht="14.25" thickBot="1" x14ac:dyDescent="0.2">
      <c r="A178" s="160" t="s">
        <v>166</v>
      </c>
      <c r="B178" s="149" t="str">
        <f t="shared" si="18"/>
        <v>クリーニング</v>
      </c>
      <c r="C178" s="161">
        <f>C110/$Q110*100</f>
        <v>64.32482896311268</v>
      </c>
      <c r="D178" s="161">
        <f t="shared" si="22"/>
        <v>84.136394034320887</v>
      </c>
      <c r="E178" s="161">
        <f t="shared" si="22"/>
        <v>42.381046440437373</v>
      </c>
      <c r="F178" s="161">
        <f t="shared" si="22"/>
        <v>124.81060404479574</v>
      </c>
      <c r="G178" s="161">
        <f t="shared" si="22"/>
        <v>81.387679138599154</v>
      </c>
      <c r="H178" s="161">
        <f t="shared" si="22"/>
        <v>204.60344437405294</v>
      </c>
      <c r="I178" s="161">
        <f t="shared" si="22"/>
        <v>81.193208113179097</v>
      </c>
      <c r="J178" s="161">
        <f t="shared" si="22"/>
        <v>115.35025896558425</v>
      </c>
      <c r="K178" s="161">
        <f t="shared" si="22"/>
        <v>136.74856428878829</v>
      </c>
      <c r="L178" s="161">
        <f t="shared" si="22"/>
        <v>100.27700600376184</v>
      </c>
      <c r="M178" s="161">
        <f>M110/$Q110*100</f>
        <v>35.865714938813518</v>
      </c>
      <c r="N178" s="161">
        <f>N110/$Q110*100</f>
        <v>128.95939541138145</v>
      </c>
      <c r="O178" s="161">
        <f>O110/$Q110*100</f>
        <v>12.664735083189663</v>
      </c>
      <c r="P178" s="161"/>
      <c r="Q178" s="161">
        <f t="shared" si="19"/>
        <v>100</v>
      </c>
      <c r="R178" s="141"/>
      <c r="S178" s="149" t="str">
        <f t="shared" si="16"/>
        <v>クリーニング</v>
      </c>
      <c r="T178" s="180">
        <f t="shared" si="23"/>
        <v>-1.6106860389772144</v>
      </c>
      <c r="U178" s="180">
        <f t="shared" si="23"/>
        <v>-0.53193310509153835</v>
      </c>
      <c r="V178" s="180">
        <f t="shared" si="23"/>
        <v>-2.034395603945284</v>
      </c>
      <c r="W178" s="180">
        <f t="shared" si="23"/>
        <v>2.0494119326134159</v>
      </c>
      <c r="X178" s="180">
        <f t="shared" si="23"/>
        <v>-0.63510185792991769</v>
      </c>
      <c r="Y178" s="180">
        <f t="shared" si="23"/>
        <v>2.5677333657963457</v>
      </c>
      <c r="Z178" s="180">
        <f t="shared" si="23"/>
        <v>-0.99050673135676159</v>
      </c>
      <c r="AA178" s="180">
        <f t="shared" si="23"/>
        <v>0.98488462192758552</v>
      </c>
      <c r="AB178" s="180">
        <f t="shared" si="23"/>
        <v>0.63272904006959585</v>
      </c>
      <c r="AC178" s="180">
        <f t="shared" si="23"/>
        <v>9.8543155678648357E-3</v>
      </c>
      <c r="AD178" s="180">
        <f t="shared" si="23"/>
        <v>-1.8911698096644201</v>
      </c>
      <c r="AE178" s="180">
        <f t="shared" si="23"/>
        <v>1.3352602987631685</v>
      </c>
      <c r="AF178" s="180">
        <f t="shared" si="23"/>
        <v>-2.499370897482712</v>
      </c>
      <c r="AG178" s="162"/>
      <c r="AH178" s="163"/>
    </row>
    <row r="179" spans="1:34" ht="14.25" thickBot="1" x14ac:dyDescent="0.2">
      <c r="A179" s="160" t="s">
        <v>167</v>
      </c>
      <c r="B179" s="149" t="str">
        <f t="shared" si="18"/>
        <v>パソコン</v>
      </c>
      <c r="C179" s="161">
        <f t="shared" ref="C179:O183" si="24">C111/$Q111*100</f>
        <v>49.596246630437349</v>
      </c>
      <c r="D179" s="161">
        <f t="shared" si="24"/>
        <v>124.93773984328027</v>
      </c>
      <c r="E179" s="161">
        <f t="shared" si="24"/>
        <v>69.710880126326899</v>
      </c>
      <c r="F179" s="161">
        <f t="shared" si="24"/>
        <v>136.20596473040973</v>
      </c>
      <c r="G179" s="161">
        <f t="shared" si="24"/>
        <v>83.669576684541198</v>
      </c>
      <c r="H179" s="161">
        <f t="shared" si="24"/>
        <v>105.16999477170945</v>
      </c>
      <c r="I179" s="161">
        <f t="shared" si="24"/>
        <v>104.3370665005806</v>
      </c>
      <c r="J179" s="161">
        <f t="shared" si="24"/>
        <v>106.72594053825087</v>
      </c>
      <c r="K179" s="161">
        <f t="shared" si="24"/>
        <v>35.145659046183901</v>
      </c>
      <c r="L179" s="161">
        <f t="shared" si="24"/>
        <v>94.49780160790641</v>
      </c>
      <c r="M179" s="161">
        <f t="shared" si="24"/>
        <v>110.6138871944716</v>
      </c>
      <c r="N179" s="161">
        <f t="shared" si="24"/>
        <v>79.545047636926867</v>
      </c>
      <c r="O179" s="161">
        <f t="shared" si="24"/>
        <v>39.059463340678406</v>
      </c>
      <c r="P179" s="161"/>
      <c r="Q179" s="161">
        <f t="shared" si="19"/>
        <v>100</v>
      </c>
      <c r="R179" s="141"/>
      <c r="S179" s="149" t="str">
        <f t="shared" si="16"/>
        <v>パソコン</v>
      </c>
      <c r="T179" s="180">
        <f t="shared" si="23"/>
        <v>-2.2444151553400613</v>
      </c>
      <c r="U179" s="180">
        <f t="shared" si="23"/>
        <v>0.82472219029120597</v>
      </c>
      <c r="V179" s="180">
        <f t="shared" si="23"/>
        <v>-1.054756427120801</v>
      </c>
      <c r="W179" s="180">
        <f t="shared" si="23"/>
        <v>2.9496299274388607</v>
      </c>
      <c r="X179" s="180">
        <f t="shared" si="23"/>
        <v>-0.54958614965666763</v>
      </c>
      <c r="Y179" s="180">
        <f t="shared" si="23"/>
        <v>0.12516690901860675</v>
      </c>
      <c r="Z179" s="180">
        <f t="shared" si="23"/>
        <v>0.22528603840974243</v>
      </c>
      <c r="AA179" s="180">
        <f t="shared" si="23"/>
        <v>0.42561620757666807</v>
      </c>
      <c r="AB179" s="180">
        <f t="shared" si="23"/>
        <v>-1.1013159417217486</v>
      </c>
      <c r="AC179" s="180">
        <f t="shared" si="23"/>
        <v>-0.19304964783604292</v>
      </c>
      <c r="AD179" s="180">
        <f t="shared" si="23"/>
        <v>0.30868122876361875</v>
      </c>
      <c r="AE179" s="180">
        <f t="shared" si="23"/>
        <v>-0.9301872926205067</v>
      </c>
      <c r="AF179" s="180">
        <f t="shared" si="23"/>
        <v>-1.7200569462733351</v>
      </c>
      <c r="AG179" s="162"/>
      <c r="AH179" s="163"/>
    </row>
    <row r="180" spans="1:34" ht="14.25" thickBot="1" x14ac:dyDescent="0.2">
      <c r="A180" s="160" t="s">
        <v>168</v>
      </c>
      <c r="B180" s="149" t="str">
        <f t="shared" si="18"/>
        <v>携帯電話</v>
      </c>
      <c r="C180" s="161">
        <f t="shared" si="24"/>
        <v>38.574858490340155</v>
      </c>
      <c r="D180" s="161">
        <f t="shared" si="24"/>
        <v>9.6105953725600219</v>
      </c>
      <c r="E180" s="161">
        <f t="shared" si="24"/>
        <v>60.997020110536049</v>
      </c>
      <c r="F180" s="161">
        <f t="shared" si="24"/>
        <v>136.20596473040973</v>
      </c>
      <c r="G180" s="161">
        <f t="shared" si="24"/>
        <v>65.076337421309816</v>
      </c>
      <c r="H180" s="161">
        <f t="shared" si="24"/>
        <v>157.75499215756417</v>
      </c>
      <c r="I180" s="161">
        <f t="shared" si="24"/>
        <v>75.122687880418027</v>
      </c>
      <c r="J180" s="161">
        <f t="shared" si="24"/>
        <v>136.37203513220942</v>
      </c>
      <c r="K180" s="161">
        <f t="shared" si="24"/>
        <v>35.145659046183901</v>
      </c>
      <c r="L180" s="161">
        <f t="shared" si="24"/>
        <v>154.63276626748319</v>
      </c>
      <c r="M180" s="161">
        <f t="shared" si="24"/>
        <v>86.033023373477917</v>
      </c>
      <c r="N180" s="161">
        <f t="shared" si="24"/>
        <v>58.333034933746362</v>
      </c>
      <c r="O180" s="161">
        <f t="shared" si="24"/>
        <v>117.1783900220352</v>
      </c>
      <c r="P180" s="161"/>
      <c r="Q180" s="161">
        <f t="shared" si="19"/>
        <v>100</v>
      </c>
      <c r="R180" s="141"/>
      <c r="S180" s="149" t="str">
        <f t="shared" si="16"/>
        <v>携帯電話</v>
      </c>
      <c r="T180" s="180">
        <f t="shared" si="23"/>
        <v>-2.7351835787380105</v>
      </c>
      <c r="U180" s="180">
        <f t="shared" si="23"/>
        <v>-2.9892904582348354</v>
      </c>
      <c r="V180" s="180">
        <f t="shared" si="23"/>
        <v>-1.3581987158046351</v>
      </c>
      <c r="W180" s="180">
        <f t="shared" si="23"/>
        <v>2.9496299274388607</v>
      </c>
      <c r="X180" s="180">
        <f t="shared" si="23"/>
        <v>-1.1753253959045793</v>
      </c>
      <c r="Y180" s="180">
        <f t="shared" si="23"/>
        <v>1.3982632803255066</v>
      </c>
      <c r="Z180" s="180">
        <f t="shared" si="23"/>
        <v>-1.2922354529157078</v>
      </c>
      <c r="AA180" s="180">
        <f t="shared" si="23"/>
        <v>2.3016153007564655</v>
      </c>
      <c r="AB180" s="180">
        <f t="shared" si="23"/>
        <v>-1.1013159417217486</v>
      </c>
      <c r="AC180" s="180">
        <f t="shared" si="23"/>
        <v>1.9168404220759721</v>
      </c>
      <c r="AD180" s="180">
        <f t="shared" si="23"/>
        <v>-0.40619835392948339</v>
      </c>
      <c r="AE180" s="180">
        <f t="shared" si="23"/>
        <v>-1.8948018425435587</v>
      </c>
      <c r="AF180" s="180">
        <f t="shared" si="23"/>
        <v>0.48486296155179115</v>
      </c>
      <c r="AG180" s="162"/>
      <c r="AH180" s="163"/>
    </row>
    <row r="181" spans="1:34" ht="14.25" thickBot="1" x14ac:dyDescent="0.2">
      <c r="A181" s="160" t="s">
        <v>169</v>
      </c>
      <c r="B181" s="149" t="str">
        <f t="shared" si="18"/>
        <v>相隣関係</v>
      </c>
      <c r="C181" s="161">
        <f t="shared" si="24"/>
        <v>55.106940700485943</v>
      </c>
      <c r="D181" s="161">
        <f t="shared" si="24"/>
        <v>86.495358353040174</v>
      </c>
      <c r="E181" s="161">
        <f t="shared" si="24"/>
        <v>121.9940402210721</v>
      </c>
      <c r="F181" s="161">
        <f t="shared" si="24"/>
        <v>116.46596984194457</v>
      </c>
      <c r="G181" s="161">
        <f t="shared" si="24"/>
        <v>37.186478526462743</v>
      </c>
      <c r="H181" s="161">
        <f t="shared" si="24"/>
        <v>140.2266596956126</v>
      </c>
      <c r="I181" s="161">
        <f t="shared" si="24"/>
        <v>62.602239900348359</v>
      </c>
      <c r="J181" s="161">
        <f t="shared" si="24"/>
        <v>139.33664459160528</v>
      </c>
      <c r="K181" s="161">
        <f t="shared" si="24"/>
        <v>0</v>
      </c>
      <c r="L181" s="161">
        <f t="shared" si="24"/>
        <v>60.134964659576809</v>
      </c>
      <c r="M181" s="161">
        <f t="shared" si="24"/>
        <v>86.033023373477917</v>
      </c>
      <c r="N181" s="161">
        <f t="shared" si="24"/>
        <v>143.18108574646837</v>
      </c>
      <c r="O181" s="161">
        <f t="shared" si="24"/>
        <v>78.118926681356811</v>
      </c>
      <c r="P181" s="161"/>
      <c r="Q181" s="161">
        <f t="shared" si="19"/>
        <v>100</v>
      </c>
      <c r="R181" s="141"/>
      <c r="S181" s="149" t="str">
        <f t="shared" si="16"/>
        <v>相隣関係</v>
      </c>
      <c r="T181" s="180">
        <f t="shared" si="23"/>
        <v>-1.9990309436410862</v>
      </c>
      <c r="U181" s="180">
        <f t="shared" si="23"/>
        <v>-0.44661535921747547</v>
      </c>
      <c r="V181" s="180">
        <f t="shared" si="23"/>
        <v>0.76589730498220465</v>
      </c>
      <c r="W181" s="180">
        <f t="shared" si="23"/>
        <v>1.3414507192874832</v>
      </c>
      <c r="X181" s="180">
        <f t="shared" si="23"/>
        <v>-2.1139342652764457</v>
      </c>
      <c r="Y181" s="180">
        <f t="shared" si="23"/>
        <v>0.97389782322320628</v>
      </c>
      <c r="Z181" s="180">
        <f t="shared" si="23"/>
        <v>-1.9426018063409016</v>
      </c>
      <c r="AA181" s="180">
        <f t="shared" si="23"/>
        <v>2.4892152100744473</v>
      </c>
      <c r="AB181" s="180">
        <f t="shared" si="23"/>
        <v>-1.6981375888254187</v>
      </c>
      <c r="AC181" s="180">
        <f t="shared" si="23"/>
        <v>-1.3987011163571936</v>
      </c>
      <c r="AD181" s="180">
        <f t="shared" si="23"/>
        <v>-0.40619835392948339</v>
      </c>
      <c r="AE181" s="180">
        <f t="shared" si="23"/>
        <v>1.9636563571486492</v>
      </c>
      <c r="AF181" s="180">
        <f t="shared" si="23"/>
        <v>-0.6175969923607717</v>
      </c>
      <c r="AG181" s="162"/>
      <c r="AH181" s="163"/>
    </row>
    <row r="182" spans="1:34" ht="14.25" thickBot="1" x14ac:dyDescent="0.2">
      <c r="A182" s="160" t="s">
        <v>170</v>
      </c>
      <c r="B182" s="149" t="str">
        <f t="shared" si="18"/>
        <v>和服</v>
      </c>
      <c r="C182" s="161">
        <f t="shared" si="24"/>
        <v>56.15659671382852</v>
      </c>
      <c r="D182" s="161">
        <f t="shared" si="24"/>
        <v>97.936543320373517</v>
      </c>
      <c r="E182" s="161">
        <f t="shared" si="24"/>
        <v>44.399191509029627</v>
      </c>
      <c r="F182" s="161">
        <f t="shared" si="24"/>
        <v>122.70756822572591</v>
      </c>
      <c r="G182" s="161">
        <f t="shared" si="24"/>
        <v>47.368490503946589</v>
      </c>
      <c r="H182" s="161">
        <f t="shared" si="24"/>
        <v>125.03543822858786</v>
      </c>
      <c r="I182" s="161">
        <f t="shared" si="24"/>
        <v>42.529775678331902</v>
      </c>
      <c r="J182" s="161">
        <f t="shared" si="24"/>
        <v>190.32792729321397</v>
      </c>
      <c r="K182" s="161">
        <f t="shared" si="24"/>
        <v>71.630200341746232</v>
      </c>
      <c r="L182" s="161">
        <f t="shared" si="24"/>
        <v>61.280392557854455</v>
      </c>
      <c r="M182" s="161">
        <f t="shared" si="24"/>
        <v>12.524535375458687</v>
      </c>
      <c r="N182" s="161">
        <f t="shared" si="24"/>
        <v>113.48426796201568</v>
      </c>
      <c r="O182" s="161">
        <f t="shared" si="24"/>
        <v>39.803453118596082</v>
      </c>
      <c r="P182" s="161"/>
      <c r="Q182" s="161">
        <f t="shared" si="19"/>
        <v>100</v>
      </c>
      <c r="R182" s="141"/>
      <c r="S182" s="149" t="str">
        <f t="shared" si="16"/>
        <v>和服</v>
      </c>
      <c r="T182" s="180">
        <f t="shared" ref="T182:AF183" si="25">(C114-T114)/SQRT($Q114*(100000-$Q114)*(1/C$60+1/T$60))</f>
        <v>-1.933959132168924</v>
      </c>
      <c r="U182" s="180">
        <f t="shared" si="25"/>
        <v>-6.7600306517815345E-2</v>
      </c>
      <c r="V182" s="180">
        <f t="shared" si="25"/>
        <v>-1.9180033108834209</v>
      </c>
      <c r="W182" s="180">
        <f t="shared" si="25"/>
        <v>1.8325707656745867</v>
      </c>
      <c r="X182" s="180">
        <f t="shared" si="25"/>
        <v>-1.7546353799807921</v>
      </c>
      <c r="Y182" s="180">
        <f t="shared" si="25"/>
        <v>0.60042302866293251</v>
      </c>
      <c r="Z182" s="180">
        <f t="shared" si="25"/>
        <v>-2.9572211838696481</v>
      </c>
      <c r="AA182" s="180">
        <f t="shared" si="25"/>
        <v>5.6622611848692808</v>
      </c>
      <c r="AB182" s="180">
        <f t="shared" si="25"/>
        <v>-0.47723453484312844</v>
      </c>
      <c r="AC182" s="180">
        <f t="shared" si="25"/>
        <v>-1.3457563355079427</v>
      </c>
      <c r="AD182" s="180">
        <f t="shared" si="25"/>
        <v>-2.5201403627328673</v>
      </c>
      <c r="AE182" s="180">
        <f t="shared" si="25"/>
        <v>0.60743809318895847</v>
      </c>
      <c r="AF182" s="180">
        <f t="shared" si="25"/>
        <v>-1.6831036022018844</v>
      </c>
      <c r="AG182" s="162"/>
      <c r="AH182" s="163"/>
    </row>
    <row r="183" spans="1:34" ht="14.25" thickBot="1" x14ac:dyDescent="0.2">
      <c r="A183" s="160"/>
      <c r="B183" s="149" t="str">
        <f t="shared" si="18"/>
        <v>合計</v>
      </c>
      <c r="C183" s="161">
        <f t="shared" si="24"/>
        <v>69.210130553817635</v>
      </c>
      <c r="D183" s="161">
        <f t="shared" si="24"/>
        <v>75.146589482372889</v>
      </c>
      <c r="E183" s="161">
        <f t="shared" si="24"/>
        <v>113.02860471812477</v>
      </c>
      <c r="F183" s="161">
        <f t="shared" si="24"/>
        <v>106.35206421614747</v>
      </c>
      <c r="G183" s="161">
        <f t="shared" si="24"/>
        <v>80.098827598760167</v>
      </c>
      <c r="H183" s="161">
        <f t="shared" si="24"/>
        <v>108.65099450400122</v>
      </c>
      <c r="I183" s="161">
        <f t="shared" si="24"/>
        <v>88.599561713507242</v>
      </c>
      <c r="J183" s="161">
        <f t="shared" si="24"/>
        <v>108.65701041739663</v>
      </c>
      <c r="K183" s="161">
        <f t="shared" si="24"/>
        <v>101.57010075909744</v>
      </c>
      <c r="L183" s="161">
        <f t="shared" si="24"/>
        <v>131.96563253947454</v>
      </c>
      <c r="M183" s="161">
        <f t="shared" si="24"/>
        <v>79.668896339648242</v>
      </c>
      <c r="N183" s="161">
        <f t="shared" si="24"/>
        <v>121.42275980790558</v>
      </c>
      <c r="O183" s="161">
        <f t="shared" si="24"/>
        <v>60.572383299463262</v>
      </c>
      <c r="P183" s="161"/>
      <c r="Q183" s="161">
        <f t="shared" si="19"/>
        <v>100</v>
      </c>
      <c r="R183" s="141"/>
      <c r="S183" s="149" t="str">
        <f t="shared" si="16"/>
        <v>合計</v>
      </c>
      <c r="T183" s="180">
        <f t="shared" si="25"/>
        <v>-16.69737310794951</v>
      </c>
      <c r="U183" s="180">
        <f t="shared" si="25"/>
        <v>-10.010057518261053</v>
      </c>
      <c r="V183" s="180">
        <f t="shared" si="25"/>
        <v>5.5253961907432156</v>
      </c>
      <c r="W183" s="180">
        <f t="shared" si="25"/>
        <v>6.3023464957907587</v>
      </c>
      <c r="X183" s="180">
        <f t="shared" si="25"/>
        <v>-8.1567469314715026</v>
      </c>
      <c r="Y183" s="180">
        <f t="shared" si="25"/>
        <v>2.5507356335424167</v>
      </c>
      <c r="Z183" s="180">
        <f t="shared" si="25"/>
        <v>-7.2120666967101643</v>
      </c>
      <c r="AA183" s="180">
        <f t="shared" si="25"/>
        <v>6.6716470654237749</v>
      </c>
      <c r="AB183" s="180">
        <f t="shared" si="25"/>
        <v>0.32471353259816532</v>
      </c>
      <c r="AC183" s="180">
        <f t="shared" si="25"/>
        <v>13.65891053195778</v>
      </c>
      <c r="AD183" s="180">
        <f t="shared" si="25"/>
        <v>-7.2010644348190427</v>
      </c>
      <c r="AE183" s="180">
        <f t="shared" si="25"/>
        <v>11.864442554659739</v>
      </c>
      <c r="AF183" s="180">
        <f t="shared" si="25"/>
        <v>-13.553050807464878</v>
      </c>
      <c r="AG183" s="162"/>
      <c r="AH183" s="164"/>
    </row>
    <row r="184" spans="1:34" x14ac:dyDescent="0.15">
      <c r="A184" s="30"/>
      <c r="B184" s="30"/>
      <c r="C184" s="138"/>
      <c r="D184" s="138"/>
      <c r="E184" s="138"/>
      <c r="F184" s="138"/>
      <c r="G184" s="138"/>
      <c r="H184" s="138"/>
      <c r="I184" s="138"/>
      <c r="J184" s="138"/>
      <c r="K184" s="138"/>
      <c r="L184" s="138"/>
      <c r="M184" s="138"/>
      <c r="N184" s="138"/>
      <c r="O184" s="138"/>
      <c r="P184" s="138"/>
      <c r="Q184" s="138"/>
      <c r="R184" s="141"/>
      <c r="S184" s="141"/>
      <c r="T184" s="141"/>
      <c r="U184" s="30"/>
      <c r="V184" s="30"/>
      <c r="W184" s="30"/>
      <c r="X184" s="30"/>
      <c r="Y184" s="30"/>
      <c r="Z184" s="30"/>
      <c r="AA184" s="30"/>
      <c r="AB184" s="30"/>
      <c r="AC184" s="30"/>
      <c r="AD184" s="30"/>
      <c r="AE184" s="30"/>
      <c r="AF184" s="30"/>
      <c r="AG184" s="30"/>
      <c r="AH184" s="30"/>
    </row>
    <row r="185" spans="1:34" x14ac:dyDescent="0.15">
      <c r="A185" s="30"/>
      <c r="B185" s="30"/>
      <c r="C185" s="138"/>
      <c r="D185" s="138"/>
      <c r="E185" s="138"/>
      <c r="F185" s="138"/>
      <c r="G185" s="138"/>
      <c r="H185" s="138"/>
      <c r="I185" s="138"/>
      <c r="J185" s="138"/>
      <c r="K185" s="138"/>
      <c r="L185" s="138"/>
      <c r="M185" s="138"/>
      <c r="N185" s="138"/>
      <c r="O185" s="138"/>
      <c r="P185" s="138"/>
      <c r="Q185" s="138"/>
      <c r="R185" s="141"/>
      <c r="S185" s="141"/>
      <c r="T185" s="141"/>
      <c r="U185" s="30"/>
      <c r="V185" s="30"/>
      <c r="W185" s="30"/>
      <c r="X185" s="30"/>
      <c r="Y185" s="30"/>
      <c r="Z185" s="30"/>
      <c r="AA185" s="30"/>
      <c r="AB185" s="30"/>
      <c r="AC185" s="30"/>
      <c r="AD185" s="30"/>
      <c r="AE185" s="30"/>
      <c r="AF185" s="30"/>
      <c r="AG185" s="30"/>
      <c r="AH185" s="30"/>
    </row>
    <row r="186" spans="1:34" x14ac:dyDescent="0.15">
      <c r="A186" s="30"/>
      <c r="B186" s="30"/>
      <c r="C186" s="138"/>
      <c r="D186" s="138"/>
      <c r="E186" s="138"/>
      <c r="F186" s="138"/>
      <c r="G186" s="138"/>
      <c r="H186" s="138"/>
      <c r="I186" s="138"/>
      <c r="J186" s="138"/>
      <c r="K186" s="138"/>
      <c r="L186" s="138"/>
      <c r="M186" s="138"/>
      <c r="N186" s="138"/>
      <c r="O186" s="138"/>
      <c r="P186" s="138"/>
      <c r="Q186" s="138"/>
      <c r="R186" s="141"/>
      <c r="S186" s="141"/>
      <c r="T186" s="141"/>
      <c r="U186" s="30"/>
      <c r="V186" s="30"/>
      <c r="W186" s="30"/>
      <c r="X186" s="30"/>
      <c r="Y186" s="30"/>
      <c r="Z186" s="30"/>
      <c r="AA186" s="30"/>
      <c r="AB186" s="30"/>
      <c r="AC186" s="30"/>
      <c r="AD186" s="30"/>
      <c r="AE186" s="30"/>
      <c r="AF186" s="30"/>
      <c r="AG186" s="30"/>
      <c r="AH186" s="30"/>
    </row>
    <row r="187" spans="1:34" x14ac:dyDescent="0.15">
      <c r="A187" s="30"/>
      <c r="B187" s="30"/>
      <c r="C187" s="138"/>
      <c r="D187" s="138"/>
      <c r="E187" s="138"/>
      <c r="F187" s="138"/>
      <c r="G187" s="138"/>
      <c r="H187" s="138"/>
      <c r="I187" s="138"/>
      <c r="J187" s="138"/>
      <c r="K187" s="138"/>
      <c r="L187" s="138"/>
      <c r="M187" s="138"/>
      <c r="N187" s="138"/>
      <c r="O187" s="138"/>
      <c r="P187" s="138"/>
      <c r="Q187" s="138"/>
      <c r="R187" s="141"/>
      <c r="S187" s="141"/>
      <c r="T187" s="141"/>
      <c r="U187" s="30"/>
      <c r="V187" s="30"/>
      <c r="W187" s="30"/>
      <c r="X187" s="30"/>
      <c r="Y187" s="30"/>
      <c r="Z187" s="30"/>
      <c r="AA187" s="30"/>
      <c r="AB187" s="30"/>
      <c r="AC187" s="30"/>
      <c r="AD187" s="30"/>
      <c r="AE187" s="30"/>
      <c r="AF187" s="30"/>
      <c r="AG187" s="30"/>
      <c r="AH187" s="30"/>
    </row>
    <row r="188" spans="1:34" x14ac:dyDescent="0.15">
      <c r="A188" s="30"/>
      <c r="B188" s="30"/>
      <c r="C188" s="138"/>
      <c r="D188" s="138"/>
      <c r="E188" s="138"/>
      <c r="F188" s="138"/>
      <c r="G188" s="138"/>
      <c r="H188" s="138"/>
      <c r="I188" s="138"/>
      <c r="J188" s="138"/>
      <c r="K188" s="138"/>
      <c r="L188" s="138"/>
      <c r="M188" s="138"/>
      <c r="N188" s="138"/>
      <c r="O188" s="138"/>
      <c r="P188" s="138"/>
      <c r="Q188" s="138"/>
      <c r="R188" s="141"/>
      <c r="S188" s="141"/>
      <c r="T188" s="141"/>
      <c r="U188" s="30"/>
      <c r="V188" s="30"/>
      <c r="W188" s="30"/>
      <c r="X188" s="30"/>
      <c r="Y188" s="30"/>
      <c r="Z188" s="30"/>
      <c r="AA188" s="30"/>
      <c r="AB188" s="30"/>
      <c r="AC188" s="30"/>
      <c r="AD188" s="30"/>
      <c r="AE188" s="30"/>
      <c r="AF188" s="30"/>
      <c r="AG188" s="30"/>
      <c r="AH188" s="30"/>
    </row>
    <row r="189" spans="1:34" ht="14.25" thickBot="1" x14ac:dyDescent="0.2">
      <c r="A189" s="30"/>
      <c r="B189" s="30"/>
      <c r="C189" s="138"/>
      <c r="D189" s="138"/>
      <c r="E189" s="138"/>
      <c r="F189" s="138"/>
      <c r="G189" s="138"/>
      <c r="H189" s="138"/>
      <c r="I189" s="138"/>
      <c r="J189" s="138"/>
      <c r="K189" s="138"/>
      <c r="L189" s="138"/>
      <c r="M189" s="138"/>
      <c r="N189" s="138"/>
      <c r="O189" s="138"/>
      <c r="P189" s="138"/>
      <c r="Q189" s="138"/>
      <c r="R189" s="141"/>
      <c r="S189" s="141"/>
      <c r="T189" s="141"/>
      <c r="U189" s="30"/>
      <c r="V189" s="30"/>
      <c r="W189" s="30"/>
      <c r="X189" s="30"/>
      <c r="Y189" s="30"/>
      <c r="Z189" s="30"/>
      <c r="AA189" s="30"/>
      <c r="AB189" s="30"/>
      <c r="AC189" s="178" t="s">
        <v>341</v>
      </c>
      <c r="AD189" s="178" t="s">
        <v>340</v>
      </c>
      <c r="AE189" s="30"/>
      <c r="AF189" s="30"/>
      <c r="AG189" s="30"/>
      <c r="AH189" s="30"/>
    </row>
    <row r="190" spans="1:34" ht="14.25" thickBot="1" x14ac:dyDescent="0.2">
      <c r="A190" s="30"/>
      <c r="B190" s="30"/>
      <c r="C190" s="138"/>
      <c r="D190" s="138"/>
      <c r="E190" s="138"/>
      <c r="F190" s="138"/>
      <c r="G190" s="138"/>
      <c r="H190" s="138"/>
      <c r="I190" s="138"/>
      <c r="J190" s="138"/>
      <c r="K190" s="138"/>
      <c r="L190" s="138"/>
      <c r="M190" s="138"/>
      <c r="N190" s="138"/>
      <c r="O190" s="138"/>
      <c r="P190" s="138"/>
      <c r="Q190" s="138"/>
      <c r="R190" s="141"/>
      <c r="S190" s="155" t="s">
        <v>344</v>
      </c>
      <c r="T190" s="30"/>
      <c r="U190" s="30"/>
      <c r="V190" s="30"/>
      <c r="W190" s="30"/>
      <c r="X190" s="30"/>
      <c r="Y190" s="30"/>
      <c r="Z190" s="30"/>
      <c r="AA190" s="30"/>
      <c r="AB190" s="30"/>
      <c r="AC190" s="181">
        <v>0.05</v>
      </c>
      <c r="AD190" s="182">
        <v>0.01</v>
      </c>
      <c r="AE190" s="30"/>
      <c r="AF190" s="30"/>
      <c r="AG190" s="138"/>
      <c r="AH190" s="30"/>
    </row>
    <row r="191" spans="1:34" ht="14.25" thickBot="1" x14ac:dyDescent="0.2">
      <c r="A191" s="30"/>
      <c r="B191" s="30"/>
      <c r="C191" s="138"/>
      <c r="D191" s="138"/>
      <c r="E191" s="138"/>
      <c r="F191" s="138"/>
      <c r="G191" s="138"/>
      <c r="H191" s="138"/>
      <c r="I191" s="138"/>
      <c r="J191" s="138"/>
      <c r="K191" s="138"/>
      <c r="L191" s="138"/>
      <c r="M191" s="138"/>
      <c r="N191" s="138"/>
      <c r="O191" s="138"/>
      <c r="P191" s="138"/>
      <c r="Q191" s="138"/>
      <c r="R191" s="141"/>
      <c r="S191" s="144"/>
      <c r="T191" s="229" t="s">
        <v>93</v>
      </c>
      <c r="U191" s="230"/>
      <c r="V191" s="230"/>
      <c r="W191" s="230"/>
      <c r="X191" s="230"/>
      <c r="Y191" s="230"/>
      <c r="Z191" s="230"/>
      <c r="AA191" s="230"/>
      <c r="AB191" s="230"/>
      <c r="AC191" s="230"/>
      <c r="AD191" s="230"/>
      <c r="AE191" s="230"/>
      <c r="AF191" s="230"/>
      <c r="AG191" s="230"/>
      <c r="AH191" s="231"/>
    </row>
    <row r="192" spans="1:34" ht="14.25" thickBot="1" x14ac:dyDescent="0.2">
      <c r="A192" s="30"/>
      <c r="B192" s="30"/>
      <c r="C192" s="138"/>
      <c r="D192" s="138"/>
      <c r="E192" s="138"/>
      <c r="F192" s="138"/>
      <c r="G192" s="138"/>
      <c r="H192" s="138"/>
      <c r="I192" s="138"/>
      <c r="J192" s="138"/>
      <c r="K192" s="138"/>
      <c r="L192" s="138"/>
      <c r="M192" s="138"/>
      <c r="N192" s="138"/>
      <c r="O192" s="138"/>
      <c r="P192" s="138"/>
      <c r="Q192" s="138"/>
      <c r="R192" s="141"/>
      <c r="S192" s="156"/>
      <c r="T192" s="157" t="s">
        <v>94</v>
      </c>
      <c r="U192" s="157" t="s">
        <v>95</v>
      </c>
      <c r="V192" s="157" t="s">
        <v>96</v>
      </c>
      <c r="W192" s="157" t="s">
        <v>97</v>
      </c>
      <c r="X192" s="157" t="s">
        <v>98</v>
      </c>
      <c r="Y192" s="157" t="s">
        <v>99</v>
      </c>
      <c r="Z192" s="157" t="s">
        <v>100</v>
      </c>
      <c r="AA192" s="157" t="s">
        <v>101</v>
      </c>
      <c r="AB192" s="157" t="s">
        <v>102</v>
      </c>
      <c r="AC192" s="157" t="s">
        <v>103</v>
      </c>
      <c r="AD192" s="157" t="s">
        <v>104</v>
      </c>
      <c r="AE192" s="157" t="s">
        <v>105</v>
      </c>
      <c r="AF192" s="157" t="s">
        <v>106</v>
      </c>
      <c r="AG192" s="158" t="s">
        <v>107</v>
      </c>
      <c r="AH192" s="159" t="s">
        <v>1</v>
      </c>
    </row>
    <row r="193" spans="1:34" ht="14.25" thickBot="1" x14ac:dyDescent="0.2">
      <c r="A193" s="30"/>
      <c r="B193" s="30"/>
      <c r="C193" s="138"/>
      <c r="D193" s="138"/>
      <c r="E193" s="138"/>
      <c r="F193" s="138"/>
      <c r="G193" s="138"/>
      <c r="H193" s="138"/>
      <c r="I193" s="138"/>
      <c r="J193" s="138"/>
      <c r="K193" s="138"/>
      <c r="L193" s="138"/>
      <c r="M193" s="138"/>
      <c r="N193" s="138"/>
      <c r="O193" s="138"/>
      <c r="P193" s="138"/>
      <c r="Q193" s="138"/>
      <c r="R193" s="141"/>
      <c r="S193" s="149" t="str">
        <f>B65</f>
        <v>商品一般</v>
      </c>
      <c r="T193" s="180">
        <f>(1-_xlfn.NORM.S.DIST(ABS(T133),TRUE))*2</f>
        <v>4.6629367034256575E-15</v>
      </c>
      <c r="U193" s="180">
        <f t="shared" ref="U193:AF193" si="26">(1-_xlfn.NORM.S.DIST(ABS(U133),TRUE))*2</f>
        <v>0.10102562101411827</v>
      </c>
      <c r="V193" s="180">
        <f t="shared" si="26"/>
        <v>0</v>
      </c>
      <c r="W193" s="180">
        <f t="shared" si="26"/>
        <v>1.5987211554602254E-14</v>
      </c>
      <c r="X193" s="180">
        <f t="shared" si="26"/>
        <v>0.34870649144744026</v>
      </c>
      <c r="Y193" s="180">
        <f t="shared" si="26"/>
        <v>7.0898723570573807E-3</v>
      </c>
      <c r="Z193" s="180">
        <f t="shared" si="26"/>
        <v>1.1448578290473854E-3</v>
      </c>
      <c r="AA193" s="180">
        <f t="shared" si="26"/>
        <v>0.97223825240541584</v>
      </c>
      <c r="AB193" s="180">
        <f t="shared" si="26"/>
        <v>1.4932965974878698E-10</v>
      </c>
      <c r="AC193" s="180">
        <f t="shared" si="26"/>
        <v>0</v>
      </c>
      <c r="AD193" s="180">
        <f t="shared" si="26"/>
        <v>0.20857683787273151</v>
      </c>
      <c r="AE193" s="180">
        <f t="shared" si="26"/>
        <v>1.2245315872405627E-11</v>
      </c>
      <c r="AF193" s="180">
        <f t="shared" si="26"/>
        <v>9.4360798952308755E-8</v>
      </c>
      <c r="AG193" s="162"/>
      <c r="AH193" s="163"/>
    </row>
    <row r="194" spans="1:34" ht="14.25" thickBot="1" x14ac:dyDescent="0.2">
      <c r="A194" s="30"/>
      <c r="B194" s="30"/>
      <c r="C194" s="138"/>
      <c r="D194" s="138"/>
      <c r="E194" s="138"/>
      <c r="F194" s="138"/>
      <c r="G194" s="138"/>
      <c r="H194" s="138"/>
      <c r="I194" s="138"/>
      <c r="J194" s="138"/>
      <c r="K194" s="138"/>
      <c r="L194" s="138"/>
      <c r="M194" s="138"/>
      <c r="N194" s="138"/>
      <c r="O194" s="138"/>
      <c r="P194" s="138"/>
      <c r="Q194" s="138"/>
      <c r="R194" s="141"/>
      <c r="S194" s="149" t="str">
        <f t="shared" ref="S194:S243" si="27">B66</f>
        <v>健康食品</v>
      </c>
      <c r="T194" s="180">
        <f t="shared" ref="T194:AF209" si="28">(1-_xlfn.NORM.S.DIST(ABS(T134),TRUE))*2</f>
        <v>0.23802713104613149</v>
      </c>
      <c r="U194" s="180">
        <f t="shared" si="28"/>
        <v>4.4233226835954653E-4</v>
      </c>
      <c r="V194" s="180">
        <f t="shared" si="28"/>
        <v>0.10963646789243908</v>
      </c>
      <c r="W194" s="180">
        <f t="shared" si="28"/>
        <v>7.4162898044960457E-14</v>
      </c>
      <c r="X194" s="180">
        <f t="shared" si="28"/>
        <v>0.23603889561178959</v>
      </c>
      <c r="Y194" s="180">
        <f t="shared" si="28"/>
        <v>3.1357070951687493E-3</v>
      </c>
      <c r="Z194" s="180">
        <f t="shared" si="28"/>
        <v>0.43823491203062948</v>
      </c>
      <c r="AA194" s="180">
        <f t="shared" si="28"/>
        <v>0.1549805807060225</v>
      </c>
      <c r="AB194" s="180">
        <f t="shared" si="28"/>
        <v>0.51344102325401852</v>
      </c>
      <c r="AC194" s="180">
        <f t="shared" si="28"/>
        <v>2.7034425877925372E-6</v>
      </c>
      <c r="AD194" s="180">
        <f t="shared" si="28"/>
        <v>0.43130964587945853</v>
      </c>
      <c r="AE194" s="180">
        <f t="shared" si="28"/>
        <v>4.8366341154348902E-8</v>
      </c>
      <c r="AF194" s="180">
        <f t="shared" si="28"/>
        <v>8.8037794888069509E-3</v>
      </c>
      <c r="AG194" s="162"/>
      <c r="AH194" s="163"/>
    </row>
    <row r="195" spans="1:34" ht="14.25" thickBot="1" x14ac:dyDescent="0.2">
      <c r="A195" s="30"/>
      <c r="B195" s="30"/>
      <c r="C195" s="138"/>
      <c r="D195" s="138"/>
      <c r="E195" s="138"/>
      <c r="F195" s="138"/>
      <c r="G195" s="138"/>
      <c r="H195" s="138"/>
      <c r="I195" s="138"/>
      <c r="J195" s="138"/>
      <c r="K195" s="138"/>
      <c r="L195" s="138"/>
      <c r="M195" s="138"/>
      <c r="N195" s="138"/>
      <c r="O195" s="138"/>
      <c r="P195" s="138"/>
      <c r="Q195" s="138"/>
      <c r="R195" s="141"/>
      <c r="S195" s="149" t="str">
        <f t="shared" si="27"/>
        <v>インターネット接続回線</v>
      </c>
      <c r="T195" s="180">
        <f t="shared" si="28"/>
        <v>9.5986545113335708E-4</v>
      </c>
      <c r="U195" s="180">
        <f t="shared" si="28"/>
        <v>9.0947624876114297E-4</v>
      </c>
      <c r="V195" s="180">
        <f t="shared" si="28"/>
        <v>1.7319790390080136E-4</v>
      </c>
      <c r="W195" s="180">
        <f t="shared" si="28"/>
        <v>6.1308735865850394E-12</v>
      </c>
      <c r="X195" s="180">
        <f t="shared" si="28"/>
        <v>0.47831337970662591</v>
      </c>
      <c r="Y195" s="180">
        <f t="shared" si="28"/>
        <v>2.0434838596722349E-2</v>
      </c>
      <c r="Z195" s="180">
        <f t="shared" si="28"/>
        <v>1.9140554041731761E-2</v>
      </c>
      <c r="AA195" s="180">
        <f t="shared" si="28"/>
        <v>1.2613109102943554E-4</v>
      </c>
      <c r="AB195" s="180">
        <f t="shared" si="28"/>
        <v>0.33996561536266112</v>
      </c>
      <c r="AC195" s="180">
        <f t="shared" si="28"/>
        <v>1.3647170993280611E-7</v>
      </c>
      <c r="AD195" s="180">
        <f t="shared" si="28"/>
        <v>0.22851231998170807</v>
      </c>
      <c r="AE195" s="180">
        <f t="shared" si="28"/>
        <v>8.4723206460004974E-2</v>
      </c>
      <c r="AF195" s="180">
        <f t="shared" si="28"/>
        <v>8.6084329553592909E-7</v>
      </c>
      <c r="AG195" s="162"/>
      <c r="AH195" s="163"/>
    </row>
    <row r="196" spans="1:34" ht="14.25" thickBot="1" x14ac:dyDescent="0.2">
      <c r="A196" s="30"/>
      <c r="B196" s="30"/>
      <c r="C196" s="138"/>
      <c r="D196" s="138"/>
      <c r="E196" s="138"/>
      <c r="F196" s="138"/>
      <c r="G196" s="138"/>
      <c r="H196" s="138"/>
      <c r="I196" s="138"/>
      <c r="J196" s="138"/>
      <c r="K196" s="138"/>
      <c r="L196" s="138"/>
      <c r="M196" s="138"/>
      <c r="N196" s="138"/>
      <c r="O196" s="138"/>
      <c r="P196" s="138"/>
      <c r="Q196" s="138"/>
      <c r="R196" s="141"/>
      <c r="S196" s="149" t="str">
        <f t="shared" si="27"/>
        <v>アダルト情報サイト</v>
      </c>
      <c r="T196" s="180">
        <f t="shared" si="28"/>
        <v>0</v>
      </c>
      <c r="U196" s="180">
        <f t="shared" si="28"/>
        <v>1.4555109928426901E-5</v>
      </c>
      <c r="V196" s="180">
        <f t="shared" si="28"/>
        <v>0.70801184431071507</v>
      </c>
      <c r="W196" s="180">
        <f t="shared" si="28"/>
        <v>0</v>
      </c>
      <c r="X196" s="180">
        <f t="shared" si="28"/>
        <v>7.4683452256725458E-2</v>
      </c>
      <c r="Y196" s="180">
        <f t="shared" si="28"/>
        <v>0.46567969185795244</v>
      </c>
      <c r="Z196" s="180">
        <f t="shared" si="28"/>
        <v>0.12834096277324791</v>
      </c>
      <c r="AA196" s="180">
        <f t="shared" si="28"/>
        <v>0.19317352511275221</v>
      </c>
      <c r="AB196" s="180">
        <f t="shared" si="28"/>
        <v>6.5700216017811508E-2</v>
      </c>
      <c r="AC196" s="180">
        <f t="shared" si="28"/>
        <v>0.40790439649801091</v>
      </c>
      <c r="AD196" s="180">
        <f t="shared" si="28"/>
        <v>7.1076820877613578E-4</v>
      </c>
      <c r="AE196" s="180">
        <f t="shared" si="28"/>
        <v>1.1813050035947015E-5</v>
      </c>
      <c r="AF196" s="180">
        <f t="shared" si="28"/>
        <v>3.2354578349824692E-8</v>
      </c>
      <c r="AG196" s="162"/>
      <c r="AH196" s="163"/>
    </row>
    <row r="197" spans="1:34" ht="14.25" thickBot="1" x14ac:dyDescent="0.2">
      <c r="A197" s="30"/>
      <c r="B197" s="30"/>
      <c r="C197" s="138"/>
      <c r="D197" s="138"/>
      <c r="E197" s="138"/>
      <c r="F197" s="138"/>
      <c r="G197" s="138"/>
      <c r="H197" s="138"/>
      <c r="I197" s="138"/>
      <c r="J197" s="138"/>
      <c r="K197" s="138"/>
      <c r="L197" s="138"/>
      <c r="M197" s="138"/>
      <c r="N197" s="138"/>
      <c r="O197" s="138"/>
      <c r="P197" s="138"/>
      <c r="Q197" s="138"/>
      <c r="R197" s="141"/>
      <c r="S197" s="149" t="str">
        <f t="shared" si="27"/>
        <v>相談その他</v>
      </c>
      <c r="T197" s="180">
        <f t="shared" si="28"/>
        <v>2.4769464279650322E-6</v>
      </c>
      <c r="U197" s="180">
        <f t="shared" si="28"/>
        <v>8.5127408370819335E-2</v>
      </c>
      <c r="V197" s="180">
        <f t="shared" si="28"/>
        <v>9.5871701688565736E-8</v>
      </c>
      <c r="W197" s="180">
        <f t="shared" si="28"/>
        <v>3.0639500868534508E-3</v>
      </c>
      <c r="X197" s="180">
        <f t="shared" si="28"/>
        <v>0.6893286753397998</v>
      </c>
      <c r="Y197" s="180">
        <f t="shared" si="28"/>
        <v>2.675318445821695E-5</v>
      </c>
      <c r="Z197" s="180">
        <f t="shared" si="28"/>
        <v>8.0928261267931845E-5</v>
      </c>
      <c r="AA197" s="180">
        <f t="shared" si="28"/>
        <v>2.391626424629778E-2</v>
      </c>
      <c r="AB197" s="180">
        <f t="shared" si="28"/>
        <v>0.78743401604723484</v>
      </c>
      <c r="AC197" s="180">
        <f t="shared" si="28"/>
        <v>3.326228181776969E-13</v>
      </c>
      <c r="AD197" s="180">
        <f t="shared" si="28"/>
        <v>0.4051363912905519</v>
      </c>
      <c r="AE197" s="180">
        <f t="shared" si="28"/>
        <v>0.92133858679548819</v>
      </c>
      <c r="AF197" s="180">
        <f t="shared" si="28"/>
        <v>0.15709555435391986</v>
      </c>
      <c r="AG197" s="162"/>
      <c r="AH197" s="163"/>
    </row>
    <row r="198" spans="1:34" ht="14.25" thickBot="1" x14ac:dyDescent="0.2">
      <c r="A198" s="30"/>
      <c r="B198" s="30"/>
      <c r="C198" s="138"/>
      <c r="D198" s="138"/>
      <c r="E198" s="138"/>
      <c r="F198" s="138"/>
      <c r="G198" s="138"/>
      <c r="H198" s="138"/>
      <c r="I198" s="138"/>
      <c r="J198" s="138"/>
      <c r="K198" s="138"/>
      <c r="L198" s="138"/>
      <c r="M198" s="138"/>
      <c r="N198" s="138"/>
      <c r="O198" s="138"/>
      <c r="P198" s="138"/>
      <c r="Q198" s="138"/>
      <c r="R198" s="141"/>
      <c r="S198" s="149" t="str">
        <f t="shared" si="27"/>
        <v>他の役務サービス</v>
      </c>
      <c r="T198" s="180">
        <f t="shared" si="28"/>
        <v>2.9448394565090297E-6</v>
      </c>
      <c r="U198" s="180">
        <f t="shared" si="28"/>
        <v>1.2662404458296805E-10</v>
      </c>
      <c r="V198" s="180">
        <f t="shared" si="28"/>
        <v>8.7345026766882938E-9</v>
      </c>
      <c r="W198" s="180">
        <f t="shared" si="28"/>
        <v>8.1499382784677721E-6</v>
      </c>
      <c r="X198" s="180">
        <f t="shared" si="28"/>
        <v>0.41104746529589953</v>
      </c>
      <c r="Y198" s="180">
        <f t="shared" si="28"/>
        <v>0.21280997636995314</v>
      </c>
      <c r="Z198" s="180">
        <f t="shared" si="28"/>
        <v>3.2495818442557223E-5</v>
      </c>
      <c r="AA198" s="180">
        <f t="shared" si="28"/>
        <v>0.53247719721119591</v>
      </c>
      <c r="AB198" s="180">
        <f t="shared" si="28"/>
        <v>0.40424273311064352</v>
      </c>
      <c r="AC198" s="180">
        <f t="shared" si="28"/>
        <v>4.2188474935755949E-15</v>
      </c>
      <c r="AD198" s="180">
        <f t="shared" si="28"/>
        <v>0.31943964346073184</v>
      </c>
      <c r="AE198" s="180">
        <f t="shared" si="28"/>
        <v>0.11683383441646011</v>
      </c>
      <c r="AF198" s="180">
        <f t="shared" si="28"/>
        <v>1.3862764911554137E-5</v>
      </c>
      <c r="AG198" s="162"/>
      <c r="AH198" s="163"/>
    </row>
    <row r="199" spans="1:34" ht="14.25" thickBot="1" x14ac:dyDescent="0.2">
      <c r="A199" s="30"/>
      <c r="B199" s="30"/>
      <c r="C199" s="138"/>
      <c r="D199" s="138"/>
      <c r="E199" s="138"/>
      <c r="F199" s="138"/>
      <c r="G199" s="138"/>
      <c r="H199" s="138"/>
      <c r="I199" s="138"/>
      <c r="J199" s="138"/>
      <c r="K199" s="138"/>
      <c r="L199" s="138"/>
      <c r="M199" s="138"/>
      <c r="N199" s="138"/>
      <c r="O199" s="138"/>
      <c r="P199" s="138"/>
      <c r="Q199" s="138"/>
      <c r="R199" s="141"/>
      <c r="S199" s="149" t="str">
        <f t="shared" si="27"/>
        <v>新聞</v>
      </c>
      <c r="T199" s="180">
        <f t="shared" si="28"/>
        <v>2.9832697010245823E-4</v>
      </c>
      <c r="U199" s="180">
        <f t="shared" si="28"/>
        <v>1.9674951304882171E-4</v>
      </c>
      <c r="V199" s="180">
        <f t="shared" si="28"/>
        <v>8.4426947446903933E-2</v>
      </c>
      <c r="W199" s="180">
        <f t="shared" si="28"/>
        <v>0.32569702991354177</v>
      </c>
      <c r="X199" s="180">
        <f t="shared" si="28"/>
        <v>5.0700137539827494E-5</v>
      </c>
      <c r="Y199" s="180">
        <f t="shared" si="28"/>
        <v>2.0619754836655346E-2</v>
      </c>
      <c r="Z199" s="180">
        <f t="shared" si="28"/>
        <v>2.5203636955239972E-9</v>
      </c>
      <c r="AA199" s="180">
        <f t="shared" si="28"/>
        <v>8.1230289161737801E-10</v>
      </c>
      <c r="AB199" s="180">
        <f t="shared" si="28"/>
        <v>2.2873386935593709E-2</v>
      </c>
      <c r="AC199" s="180">
        <f t="shared" si="28"/>
        <v>1.6464403376949655E-2</v>
      </c>
      <c r="AD199" s="180">
        <f t="shared" si="28"/>
        <v>5.6178132780670964E-4</v>
      </c>
      <c r="AE199" s="180">
        <f t="shared" si="28"/>
        <v>0</v>
      </c>
      <c r="AF199" s="180">
        <f t="shared" si="28"/>
        <v>0.22135864570979269</v>
      </c>
      <c r="AG199" s="162"/>
      <c r="AH199" s="163"/>
    </row>
    <row r="200" spans="1:34" ht="14.25" thickBot="1" x14ac:dyDescent="0.2">
      <c r="A200" s="30"/>
      <c r="B200" s="30"/>
      <c r="C200" s="138"/>
      <c r="D200" s="138"/>
      <c r="E200" s="138"/>
      <c r="F200" s="138"/>
      <c r="G200" s="138"/>
      <c r="H200" s="138"/>
      <c r="I200" s="138"/>
      <c r="J200" s="138"/>
      <c r="K200" s="138"/>
      <c r="L200" s="138"/>
      <c r="M200" s="138"/>
      <c r="N200" s="138"/>
      <c r="O200" s="138"/>
      <c r="P200" s="138"/>
      <c r="Q200" s="138"/>
      <c r="R200" s="141"/>
      <c r="S200" s="149" t="str">
        <f t="shared" si="27"/>
        <v>ファンド型投資商品</v>
      </c>
      <c r="T200" s="180">
        <f t="shared" si="28"/>
        <v>2.3032174954495943E-4</v>
      </c>
      <c r="U200" s="180">
        <f t="shared" si="28"/>
        <v>2.25407982905379E-3</v>
      </c>
      <c r="V200" s="180">
        <f t="shared" si="28"/>
        <v>3.1077893362068787E-2</v>
      </c>
      <c r="W200" s="180">
        <f t="shared" si="28"/>
        <v>0.9505862926392723</v>
      </c>
      <c r="X200" s="180">
        <f t="shared" si="28"/>
        <v>0.82232451786404326</v>
      </c>
      <c r="Y200" s="180">
        <f t="shared" si="28"/>
        <v>0.36049149462234942</v>
      </c>
      <c r="Z200" s="180">
        <f t="shared" si="28"/>
        <v>0.71032265573808884</v>
      </c>
      <c r="AA200" s="180">
        <f t="shared" si="28"/>
        <v>0.64346306282946975</v>
      </c>
      <c r="AB200" s="180">
        <f t="shared" si="28"/>
        <v>0.36878338335644911</v>
      </c>
      <c r="AC200" s="180">
        <f t="shared" si="28"/>
        <v>0</v>
      </c>
      <c r="AD200" s="180">
        <f t="shared" si="28"/>
        <v>6.4416003314908821E-3</v>
      </c>
      <c r="AE200" s="180">
        <f t="shared" si="28"/>
        <v>0.17465616003924689</v>
      </c>
      <c r="AF200" s="180">
        <f t="shared" si="28"/>
        <v>4.9351017555876453E-5</v>
      </c>
      <c r="AG200" s="162"/>
      <c r="AH200" s="163"/>
    </row>
    <row r="201" spans="1:34" ht="14.25" thickBot="1" x14ac:dyDescent="0.2">
      <c r="A201" s="30"/>
      <c r="B201" s="30"/>
      <c r="C201" s="138"/>
      <c r="D201" s="138"/>
      <c r="E201" s="138"/>
      <c r="F201" s="138"/>
      <c r="G201" s="138"/>
      <c r="H201" s="138"/>
      <c r="I201" s="138"/>
      <c r="J201" s="138"/>
      <c r="K201" s="138"/>
      <c r="L201" s="138"/>
      <c r="M201" s="138"/>
      <c r="N201" s="138"/>
      <c r="O201" s="138"/>
      <c r="P201" s="138"/>
      <c r="Q201" s="138"/>
      <c r="R201" s="141"/>
      <c r="S201" s="149" t="str">
        <f t="shared" si="27"/>
        <v>デジタルコンテンツその他</v>
      </c>
      <c r="T201" s="180">
        <f t="shared" si="28"/>
        <v>4.8530591989504046E-8</v>
      </c>
      <c r="U201" s="180">
        <f t="shared" si="28"/>
        <v>0.45604865495119284</v>
      </c>
      <c r="V201" s="180">
        <f t="shared" si="28"/>
        <v>0.25960151438067802</v>
      </c>
      <c r="W201" s="180">
        <f t="shared" si="28"/>
        <v>1.7600566700348708E-4</v>
      </c>
      <c r="X201" s="180">
        <f t="shared" si="28"/>
        <v>3.2771255340761751E-2</v>
      </c>
      <c r="Y201" s="180">
        <f t="shared" si="28"/>
        <v>0.21056302490375112</v>
      </c>
      <c r="Z201" s="180">
        <f t="shared" si="28"/>
        <v>9.3509457505501326E-2</v>
      </c>
      <c r="AA201" s="180">
        <f t="shared" si="28"/>
        <v>0</v>
      </c>
      <c r="AB201" s="180">
        <f t="shared" si="28"/>
        <v>0.3836733324842454</v>
      </c>
      <c r="AC201" s="180">
        <f t="shared" si="28"/>
        <v>0.9170947421444362</v>
      </c>
      <c r="AD201" s="180">
        <f t="shared" si="28"/>
        <v>0.15423356688981071</v>
      </c>
      <c r="AE201" s="180">
        <f t="shared" si="28"/>
        <v>0.57005494926076961</v>
      </c>
      <c r="AF201" s="180">
        <f t="shared" si="28"/>
        <v>1.89213676504707E-7</v>
      </c>
      <c r="AG201" s="162"/>
      <c r="AH201" s="163"/>
    </row>
    <row r="202" spans="1:34" ht="14.25" thickBot="1" x14ac:dyDescent="0.2">
      <c r="A202" s="30"/>
      <c r="B202" s="30"/>
      <c r="C202" s="138"/>
      <c r="D202" s="138"/>
      <c r="E202" s="138"/>
      <c r="F202" s="138"/>
      <c r="G202" s="138"/>
      <c r="H202" s="138"/>
      <c r="I202" s="138"/>
      <c r="J202" s="138"/>
      <c r="K202" s="138"/>
      <c r="L202" s="138"/>
      <c r="M202" s="138"/>
      <c r="N202" s="138"/>
      <c r="O202" s="138"/>
      <c r="P202" s="138"/>
      <c r="Q202" s="138"/>
      <c r="R202" s="141"/>
      <c r="S202" s="149" t="str">
        <f t="shared" si="27"/>
        <v>フリーローン・サラ金</v>
      </c>
      <c r="T202" s="180">
        <f t="shared" si="28"/>
        <v>7.8285183714892126E-2</v>
      </c>
      <c r="U202" s="180">
        <f t="shared" si="28"/>
        <v>4.6972934465634442E-3</v>
      </c>
      <c r="V202" s="180">
        <f t="shared" si="28"/>
        <v>0.401650873244211</v>
      </c>
      <c r="W202" s="180">
        <f t="shared" si="28"/>
        <v>0.74904416650134742</v>
      </c>
      <c r="X202" s="180">
        <f t="shared" si="28"/>
        <v>0.81202596956459328</v>
      </c>
      <c r="Y202" s="180">
        <f t="shared" si="28"/>
        <v>0.81866221259743144</v>
      </c>
      <c r="Z202" s="180">
        <f t="shared" si="28"/>
        <v>9.8103997230789552E-3</v>
      </c>
      <c r="AA202" s="180">
        <f t="shared" si="28"/>
        <v>2.2976655627338083E-4</v>
      </c>
      <c r="AB202" s="180">
        <f t="shared" si="28"/>
        <v>0.87875618994240501</v>
      </c>
      <c r="AC202" s="180">
        <f t="shared" si="28"/>
        <v>1.9145073020365722E-4</v>
      </c>
      <c r="AD202" s="180">
        <f t="shared" si="28"/>
        <v>0.48544283925723208</v>
      </c>
      <c r="AE202" s="180">
        <f t="shared" si="28"/>
        <v>3.201513405337586E-5</v>
      </c>
      <c r="AF202" s="180">
        <f t="shared" si="28"/>
        <v>0.59389824914421196</v>
      </c>
      <c r="AG202" s="162"/>
      <c r="AH202" s="163"/>
    </row>
    <row r="203" spans="1:34" ht="14.25" thickBot="1" x14ac:dyDescent="0.2">
      <c r="A203" s="30"/>
      <c r="B203" s="30"/>
      <c r="C203" s="138"/>
      <c r="D203" s="138"/>
      <c r="E203" s="138"/>
      <c r="F203" s="138"/>
      <c r="G203" s="138"/>
      <c r="H203" s="138"/>
      <c r="I203" s="138"/>
      <c r="J203" s="138"/>
      <c r="K203" s="138"/>
      <c r="L203" s="138"/>
      <c r="M203" s="138"/>
      <c r="N203" s="138"/>
      <c r="O203" s="138"/>
      <c r="P203" s="138"/>
      <c r="Q203" s="138"/>
      <c r="R203" s="141"/>
      <c r="S203" s="149" t="str">
        <f t="shared" si="27"/>
        <v>放送サービス</v>
      </c>
      <c r="T203" s="180">
        <f t="shared" si="28"/>
        <v>7.5523459505475454E-3</v>
      </c>
      <c r="U203" s="180">
        <f t="shared" si="28"/>
        <v>2.2301644173492452E-2</v>
      </c>
      <c r="V203" s="180">
        <f t="shared" si="28"/>
        <v>2.2839879238345517E-5</v>
      </c>
      <c r="W203" s="180">
        <f t="shared" si="28"/>
        <v>1.1453481940648658E-8</v>
      </c>
      <c r="X203" s="180">
        <f t="shared" si="28"/>
        <v>1.6065049714741875E-4</v>
      </c>
      <c r="Y203" s="180">
        <f t="shared" si="28"/>
        <v>9.3130778660344138E-3</v>
      </c>
      <c r="Z203" s="180">
        <f t="shared" si="28"/>
        <v>9.2366957006116079E-2</v>
      </c>
      <c r="AA203" s="180">
        <f t="shared" si="28"/>
        <v>7.6161299489285739E-14</v>
      </c>
      <c r="AB203" s="180">
        <f t="shared" si="28"/>
        <v>2.1976620339703157E-2</v>
      </c>
      <c r="AC203" s="180">
        <f t="shared" si="28"/>
        <v>0.51037424003772203</v>
      </c>
      <c r="AD203" s="180">
        <f t="shared" si="28"/>
        <v>0.92010117999343066</v>
      </c>
      <c r="AE203" s="180">
        <f t="shared" si="28"/>
        <v>9.2118419228401471E-2</v>
      </c>
      <c r="AF203" s="180">
        <f t="shared" si="28"/>
        <v>1.3333154600182695E-2</v>
      </c>
      <c r="AG203" s="162"/>
      <c r="AH203" s="163"/>
    </row>
    <row r="204" spans="1:34" ht="14.25" thickBot="1" x14ac:dyDescent="0.2">
      <c r="A204" s="30"/>
      <c r="B204" s="30"/>
      <c r="C204" s="138"/>
      <c r="D204" s="138"/>
      <c r="E204" s="138"/>
      <c r="F204" s="138"/>
      <c r="G204" s="138"/>
      <c r="H204" s="138"/>
      <c r="I204" s="138"/>
      <c r="J204" s="138"/>
      <c r="K204" s="138"/>
      <c r="L204" s="138"/>
      <c r="M204" s="138"/>
      <c r="N204" s="138"/>
      <c r="O204" s="138"/>
      <c r="P204" s="138"/>
      <c r="Q204" s="138"/>
      <c r="R204" s="141"/>
      <c r="S204" s="149" t="str">
        <f t="shared" si="27"/>
        <v>修理サービス</v>
      </c>
      <c r="T204" s="180">
        <f t="shared" si="28"/>
        <v>1.9666987735309505E-2</v>
      </c>
      <c r="U204" s="180">
        <f t="shared" si="28"/>
        <v>0.17489121417108189</v>
      </c>
      <c r="V204" s="180">
        <f t="shared" si="28"/>
        <v>0.47544514878933919</v>
      </c>
      <c r="W204" s="180">
        <f t="shared" si="28"/>
        <v>7.1844558611158238E-3</v>
      </c>
      <c r="X204" s="180">
        <f t="shared" si="28"/>
        <v>1.7237256538045864E-2</v>
      </c>
      <c r="Y204" s="180">
        <f t="shared" si="28"/>
        <v>0.32623590877914199</v>
      </c>
      <c r="Z204" s="180">
        <f t="shared" si="28"/>
        <v>0.5396971342638226</v>
      </c>
      <c r="AA204" s="180">
        <f t="shared" si="28"/>
        <v>0.7994308642025505</v>
      </c>
      <c r="AB204" s="180">
        <f t="shared" si="28"/>
        <v>1.1959220282630634E-2</v>
      </c>
      <c r="AC204" s="180">
        <f t="shared" si="28"/>
        <v>0.43602195878143291</v>
      </c>
      <c r="AD204" s="180">
        <f t="shared" si="28"/>
        <v>8.0143241120765207E-2</v>
      </c>
      <c r="AE204" s="180">
        <f t="shared" si="28"/>
        <v>9.4606424079969331E-2</v>
      </c>
      <c r="AF204" s="180">
        <f t="shared" si="28"/>
        <v>7.4884784946334104E-3</v>
      </c>
      <c r="AG204" s="162"/>
      <c r="AH204" s="163"/>
    </row>
    <row r="205" spans="1:34" ht="14.25" thickBot="1" x14ac:dyDescent="0.2">
      <c r="A205" s="30"/>
      <c r="B205" s="30"/>
      <c r="C205" s="138"/>
      <c r="D205" s="138"/>
      <c r="E205" s="138"/>
      <c r="F205" s="138"/>
      <c r="G205" s="138"/>
      <c r="H205" s="138"/>
      <c r="I205" s="138"/>
      <c r="J205" s="138"/>
      <c r="K205" s="138"/>
      <c r="L205" s="138"/>
      <c r="M205" s="138"/>
      <c r="N205" s="138"/>
      <c r="O205" s="138"/>
      <c r="P205" s="138"/>
      <c r="Q205" s="138"/>
      <c r="R205" s="141"/>
      <c r="S205" s="149" t="str">
        <f t="shared" si="27"/>
        <v>生命保険</v>
      </c>
      <c r="T205" s="180">
        <f t="shared" si="28"/>
        <v>9.5940939488667443E-2</v>
      </c>
      <c r="U205" s="180">
        <f t="shared" si="28"/>
        <v>0.91409060614357696</v>
      </c>
      <c r="V205" s="180">
        <f t="shared" si="28"/>
        <v>4.2708499812057044E-2</v>
      </c>
      <c r="W205" s="180">
        <f t="shared" si="28"/>
        <v>5.855610008737E-2</v>
      </c>
      <c r="X205" s="180">
        <f t="shared" si="28"/>
        <v>0.24426767295089991</v>
      </c>
      <c r="Y205" s="180">
        <f t="shared" si="28"/>
        <v>0.81941242584636442</v>
      </c>
      <c r="Z205" s="180">
        <f t="shared" si="28"/>
        <v>0.30001465988582532</v>
      </c>
      <c r="AA205" s="180">
        <f t="shared" si="28"/>
        <v>0.22596537025154695</v>
      </c>
      <c r="AB205" s="180">
        <f t="shared" si="28"/>
        <v>0.63131361329323021</v>
      </c>
      <c r="AC205" s="180">
        <f t="shared" si="28"/>
        <v>7.172615007405847E-3</v>
      </c>
      <c r="AD205" s="180">
        <f t="shared" si="28"/>
        <v>1.8010110852946903E-2</v>
      </c>
      <c r="AE205" s="180">
        <f t="shared" si="28"/>
        <v>0.13656813691960723</v>
      </c>
      <c r="AF205" s="180">
        <f t="shared" si="28"/>
        <v>6.3186169256597147E-3</v>
      </c>
      <c r="AG205" s="162"/>
      <c r="AH205" s="163"/>
    </row>
    <row r="206" spans="1:34" ht="14.25" thickBot="1" x14ac:dyDescent="0.2">
      <c r="A206" s="30"/>
      <c r="B206" s="30"/>
      <c r="C206" s="138"/>
      <c r="D206" s="138"/>
      <c r="E206" s="138"/>
      <c r="F206" s="138"/>
      <c r="G206" s="138"/>
      <c r="H206" s="138"/>
      <c r="I206" s="138"/>
      <c r="J206" s="138"/>
      <c r="K206" s="138"/>
      <c r="L206" s="138"/>
      <c r="M206" s="138"/>
      <c r="N206" s="138"/>
      <c r="O206" s="138"/>
      <c r="P206" s="138"/>
      <c r="Q206" s="138"/>
      <c r="R206" s="141"/>
      <c r="S206" s="149" t="str">
        <f t="shared" si="27"/>
        <v>社会保険</v>
      </c>
      <c r="T206" s="180">
        <f t="shared" si="28"/>
        <v>0.7171632781559576</v>
      </c>
      <c r="U206" s="180">
        <f t="shared" si="28"/>
        <v>8.4257799707345704E-3</v>
      </c>
      <c r="V206" s="180">
        <f t="shared" si="28"/>
        <v>4.8023035537685388E-3</v>
      </c>
      <c r="W206" s="180">
        <f t="shared" si="28"/>
        <v>2.6423307986078726E-14</v>
      </c>
      <c r="X206" s="180">
        <f t="shared" si="28"/>
        <v>8.6149207120511662E-4</v>
      </c>
      <c r="Y206" s="180">
        <f t="shared" si="28"/>
        <v>4.1178927303966439E-3</v>
      </c>
      <c r="Z206" s="180">
        <f t="shared" si="28"/>
        <v>7.6845902974298497E-9</v>
      </c>
      <c r="AA206" s="180">
        <f t="shared" si="28"/>
        <v>0.70504405614878229</v>
      </c>
      <c r="AB206" s="180">
        <f t="shared" si="28"/>
        <v>0</v>
      </c>
      <c r="AC206" s="180">
        <f t="shared" si="28"/>
        <v>9.8238535811388417E-2</v>
      </c>
      <c r="AD206" s="180">
        <f t="shared" si="28"/>
        <v>3.7656100460026209E-11</v>
      </c>
      <c r="AE206" s="180">
        <f t="shared" si="28"/>
        <v>1.7099655025276661E-11</v>
      </c>
      <c r="AF206" s="180">
        <f t="shared" si="28"/>
        <v>0.54751337977036019</v>
      </c>
      <c r="AG206" s="162"/>
      <c r="AH206" s="163"/>
    </row>
    <row r="207" spans="1:34" ht="14.25" thickBot="1" x14ac:dyDescent="0.2">
      <c r="A207" s="30"/>
      <c r="B207" s="30"/>
      <c r="C207" s="138"/>
      <c r="D207" s="138"/>
      <c r="E207" s="138"/>
      <c r="F207" s="138"/>
      <c r="G207" s="138"/>
      <c r="H207" s="138"/>
      <c r="I207" s="138"/>
      <c r="J207" s="138"/>
      <c r="K207" s="138"/>
      <c r="L207" s="138"/>
      <c r="M207" s="138"/>
      <c r="N207" s="138"/>
      <c r="O207" s="138"/>
      <c r="P207" s="138"/>
      <c r="Q207" s="138"/>
      <c r="R207" s="141"/>
      <c r="S207" s="149" t="str">
        <f t="shared" si="27"/>
        <v>移動通信サービス</v>
      </c>
      <c r="T207" s="180">
        <f t="shared" si="28"/>
        <v>1.7572799633118752E-3</v>
      </c>
      <c r="U207" s="180">
        <f t="shared" si="28"/>
        <v>4.9057232747173884E-5</v>
      </c>
      <c r="V207" s="180">
        <f t="shared" si="28"/>
        <v>1.4624719374315198E-2</v>
      </c>
      <c r="W207" s="180">
        <f t="shared" si="28"/>
        <v>9.7777928003139891E-6</v>
      </c>
      <c r="X207" s="180">
        <f t="shared" si="28"/>
        <v>1.1420732757696506E-3</v>
      </c>
      <c r="Y207" s="180">
        <f t="shared" si="28"/>
        <v>0.96340648770390036</v>
      </c>
      <c r="Z207" s="180">
        <f t="shared" si="28"/>
        <v>0.24857694022076893</v>
      </c>
      <c r="AA207" s="180">
        <f t="shared" si="28"/>
        <v>7.3360725494353574E-8</v>
      </c>
      <c r="AB207" s="180">
        <f t="shared" si="28"/>
        <v>0.14916266124578459</v>
      </c>
      <c r="AC207" s="180">
        <f t="shared" si="28"/>
        <v>0.20913776013620744</v>
      </c>
      <c r="AD207" s="180">
        <f t="shared" si="28"/>
        <v>0.1970228700766119</v>
      </c>
      <c r="AE207" s="180">
        <f t="shared" si="28"/>
        <v>0.17317426400591396</v>
      </c>
      <c r="AF207" s="180">
        <f t="shared" si="28"/>
        <v>1.2542487560365245E-3</v>
      </c>
      <c r="AG207" s="162"/>
      <c r="AH207" s="163"/>
    </row>
    <row r="208" spans="1:34" ht="14.25" thickBot="1" x14ac:dyDescent="0.2">
      <c r="A208" s="30"/>
      <c r="B208" s="30"/>
      <c r="C208" s="138"/>
      <c r="D208" s="138"/>
      <c r="E208" s="138"/>
      <c r="F208" s="138"/>
      <c r="G208" s="138"/>
      <c r="H208" s="138"/>
      <c r="I208" s="138"/>
      <c r="J208" s="138"/>
      <c r="K208" s="138"/>
      <c r="L208" s="138"/>
      <c r="M208" s="138"/>
      <c r="N208" s="138"/>
      <c r="O208" s="138"/>
      <c r="P208" s="138"/>
      <c r="Q208" s="138"/>
      <c r="R208" s="141"/>
      <c r="S208" s="149" t="str">
        <f t="shared" si="27"/>
        <v>ふとん類</v>
      </c>
      <c r="T208" s="180">
        <f t="shared" si="28"/>
        <v>0.94824777975169994</v>
      </c>
      <c r="U208" s="180">
        <f t="shared" si="28"/>
        <v>9.5654151863195702E-2</v>
      </c>
      <c r="V208" s="180">
        <f t="shared" si="28"/>
        <v>0.38392026202559637</v>
      </c>
      <c r="W208" s="180">
        <f t="shared" si="28"/>
        <v>0.4946537032242424</v>
      </c>
      <c r="X208" s="180">
        <f t="shared" si="28"/>
        <v>5.3413328835274498E-3</v>
      </c>
      <c r="Y208" s="180">
        <f t="shared" si="28"/>
        <v>0.52744845295567222</v>
      </c>
      <c r="Z208" s="180">
        <f t="shared" si="28"/>
        <v>9.4598596281469938E-5</v>
      </c>
      <c r="AA208" s="180">
        <f t="shared" si="28"/>
        <v>1.8493953331599755E-4</v>
      </c>
      <c r="AB208" s="180">
        <f t="shared" si="28"/>
        <v>8.5779142159556399E-2</v>
      </c>
      <c r="AC208" s="180">
        <f t="shared" si="28"/>
        <v>0.75453402709597683</v>
      </c>
      <c r="AD208" s="180">
        <f t="shared" si="28"/>
        <v>8.352914880416229E-5</v>
      </c>
      <c r="AE208" s="180">
        <f t="shared" si="28"/>
        <v>0.20748978792853379</v>
      </c>
      <c r="AF208" s="180">
        <f t="shared" si="28"/>
        <v>7.7679185928463124E-2</v>
      </c>
      <c r="AG208" s="162"/>
      <c r="AH208" s="163"/>
    </row>
    <row r="209" spans="1:34" ht="14.25" thickBot="1" x14ac:dyDescent="0.2">
      <c r="A209" s="30"/>
      <c r="B209" s="30"/>
      <c r="C209" s="138"/>
      <c r="D209" s="138"/>
      <c r="E209" s="138"/>
      <c r="F209" s="138"/>
      <c r="G209" s="138"/>
      <c r="H209" s="138"/>
      <c r="I209" s="138"/>
      <c r="J209" s="138"/>
      <c r="K209" s="138"/>
      <c r="L209" s="138"/>
      <c r="M209" s="138"/>
      <c r="N209" s="138"/>
      <c r="O209" s="138"/>
      <c r="P209" s="138"/>
      <c r="Q209" s="138"/>
      <c r="R209" s="141"/>
      <c r="S209" s="149" t="str">
        <f t="shared" si="27"/>
        <v>賃貸アパート・マンション</v>
      </c>
      <c r="T209" s="180">
        <f t="shared" si="28"/>
        <v>0.85176571188060346</v>
      </c>
      <c r="U209" s="180">
        <f t="shared" si="28"/>
        <v>0.14654901829529199</v>
      </c>
      <c r="V209" s="180">
        <f t="shared" si="28"/>
        <v>1.3312111936369275E-2</v>
      </c>
      <c r="W209" s="180">
        <f t="shared" si="28"/>
        <v>4.1747272305769911E-11</v>
      </c>
      <c r="X209" s="180">
        <f t="shared" si="28"/>
        <v>1.6773178586188875E-2</v>
      </c>
      <c r="Y209" s="180">
        <f t="shared" si="28"/>
        <v>4.8176122375518382E-2</v>
      </c>
      <c r="Z209" s="180">
        <f t="shared" si="28"/>
        <v>5.2300675015173326E-3</v>
      </c>
      <c r="AA209" s="180">
        <f t="shared" si="28"/>
        <v>0.82394916894500358</v>
      </c>
      <c r="AB209" s="180">
        <f t="shared" si="28"/>
        <v>5.1642641783469223E-2</v>
      </c>
      <c r="AC209" s="180">
        <f t="shared" si="28"/>
        <v>0.79443420949112786</v>
      </c>
      <c r="AD209" s="180">
        <f t="shared" si="28"/>
        <v>7.9863045603589811E-5</v>
      </c>
      <c r="AE209" s="180">
        <f t="shared" si="28"/>
        <v>0.11380371972288317</v>
      </c>
      <c r="AF209" s="180">
        <f t="shared" si="28"/>
        <v>0.13989495157287801</v>
      </c>
      <c r="AG209" s="162"/>
      <c r="AH209" s="163"/>
    </row>
    <row r="210" spans="1:34" ht="14.25" thickBot="1" x14ac:dyDescent="0.2">
      <c r="A210" s="30"/>
      <c r="B210" s="30"/>
      <c r="C210" s="138"/>
      <c r="D210" s="138"/>
      <c r="E210" s="138"/>
      <c r="F210" s="138"/>
      <c r="G210" s="138"/>
      <c r="H210" s="138"/>
      <c r="I210" s="138"/>
      <c r="J210" s="138"/>
      <c r="K210" s="138"/>
      <c r="L210" s="138"/>
      <c r="M210" s="138"/>
      <c r="N210" s="138"/>
      <c r="O210" s="138"/>
      <c r="P210" s="138"/>
      <c r="Q210" s="138"/>
      <c r="R210" s="141"/>
      <c r="S210" s="149" t="str">
        <f t="shared" si="27"/>
        <v>他の行政サービス</v>
      </c>
      <c r="T210" s="180">
        <f t="shared" ref="T210:AF225" si="29">(1-_xlfn.NORM.S.DIST(ABS(T150),TRUE))*2</f>
        <v>0.69317898368160868</v>
      </c>
      <c r="U210" s="180">
        <f t="shared" si="29"/>
        <v>0.12667463704580184</v>
      </c>
      <c r="V210" s="180">
        <f t="shared" si="29"/>
        <v>1.2818378965414157E-2</v>
      </c>
      <c r="W210" s="180">
        <f t="shared" si="29"/>
        <v>0.58778860249031784</v>
      </c>
      <c r="X210" s="180">
        <f t="shared" si="29"/>
        <v>4.0502733065517216E-3</v>
      </c>
      <c r="Y210" s="180">
        <f t="shared" si="29"/>
        <v>0.99914221713000639</v>
      </c>
      <c r="Z210" s="180">
        <f t="shared" si="29"/>
        <v>6.1800318148750311E-3</v>
      </c>
      <c r="AA210" s="180">
        <f t="shared" si="29"/>
        <v>8.874843876189864E-4</v>
      </c>
      <c r="AB210" s="180">
        <f t="shared" si="29"/>
        <v>0.45050120533738269</v>
      </c>
      <c r="AC210" s="180">
        <f t="shared" si="29"/>
        <v>0.10422445990110774</v>
      </c>
      <c r="AD210" s="180">
        <f t="shared" si="29"/>
        <v>6.9257968277297799E-2</v>
      </c>
      <c r="AE210" s="180">
        <f t="shared" si="29"/>
        <v>0</v>
      </c>
      <c r="AF210" s="180">
        <f t="shared" si="29"/>
        <v>6.5759842628720477E-2</v>
      </c>
      <c r="AG210" s="162"/>
      <c r="AH210" s="163"/>
    </row>
    <row r="211" spans="1:34" ht="14.25" thickBot="1" x14ac:dyDescent="0.2">
      <c r="A211" s="30"/>
      <c r="B211" s="30"/>
      <c r="C211" s="138"/>
      <c r="D211" s="138"/>
      <c r="E211" s="138"/>
      <c r="F211" s="138"/>
      <c r="G211" s="138"/>
      <c r="H211" s="138"/>
      <c r="I211" s="138"/>
      <c r="J211" s="138"/>
      <c r="K211" s="138"/>
      <c r="L211" s="138"/>
      <c r="M211" s="138"/>
      <c r="N211" s="138"/>
      <c r="O211" s="138"/>
      <c r="P211" s="138"/>
      <c r="Q211" s="138"/>
      <c r="R211" s="141"/>
      <c r="S211" s="149" t="str">
        <f t="shared" si="27"/>
        <v>その他金融関連サービス</v>
      </c>
      <c r="T211" s="180">
        <f t="shared" si="29"/>
        <v>7.0387558137575912E-2</v>
      </c>
      <c r="U211" s="180">
        <f t="shared" si="29"/>
        <v>0.13927526040879967</v>
      </c>
      <c r="V211" s="180">
        <f t="shared" si="29"/>
        <v>0.72158987544655928</v>
      </c>
      <c r="W211" s="180">
        <f t="shared" si="29"/>
        <v>0.78607287553200145</v>
      </c>
      <c r="X211" s="180">
        <f t="shared" si="29"/>
        <v>1.9696819361449958E-3</v>
      </c>
      <c r="Y211" s="180">
        <f t="shared" si="29"/>
        <v>0.30900452627159214</v>
      </c>
      <c r="Z211" s="180">
        <f t="shared" si="29"/>
        <v>0.25827558620150048</v>
      </c>
      <c r="AA211" s="180">
        <f t="shared" si="29"/>
        <v>0.50755219384104455</v>
      </c>
      <c r="AB211" s="180">
        <f t="shared" si="29"/>
        <v>0.13267267010434303</v>
      </c>
      <c r="AC211" s="180">
        <f t="shared" si="29"/>
        <v>0.1948926105296247</v>
      </c>
      <c r="AD211" s="180">
        <f t="shared" si="29"/>
        <v>9.6049199979042266E-2</v>
      </c>
      <c r="AE211" s="180">
        <f t="shared" si="29"/>
        <v>3.9073810853551549E-10</v>
      </c>
      <c r="AF211" s="180">
        <f t="shared" si="29"/>
        <v>0.82271828047196061</v>
      </c>
      <c r="AG211" s="162"/>
      <c r="AH211" s="163"/>
    </row>
    <row r="212" spans="1:34" ht="14.25" thickBot="1" x14ac:dyDescent="0.2">
      <c r="A212" s="30"/>
      <c r="B212" s="30"/>
      <c r="C212" s="138"/>
      <c r="D212" s="138"/>
      <c r="E212" s="138"/>
      <c r="F212" s="138"/>
      <c r="G212" s="138"/>
      <c r="H212" s="138"/>
      <c r="I212" s="138"/>
      <c r="J212" s="138"/>
      <c r="K212" s="138"/>
      <c r="L212" s="138"/>
      <c r="M212" s="138"/>
      <c r="N212" s="138"/>
      <c r="O212" s="138"/>
      <c r="P212" s="138"/>
      <c r="Q212" s="138"/>
      <c r="R212" s="141"/>
      <c r="S212" s="149" t="str">
        <f t="shared" si="27"/>
        <v>株</v>
      </c>
      <c r="T212" s="180">
        <f t="shared" si="29"/>
        <v>6.1198447377730503E-5</v>
      </c>
      <c r="U212" s="180">
        <f t="shared" si="29"/>
        <v>7.1056594934954864E-2</v>
      </c>
      <c r="V212" s="180">
        <f t="shared" si="29"/>
        <v>0.89871105676134455</v>
      </c>
      <c r="W212" s="180">
        <f t="shared" si="29"/>
        <v>0.35951173289976301</v>
      </c>
      <c r="X212" s="180">
        <f t="shared" si="29"/>
        <v>5.6464083238986662E-2</v>
      </c>
      <c r="Y212" s="180">
        <f t="shared" si="29"/>
        <v>0.94535743378381198</v>
      </c>
      <c r="Z212" s="180">
        <f t="shared" si="29"/>
        <v>2.6994438130034659E-4</v>
      </c>
      <c r="AA212" s="180">
        <f t="shared" si="29"/>
        <v>0.46913056266488984</v>
      </c>
      <c r="AB212" s="180">
        <f t="shared" si="29"/>
        <v>0.65314259314462841</v>
      </c>
      <c r="AC212" s="180">
        <f t="shared" si="29"/>
        <v>0.67567778589069616</v>
      </c>
      <c r="AD212" s="180">
        <f t="shared" si="29"/>
        <v>3.9140397357104728E-2</v>
      </c>
      <c r="AE212" s="180">
        <f t="shared" si="29"/>
        <v>0.45334227961624918</v>
      </c>
      <c r="AF212" s="180">
        <f t="shared" si="29"/>
        <v>2.8140191725745112E-4</v>
      </c>
      <c r="AG212" s="162"/>
      <c r="AH212" s="163"/>
    </row>
    <row r="213" spans="1:34" ht="14.25" thickBot="1" x14ac:dyDescent="0.2">
      <c r="A213" s="30"/>
      <c r="B213" s="30"/>
      <c r="C213" s="138"/>
      <c r="D213" s="138"/>
      <c r="E213" s="138"/>
      <c r="F213" s="138"/>
      <c r="G213" s="138"/>
      <c r="H213" s="138"/>
      <c r="I213" s="138"/>
      <c r="J213" s="138"/>
      <c r="K213" s="138"/>
      <c r="L213" s="138"/>
      <c r="M213" s="138"/>
      <c r="N213" s="138"/>
      <c r="O213" s="138"/>
      <c r="P213" s="138"/>
      <c r="Q213" s="138"/>
      <c r="R213" s="141"/>
      <c r="S213" s="149" t="str">
        <f t="shared" si="27"/>
        <v>デジタルコンテンツその他</v>
      </c>
      <c r="T213" s="180">
        <f t="shared" si="29"/>
        <v>8.8961291813793864E-5</v>
      </c>
      <c r="U213" s="180">
        <f t="shared" si="29"/>
        <v>1.7092705843715361E-2</v>
      </c>
      <c r="V213" s="180">
        <f t="shared" si="29"/>
        <v>5.6021114444838593E-2</v>
      </c>
      <c r="W213" s="180">
        <f t="shared" si="29"/>
        <v>7.2608585810485238E-14</v>
      </c>
      <c r="X213" s="180">
        <f t="shared" si="29"/>
        <v>0.15326196514484836</v>
      </c>
      <c r="Y213" s="180">
        <f t="shared" si="29"/>
        <v>0.5576819978111307</v>
      </c>
      <c r="Z213" s="180">
        <f t="shared" si="29"/>
        <v>4.5388970211485802E-2</v>
      </c>
      <c r="AA213" s="180">
        <f t="shared" si="29"/>
        <v>5.8317282231046264E-5</v>
      </c>
      <c r="AB213" s="180">
        <f t="shared" si="29"/>
        <v>0.40648305801419382</v>
      </c>
      <c r="AC213" s="180">
        <f t="shared" si="29"/>
        <v>0.92091362451508374</v>
      </c>
      <c r="AD213" s="180">
        <f t="shared" si="29"/>
        <v>1.9582516326965838E-4</v>
      </c>
      <c r="AE213" s="180">
        <f t="shared" si="29"/>
        <v>2.3175425694491159E-2</v>
      </c>
      <c r="AF213" s="180">
        <f t="shared" si="29"/>
        <v>1.0098592972033638E-2</v>
      </c>
      <c r="AG213" s="162"/>
      <c r="AH213" s="163"/>
    </row>
    <row r="214" spans="1:34" ht="14.25" thickBot="1" x14ac:dyDescent="0.2">
      <c r="A214" s="30"/>
      <c r="B214" s="30"/>
      <c r="C214" s="138"/>
      <c r="D214" s="138"/>
      <c r="E214" s="138"/>
      <c r="F214" s="138"/>
      <c r="G214" s="138"/>
      <c r="H214" s="138"/>
      <c r="I214" s="138"/>
      <c r="J214" s="138"/>
      <c r="K214" s="138"/>
      <c r="L214" s="138"/>
      <c r="M214" s="138"/>
      <c r="N214" s="138"/>
      <c r="O214" s="138"/>
      <c r="P214" s="138"/>
      <c r="Q214" s="138"/>
      <c r="R214" s="141"/>
      <c r="S214" s="149" t="str">
        <f t="shared" si="27"/>
        <v>アクセサリー</v>
      </c>
      <c r="T214" s="180">
        <f t="shared" si="29"/>
        <v>4.0816080881122874E-2</v>
      </c>
      <c r="U214" s="180">
        <f t="shared" si="29"/>
        <v>0.2890810159489221</v>
      </c>
      <c r="V214" s="180">
        <f t="shared" si="29"/>
        <v>0.41130489677500215</v>
      </c>
      <c r="W214" s="180">
        <f t="shared" si="29"/>
        <v>3.0203102802139892E-3</v>
      </c>
      <c r="X214" s="180">
        <f t="shared" si="29"/>
        <v>0.44080027911084674</v>
      </c>
      <c r="Y214" s="180">
        <f t="shared" si="29"/>
        <v>0.14537786582526624</v>
      </c>
      <c r="Z214" s="180">
        <f t="shared" si="29"/>
        <v>0.52249261916480094</v>
      </c>
      <c r="AA214" s="180">
        <f t="shared" si="29"/>
        <v>0.12732840979546589</v>
      </c>
      <c r="AB214" s="180">
        <f t="shared" si="29"/>
        <v>9.6800991923916335E-2</v>
      </c>
      <c r="AC214" s="180">
        <f t="shared" si="29"/>
        <v>1.1896905375643474E-3</v>
      </c>
      <c r="AD214" s="180">
        <f t="shared" si="29"/>
        <v>2.5188713935997864E-2</v>
      </c>
      <c r="AE214" s="180">
        <f t="shared" si="29"/>
        <v>0.56739664428773784</v>
      </c>
      <c r="AF214" s="180">
        <f t="shared" si="29"/>
        <v>7.1062222490356985E-2</v>
      </c>
      <c r="AG214" s="162"/>
      <c r="AH214" s="163"/>
    </row>
    <row r="215" spans="1:34" ht="14.25" thickBot="1" x14ac:dyDescent="0.2">
      <c r="A215" s="30"/>
      <c r="B215" s="30"/>
      <c r="C215" s="138"/>
      <c r="D215" s="138"/>
      <c r="E215" s="138"/>
      <c r="F215" s="138"/>
      <c r="G215" s="138"/>
      <c r="H215" s="138"/>
      <c r="I215" s="138"/>
      <c r="J215" s="138"/>
      <c r="K215" s="138"/>
      <c r="L215" s="138"/>
      <c r="M215" s="138"/>
      <c r="N215" s="138"/>
      <c r="O215" s="138"/>
      <c r="P215" s="138"/>
      <c r="Q215" s="138"/>
      <c r="R215" s="141"/>
      <c r="S215" s="149" t="str">
        <f t="shared" si="27"/>
        <v>化粧品</v>
      </c>
      <c r="T215" s="180">
        <f t="shared" si="29"/>
        <v>0.1969738215651502</v>
      </c>
      <c r="U215" s="180">
        <f t="shared" si="29"/>
        <v>0.14855296134808005</v>
      </c>
      <c r="V215" s="180">
        <f t="shared" si="29"/>
        <v>0.56102511819388168</v>
      </c>
      <c r="W215" s="180">
        <f t="shared" si="29"/>
        <v>0.21339910975282761</v>
      </c>
      <c r="X215" s="180">
        <f t="shared" si="29"/>
        <v>2.5571829860197237E-2</v>
      </c>
      <c r="Y215" s="180">
        <f t="shared" si="29"/>
        <v>0.81117958024777082</v>
      </c>
      <c r="Z215" s="180">
        <f t="shared" si="29"/>
        <v>8.0462581454238569E-2</v>
      </c>
      <c r="AA215" s="180">
        <f t="shared" si="29"/>
        <v>0.87842566368320973</v>
      </c>
      <c r="AB215" s="180">
        <f t="shared" si="29"/>
        <v>0.43303275824238541</v>
      </c>
      <c r="AC215" s="180">
        <f t="shared" si="29"/>
        <v>3.5843035485647601E-3</v>
      </c>
      <c r="AD215" s="180">
        <f t="shared" si="29"/>
        <v>0.12612242111049499</v>
      </c>
      <c r="AE215" s="180">
        <f t="shared" si="29"/>
        <v>1.925941320756297E-2</v>
      </c>
      <c r="AF215" s="180">
        <f t="shared" si="29"/>
        <v>0.21077877089696417</v>
      </c>
      <c r="AG215" s="162"/>
      <c r="AH215" s="163"/>
    </row>
    <row r="216" spans="1:34" ht="14.25" thickBot="1" x14ac:dyDescent="0.2">
      <c r="A216" s="30"/>
      <c r="B216" s="30"/>
      <c r="C216" s="138"/>
      <c r="D216" s="138"/>
      <c r="E216" s="138"/>
      <c r="F216" s="138"/>
      <c r="G216" s="138"/>
      <c r="H216" s="138"/>
      <c r="I216" s="138"/>
      <c r="J216" s="138"/>
      <c r="K216" s="138"/>
      <c r="L216" s="138"/>
      <c r="M216" s="138"/>
      <c r="N216" s="138"/>
      <c r="O216" s="138"/>
      <c r="P216" s="138"/>
      <c r="Q216" s="138"/>
      <c r="R216" s="141"/>
      <c r="S216" s="149" t="str">
        <f t="shared" si="27"/>
        <v>屋根工事</v>
      </c>
      <c r="T216" s="180">
        <f t="shared" si="29"/>
        <v>1.0966267706224997E-4</v>
      </c>
      <c r="U216" s="180">
        <f t="shared" si="29"/>
        <v>0.52763997862575396</v>
      </c>
      <c r="V216" s="180">
        <f t="shared" si="29"/>
        <v>0.52647921171763046</v>
      </c>
      <c r="W216" s="180">
        <f t="shared" si="29"/>
        <v>8.0602191587786365E-14</v>
      </c>
      <c r="X216" s="180">
        <f t="shared" si="29"/>
        <v>5.9645783921660422E-2</v>
      </c>
      <c r="Y216" s="180">
        <f t="shared" si="29"/>
        <v>0.4695533235051137</v>
      </c>
      <c r="Z216" s="180">
        <f t="shared" si="29"/>
        <v>0.53184545197861266</v>
      </c>
      <c r="AA216" s="180">
        <f t="shared" si="29"/>
        <v>0.39129181877937302</v>
      </c>
      <c r="AB216" s="180">
        <f t="shared" si="29"/>
        <v>0.25617212839004133</v>
      </c>
      <c r="AC216" s="180">
        <f t="shared" si="29"/>
        <v>0.18067628630436516</v>
      </c>
      <c r="AD216" s="180">
        <f t="shared" si="29"/>
        <v>3.6532505149283523E-2</v>
      </c>
      <c r="AE216" s="180">
        <f t="shared" si="29"/>
        <v>0.77001388225115974</v>
      </c>
      <c r="AF216" s="180">
        <f t="shared" si="29"/>
        <v>2.980391223212564E-2</v>
      </c>
      <c r="AG216" s="162"/>
      <c r="AH216" s="163"/>
    </row>
    <row r="217" spans="1:34" ht="14.25" thickBot="1" x14ac:dyDescent="0.2">
      <c r="A217" s="30"/>
      <c r="B217" s="30"/>
      <c r="C217" s="138"/>
      <c r="D217" s="138"/>
      <c r="E217" s="138"/>
      <c r="F217" s="138"/>
      <c r="G217" s="138"/>
      <c r="H217" s="138"/>
      <c r="I217" s="138"/>
      <c r="J217" s="138"/>
      <c r="K217" s="138"/>
      <c r="L217" s="138"/>
      <c r="M217" s="138"/>
      <c r="N217" s="138"/>
      <c r="O217" s="138"/>
      <c r="P217" s="138"/>
      <c r="Q217" s="138"/>
      <c r="R217" s="141"/>
      <c r="S217" s="149" t="str">
        <f t="shared" si="27"/>
        <v>医療サービス</v>
      </c>
      <c r="T217" s="180">
        <f t="shared" si="29"/>
        <v>0.13672038392731989</v>
      </c>
      <c r="U217" s="180">
        <f t="shared" si="29"/>
        <v>0.12207706049372113</v>
      </c>
      <c r="V217" s="180">
        <f t="shared" si="29"/>
        <v>0.87406843865626849</v>
      </c>
      <c r="W217" s="180">
        <f t="shared" si="29"/>
        <v>1.0086232986659116E-3</v>
      </c>
      <c r="X217" s="180">
        <f t="shared" si="29"/>
        <v>0.14823661507174068</v>
      </c>
      <c r="Y217" s="180">
        <f t="shared" si="29"/>
        <v>0.38825374132988899</v>
      </c>
      <c r="Z217" s="180">
        <f t="shared" si="29"/>
        <v>5.1700497610696949E-2</v>
      </c>
      <c r="AA217" s="180">
        <f t="shared" si="29"/>
        <v>3.866548929966962E-2</v>
      </c>
      <c r="AB217" s="180">
        <f t="shared" si="29"/>
        <v>0.14198227460845358</v>
      </c>
      <c r="AC217" s="180">
        <f t="shared" si="29"/>
        <v>0.83167596961471224</v>
      </c>
      <c r="AD217" s="180">
        <f t="shared" si="29"/>
        <v>0.37724585654188836</v>
      </c>
      <c r="AE217" s="180">
        <f t="shared" si="29"/>
        <v>0.68523619388642909</v>
      </c>
      <c r="AF217" s="180">
        <f t="shared" si="29"/>
        <v>8.0830925255455544E-2</v>
      </c>
      <c r="AG217" s="162"/>
      <c r="AH217" s="163"/>
    </row>
    <row r="218" spans="1:34" ht="14.25" thickBot="1" x14ac:dyDescent="0.2">
      <c r="A218" s="30"/>
      <c r="B218" s="30"/>
      <c r="C218" s="138"/>
      <c r="D218" s="138"/>
      <c r="E218" s="138"/>
      <c r="F218" s="138"/>
      <c r="G218" s="138"/>
      <c r="H218" s="138"/>
      <c r="I218" s="138"/>
      <c r="J218" s="138"/>
      <c r="K218" s="138"/>
      <c r="L218" s="138"/>
      <c r="M218" s="138"/>
      <c r="N218" s="138"/>
      <c r="O218" s="138"/>
      <c r="P218" s="138"/>
      <c r="Q218" s="138"/>
      <c r="R218" s="141"/>
      <c r="S218" s="149" t="str">
        <f t="shared" si="27"/>
        <v>塗装工事</v>
      </c>
      <c r="T218" s="180">
        <f t="shared" si="29"/>
        <v>0.25208589355969302</v>
      </c>
      <c r="U218" s="180">
        <f t="shared" si="29"/>
        <v>0.37251617374869639</v>
      </c>
      <c r="V218" s="180">
        <f t="shared" si="29"/>
        <v>0.19782519326186421</v>
      </c>
      <c r="W218" s="180">
        <f t="shared" si="29"/>
        <v>2.9480151653160647E-10</v>
      </c>
      <c r="X218" s="180">
        <f t="shared" si="29"/>
        <v>7.9023830151305763E-3</v>
      </c>
      <c r="Y218" s="180">
        <f t="shared" si="29"/>
        <v>9.459373798244286E-2</v>
      </c>
      <c r="Z218" s="180">
        <f t="shared" si="29"/>
        <v>4.8567478219069482E-2</v>
      </c>
      <c r="AA218" s="180">
        <f t="shared" si="29"/>
        <v>1.2691964854420812E-2</v>
      </c>
      <c r="AB218" s="180">
        <f t="shared" si="29"/>
        <v>0.61487722494892205</v>
      </c>
      <c r="AC218" s="180">
        <f t="shared" si="29"/>
        <v>0.17838129457278362</v>
      </c>
      <c r="AD218" s="180">
        <f t="shared" si="29"/>
        <v>0.72454767794219666</v>
      </c>
      <c r="AE218" s="180">
        <f t="shared" si="29"/>
        <v>0.15017715120343911</v>
      </c>
      <c r="AF218" s="180">
        <f t="shared" si="29"/>
        <v>1.2327187289902453E-2</v>
      </c>
      <c r="AG218" s="162"/>
      <c r="AH218" s="163"/>
    </row>
    <row r="219" spans="1:34" ht="14.25" thickBot="1" x14ac:dyDescent="0.2">
      <c r="A219" s="30"/>
      <c r="B219" s="30"/>
      <c r="C219" s="138"/>
      <c r="D219" s="138"/>
      <c r="E219" s="138"/>
      <c r="F219" s="138"/>
      <c r="G219" s="138"/>
      <c r="H219" s="138"/>
      <c r="I219" s="138"/>
      <c r="J219" s="138"/>
      <c r="K219" s="138"/>
      <c r="L219" s="138"/>
      <c r="M219" s="138"/>
      <c r="N219" s="138"/>
      <c r="O219" s="138"/>
      <c r="P219" s="138"/>
      <c r="Q219" s="138"/>
      <c r="R219" s="141"/>
      <c r="S219" s="149" t="str">
        <f t="shared" si="27"/>
        <v>公社債</v>
      </c>
      <c r="T219" s="180">
        <f t="shared" si="29"/>
        <v>6.1575224680827656E-2</v>
      </c>
      <c r="U219" s="180">
        <f t="shared" si="29"/>
        <v>5.6933770559175478E-4</v>
      </c>
      <c r="V219" s="180">
        <f t="shared" si="29"/>
        <v>0.70239157315561984</v>
      </c>
      <c r="W219" s="180">
        <f t="shared" si="29"/>
        <v>0.31689657436451113</v>
      </c>
      <c r="X219" s="180">
        <f t="shared" si="29"/>
        <v>0.62979858881190776</v>
      </c>
      <c r="Y219" s="180">
        <f t="shared" si="29"/>
        <v>4.5563743052523531E-3</v>
      </c>
      <c r="Z219" s="180">
        <f t="shared" si="29"/>
        <v>0.36466772891191335</v>
      </c>
      <c r="AA219" s="180">
        <f t="shared" si="29"/>
        <v>0.41850518901561951</v>
      </c>
      <c r="AB219" s="180">
        <f t="shared" si="29"/>
        <v>0.9860064762894476</v>
      </c>
      <c r="AC219" s="180">
        <f t="shared" si="29"/>
        <v>5.0324494977174172E-3</v>
      </c>
      <c r="AD219" s="180">
        <f t="shared" si="29"/>
        <v>0.91235249947377817</v>
      </c>
      <c r="AE219" s="180">
        <f t="shared" si="29"/>
        <v>0.40418783731205821</v>
      </c>
      <c r="AF219" s="180">
        <f t="shared" si="29"/>
        <v>1.3556165854919922E-3</v>
      </c>
      <c r="AG219" s="162"/>
      <c r="AH219" s="163"/>
    </row>
    <row r="220" spans="1:34" ht="14.25" thickBot="1" x14ac:dyDescent="0.2">
      <c r="A220" s="30"/>
      <c r="B220" s="30"/>
      <c r="C220" s="138"/>
      <c r="D220" s="138"/>
      <c r="E220" s="138"/>
      <c r="F220" s="138"/>
      <c r="G220" s="138"/>
      <c r="H220" s="138"/>
      <c r="I220" s="138"/>
      <c r="J220" s="138"/>
      <c r="K220" s="138"/>
      <c r="L220" s="138"/>
      <c r="M220" s="138"/>
      <c r="N220" s="138"/>
      <c r="O220" s="138"/>
      <c r="P220" s="138"/>
      <c r="Q220" s="138"/>
      <c r="R220" s="141"/>
      <c r="S220" s="149" t="str">
        <f t="shared" si="27"/>
        <v>ＩＰ電話</v>
      </c>
      <c r="T220" s="180">
        <f t="shared" si="29"/>
        <v>3.5730244089351437E-3</v>
      </c>
      <c r="U220" s="180">
        <f t="shared" si="29"/>
        <v>6.8741760954279751E-2</v>
      </c>
      <c r="V220" s="180">
        <f t="shared" si="29"/>
        <v>0.67248796485814166</v>
      </c>
      <c r="W220" s="180">
        <f t="shared" si="29"/>
        <v>1.9758668668988344E-2</v>
      </c>
      <c r="X220" s="180">
        <f t="shared" si="29"/>
        <v>0.468817519650363</v>
      </c>
      <c r="Y220" s="180">
        <f t="shared" si="29"/>
        <v>0.2568246923284665</v>
      </c>
      <c r="Z220" s="180">
        <f t="shared" si="29"/>
        <v>0.40994850039928443</v>
      </c>
      <c r="AA220" s="180">
        <f t="shared" si="29"/>
        <v>7.0680380105925256E-3</v>
      </c>
      <c r="AB220" s="180">
        <f t="shared" si="29"/>
        <v>0.30129325824466147</v>
      </c>
      <c r="AC220" s="180">
        <f t="shared" si="29"/>
        <v>0.90231729538194205</v>
      </c>
      <c r="AD220" s="180">
        <f t="shared" si="29"/>
        <v>0.91447314657077694</v>
      </c>
      <c r="AE220" s="180">
        <f t="shared" si="29"/>
        <v>7.0410573244490404E-3</v>
      </c>
      <c r="AF220" s="180">
        <f t="shared" si="29"/>
        <v>0.27415162396027615</v>
      </c>
      <c r="AG220" s="162"/>
      <c r="AH220" s="163"/>
    </row>
    <row r="221" spans="1:34" ht="14.25" thickBot="1" x14ac:dyDescent="0.2">
      <c r="A221" s="30"/>
      <c r="B221" s="30"/>
      <c r="C221" s="138"/>
      <c r="D221" s="138"/>
      <c r="E221" s="138"/>
      <c r="F221" s="138"/>
      <c r="G221" s="138"/>
      <c r="H221" s="138"/>
      <c r="I221" s="138"/>
      <c r="J221" s="138"/>
      <c r="K221" s="138"/>
      <c r="L221" s="138"/>
      <c r="M221" s="138"/>
      <c r="N221" s="138"/>
      <c r="O221" s="138"/>
      <c r="P221" s="138"/>
      <c r="Q221" s="138"/>
      <c r="R221" s="141"/>
      <c r="S221" s="149" t="str">
        <f t="shared" si="27"/>
        <v>土地</v>
      </c>
      <c r="T221" s="180">
        <f t="shared" si="29"/>
        <v>1.5942274886437957E-4</v>
      </c>
      <c r="U221" s="180">
        <f t="shared" si="29"/>
        <v>0.21563812074584932</v>
      </c>
      <c r="V221" s="180">
        <f t="shared" si="29"/>
        <v>0.3711547717736583</v>
      </c>
      <c r="W221" s="180">
        <f t="shared" si="29"/>
        <v>0</v>
      </c>
      <c r="X221" s="180">
        <f t="shared" si="29"/>
        <v>0.2612031594861095</v>
      </c>
      <c r="Y221" s="180">
        <f t="shared" si="29"/>
        <v>3.5666811838552359E-2</v>
      </c>
      <c r="Z221" s="180">
        <f t="shared" si="29"/>
        <v>8.4155153606170874E-2</v>
      </c>
      <c r="AA221" s="180">
        <f t="shared" si="29"/>
        <v>7.6966680631951334E-3</v>
      </c>
      <c r="AB221" s="180">
        <f t="shared" si="29"/>
        <v>0.44031046094899295</v>
      </c>
      <c r="AC221" s="180">
        <f t="shared" si="29"/>
        <v>0.15470134341540032</v>
      </c>
      <c r="AD221" s="180">
        <f t="shared" si="29"/>
        <v>7.7926243187059541E-2</v>
      </c>
      <c r="AE221" s="180">
        <f t="shared" si="29"/>
        <v>2.5556409366776611E-2</v>
      </c>
      <c r="AF221" s="180">
        <f t="shared" si="29"/>
        <v>0.89977950059184097</v>
      </c>
      <c r="AG221" s="162"/>
      <c r="AH221" s="163"/>
    </row>
    <row r="222" spans="1:34" ht="14.25" thickBot="1" x14ac:dyDescent="0.2">
      <c r="A222" s="30"/>
      <c r="B222" s="30"/>
      <c r="C222" s="138"/>
      <c r="D222" s="138"/>
      <c r="E222" s="138"/>
      <c r="F222" s="138"/>
      <c r="G222" s="138"/>
      <c r="H222" s="138"/>
      <c r="I222" s="138"/>
      <c r="J222" s="138"/>
      <c r="K222" s="138"/>
      <c r="L222" s="138"/>
      <c r="M222" s="138"/>
      <c r="N222" s="138"/>
      <c r="O222" s="138"/>
      <c r="P222" s="138"/>
      <c r="Q222" s="138"/>
      <c r="R222" s="141"/>
      <c r="S222" s="149" t="str">
        <f t="shared" si="27"/>
        <v>浄水器</v>
      </c>
      <c r="T222" s="180">
        <f t="shared" si="29"/>
        <v>1.7504316093932548E-3</v>
      </c>
      <c r="U222" s="180">
        <f t="shared" si="29"/>
        <v>7.1692420583537864E-3</v>
      </c>
      <c r="V222" s="180">
        <f t="shared" si="29"/>
        <v>4.3202968060813696E-2</v>
      </c>
      <c r="W222" s="180">
        <f t="shared" si="29"/>
        <v>6.2253352947885254E-3</v>
      </c>
      <c r="X222" s="180">
        <f t="shared" si="29"/>
        <v>4.2095524281671182E-4</v>
      </c>
      <c r="Y222" s="180">
        <f t="shared" si="29"/>
        <v>3.8884430226873379E-2</v>
      </c>
      <c r="Z222" s="180">
        <f t="shared" si="29"/>
        <v>2.0824639406388457E-2</v>
      </c>
      <c r="AA222" s="180">
        <f t="shared" si="29"/>
        <v>0</v>
      </c>
      <c r="AB222" s="180">
        <f t="shared" si="29"/>
        <v>3.1317695898580356E-2</v>
      </c>
      <c r="AC222" s="180">
        <f t="shared" si="29"/>
        <v>1.0879145542202373E-2</v>
      </c>
      <c r="AD222" s="180">
        <f t="shared" si="29"/>
        <v>2.2745138504556284E-2</v>
      </c>
      <c r="AE222" s="180">
        <f t="shared" si="29"/>
        <v>9.8453907135562124E-2</v>
      </c>
      <c r="AF222" s="180">
        <f t="shared" si="29"/>
        <v>6.584361983550524E-2</v>
      </c>
      <c r="AG222" s="162"/>
      <c r="AH222" s="163"/>
    </row>
    <row r="223" spans="1:34" ht="14.25" thickBot="1" x14ac:dyDescent="0.2">
      <c r="A223" s="30"/>
      <c r="B223" s="30"/>
      <c r="C223" s="138"/>
      <c r="D223" s="138"/>
      <c r="E223" s="138"/>
      <c r="F223" s="138"/>
      <c r="G223" s="138"/>
      <c r="H223" s="138"/>
      <c r="I223" s="138"/>
      <c r="J223" s="138"/>
      <c r="K223" s="138"/>
      <c r="L223" s="138"/>
      <c r="M223" s="138"/>
      <c r="N223" s="138"/>
      <c r="O223" s="138"/>
      <c r="P223" s="138"/>
      <c r="Q223" s="138"/>
      <c r="R223" s="141"/>
      <c r="S223" s="149" t="str">
        <f t="shared" si="27"/>
        <v>冠婚葬祭互助会</v>
      </c>
      <c r="T223" s="180">
        <f t="shared" si="29"/>
        <v>4.0599467857574068E-2</v>
      </c>
      <c r="U223" s="180">
        <f t="shared" si="29"/>
        <v>8.6383306498484913E-2</v>
      </c>
      <c r="V223" s="180">
        <f t="shared" si="29"/>
        <v>0.84558826140842358</v>
      </c>
      <c r="W223" s="180">
        <f t="shared" si="29"/>
        <v>0.1147299026978299</v>
      </c>
      <c r="X223" s="180">
        <f t="shared" si="29"/>
        <v>0.9725099704158664</v>
      </c>
      <c r="Y223" s="180">
        <f t="shared" si="29"/>
        <v>0.39739345473314991</v>
      </c>
      <c r="Z223" s="180">
        <f t="shared" si="29"/>
        <v>7.8463686946248057E-2</v>
      </c>
      <c r="AA223" s="180">
        <f t="shared" si="29"/>
        <v>8.0694044132099796E-2</v>
      </c>
      <c r="AB223" s="180">
        <f t="shared" si="29"/>
        <v>0.26908054195641129</v>
      </c>
      <c r="AC223" s="180">
        <f t="shared" si="29"/>
        <v>0.89441669582778061</v>
      </c>
      <c r="AD223" s="180">
        <f t="shared" si="29"/>
        <v>3.5495438020864967E-2</v>
      </c>
      <c r="AE223" s="180">
        <f t="shared" si="29"/>
        <v>5.5782611660884385E-2</v>
      </c>
      <c r="AF223" s="180">
        <f t="shared" si="29"/>
        <v>0.1749384223170356</v>
      </c>
      <c r="AG223" s="162"/>
      <c r="AH223" s="163"/>
    </row>
    <row r="224" spans="1:34" ht="14.25" thickBot="1" x14ac:dyDescent="0.2">
      <c r="A224" s="30"/>
      <c r="B224" s="30"/>
      <c r="C224" s="138"/>
      <c r="D224" s="138"/>
      <c r="E224" s="138"/>
      <c r="F224" s="138"/>
      <c r="G224" s="138"/>
      <c r="H224" s="138"/>
      <c r="I224" s="138"/>
      <c r="J224" s="138"/>
      <c r="K224" s="138"/>
      <c r="L224" s="138"/>
      <c r="M224" s="138"/>
      <c r="N224" s="138"/>
      <c r="O224" s="138"/>
      <c r="P224" s="138"/>
      <c r="Q224" s="138"/>
      <c r="R224" s="141"/>
      <c r="S224" s="149" t="str">
        <f t="shared" si="27"/>
        <v>他の工事・建築サービス</v>
      </c>
      <c r="T224" s="180">
        <f t="shared" si="29"/>
        <v>0.43398317601414149</v>
      </c>
      <c r="U224" s="180">
        <f t="shared" si="29"/>
        <v>5.2876153724968233E-2</v>
      </c>
      <c r="V224" s="180">
        <f t="shared" si="29"/>
        <v>6.0947513706757217E-3</v>
      </c>
      <c r="W224" s="180">
        <f t="shared" si="29"/>
        <v>3.7135471179898794E-3</v>
      </c>
      <c r="X224" s="180">
        <f t="shared" si="29"/>
        <v>4.9433952508510792E-3</v>
      </c>
      <c r="Y224" s="180">
        <f t="shared" si="29"/>
        <v>0.84817829865941041</v>
      </c>
      <c r="Z224" s="180">
        <f t="shared" si="29"/>
        <v>0.4221304015705245</v>
      </c>
      <c r="AA224" s="180">
        <f t="shared" si="29"/>
        <v>0.9958668633971266</v>
      </c>
      <c r="AB224" s="180">
        <f t="shared" si="29"/>
        <v>0.11492841697299294</v>
      </c>
      <c r="AC224" s="180">
        <f t="shared" si="29"/>
        <v>0.49477238588772599</v>
      </c>
      <c r="AD224" s="180">
        <f t="shared" si="29"/>
        <v>7.8468409635772396E-3</v>
      </c>
      <c r="AE224" s="180">
        <f t="shared" si="29"/>
        <v>0.2397382518984732</v>
      </c>
      <c r="AF224" s="180">
        <f t="shared" si="29"/>
        <v>0.30784697090771229</v>
      </c>
      <c r="AG224" s="162"/>
      <c r="AH224" s="163"/>
    </row>
    <row r="225" spans="1:34" ht="14.25" thickBot="1" x14ac:dyDescent="0.2">
      <c r="A225" s="30"/>
      <c r="B225" s="30"/>
      <c r="C225" s="138"/>
      <c r="D225" s="138"/>
      <c r="E225" s="138"/>
      <c r="F225" s="138"/>
      <c r="G225" s="138"/>
      <c r="H225" s="138"/>
      <c r="I225" s="138"/>
      <c r="J225" s="138"/>
      <c r="K225" s="138"/>
      <c r="L225" s="138"/>
      <c r="M225" s="138"/>
      <c r="N225" s="138"/>
      <c r="O225" s="138"/>
      <c r="P225" s="138"/>
      <c r="Q225" s="138"/>
      <c r="R225" s="141"/>
      <c r="S225" s="149" t="str">
        <f t="shared" si="27"/>
        <v>有料老人ホーム</v>
      </c>
      <c r="T225" s="180">
        <f t="shared" si="29"/>
        <v>0.92586812396398477</v>
      </c>
      <c r="U225" s="180">
        <f t="shared" si="29"/>
        <v>0.55981623243883671</v>
      </c>
      <c r="V225" s="180">
        <f t="shared" si="29"/>
        <v>0.57836741084417254</v>
      </c>
      <c r="W225" s="180">
        <f t="shared" si="29"/>
        <v>4.7466356160599243E-2</v>
      </c>
      <c r="X225" s="180">
        <f t="shared" si="29"/>
        <v>0.33420607530146929</v>
      </c>
      <c r="Y225" s="180">
        <f t="shared" si="29"/>
        <v>4.719455614320589E-2</v>
      </c>
      <c r="Z225" s="180">
        <f t="shared" si="29"/>
        <v>4.7707751553474287E-2</v>
      </c>
      <c r="AA225" s="180">
        <f t="shared" si="29"/>
        <v>0.83583382005127005</v>
      </c>
      <c r="AB225" s="180">
        <f t="shared" si="29"/>
        <v>5.8194827875212463E-2</v>
      </c>
      <c r="AC225" s="180">
        <f t="shared" si="29"/>
        <v>0.61367934526869106</v>
      </c>
      <c r="AD225" s="180">
        <f t="shared" si="29"/>
        <v>4.1403708792690619E-2</v>
      </c>
      <c r="AE225" s="180">
        <f t="shared" si="29"/>
        <v>0.93340125734381107</v>
      </c>
      <c r="AF225" s="180">
        <f t="shared" si="29"/>
        <v>1.2351651359003846E-2</v>
      </c>
      <c r="AG225" s="162"/>
      <c r="AH225" s="163"/>
    </row>
    <row r="226" spans="1:34" ht="14.25" thickBot="1" x14ac:dyDescent="0.2">
      <c r="A226" s="30"/>
      <c r="B226" s="30"/>
      <c r="C226" s="138"/>
      <c r="D226" s="138"/>
      <c r="E226" s="138"/>
      <c r="F226" s="138"/>
      <c r="G226" s="138"/>
      <c r="H226" s="138"/>
      <c r="I226" s="138"/>
      <c r="J226" s="138"/>
      <c r="K226" s="138"/>
      <c r="L226" s="138"/>
      <c r="M226" s="138"/>
      <c r="N226" s="138"/>
      <c r="O226" s="138"/>
      <c r="P226" s="138"/>
      <c r="Q226" s="138"/>
      <c r="R226" s="141"/>
      <c r="S226" s="149" t="str">
        <f t="shared" si="27"/>
        <v>家庭用電気治療器具</v>
      </c>
      <c r="T226" s="180">
        <f t="shared" ref="T226:AF241" si="30">(1-_xlfn.NORM.S.DIST(ABS(T166),TRUE))*2</f>
        <v>0.43664371508092326</v>
      </c>
      <c r="U226" s="180">
        <f t="shared" si="30"/>
        <v>7.0554903191607732E-2</v>
      </c>
      <c r="V226" s="180">
        <f t="shared" si="30"/>
        <v>0.49220042057453917</v>
      </c>
      <c r="W226" s="180">
        <f t="shared" si="30"/>
        <v>1.6123185997574119E-4</v>
      </c>
      <c r="X226" s="180">
        <f t="shared" si="30"/>
        <v>0.38917450342552384</v>
      </c>
      <c r="Y226" s="180">
        <f t="shared" si="30"/>
        <v>1.4081024344600568E-2</v>
      </c>
      <c r="Z226" s="180">
        <f t="shared" si="30"/>
        <v>0.71089784020530011</v>
      </c>
      <c r="AA226" s="180">
        <f t="shared" si="30"/>
        <v>0.76281829412738533</v>
      </c>
      <c r="AB226" s="180">
        <f t="shared" si="30"/>
        <v>0.30655344627486336</v>
      </c>
      <c r="AC226" s="180">
        <f t="shared" si="30"/>
        <v>0.1021156931179954</v>
      </c>
      <c r="AD226" s="180">
        <f t="shared" si="30"/>
        <v>0.28591875154998236</v>
      </c>
      <c r="AE226" s="180">
        <f t="shared" si="30"/>
        <v>4.3218026866798098E-5</v>
      </c>
      <c r="AF226" s="180">
        <f t="shared" si="30"/>
        <v>5.4421809114302278E-5</v>
      </c>
      <c r="AG226" s="162"/>
      <c r="AH226" s="163"/>
    </row>
    <row r="227" spans="1:34" ht="14.25" thickBot="1" x14ac:dyDescent="0.2">
      <c r="A227" s="30"/>
      <c r="B227" s="30"/>
      <c r="C227" s="138"/>
      <c r="D227" s="138"/>
      <c r="E227" s="138"/>
      <c r="F227" s="138"/>
      <c r="G227" s="138"/>
      <c r="H227" s="138"/>
      <c r="I227" s="138"/>
      <c r="J227" s="138"/>
      <c r="K227" s="138"/>
      <c r="L227" s="138"/>
      <c r="M227" s="138"/>
      <c r="N227" s="138"/>
      <c r="O227" s="138"/>
      <c r="P227" s="138"/>
      <c r="Q227" s="138"/>
      <c r="R227" s="141"/>
      <c r="S227" s="149" t="str">
        <f t="shared" si="27"/>
        <v>公的年金</v>
      </c>
      <c r="T227" s="180">
        <f t="shared" si="30"/>
        <v>0.17222168506958946</v>
      </c>
      <c r="U227" s="180">
        <f t="shared" si="30"/>
        <v>0.32430920848821976</v>
      </c>
      <c r="V227" s="180">
        <f t="shared" si="30"/>
        <v>0.13813163493816227</v>
      </c>
      <c r="W227" s="180">
        <f t="shared" si="30"/>
        <v>1.5515368185781142E-6</v>
      </c>
      <c r="X227" s="180">
        <f t="shared" si="30"/>
        <v>0.96221592923988108</v>
      </c>
      <c r="Y227" s="180">
        <f t="shared" si="30"/>
        <v>3.357613171126772E-2</v>
      </c>
      <c r="Z227" s="180">
        <f t="shared" si="30"/>
        <v>1.936600704823177E-2</v>
      </c>
      <c r="AA227" s="180">
        <f t="shared" si="30"/>
        <v>0.48735393187237186</v>
      </c>
      <c r="AB227" s="180">
        <f t="shared" si="30"/>
        <v>4.5296164642571801E-2</v>
      </c>
      <c r="AC227" s="180">
        <f t="shared" si="30"/>
        <v>4.4101172713695291E-8</v>
      </c>
      <c r="AD227" s="180">
        <f t="shared" si="30"/>
        <v>0.88463485800907526</v>
      </c>
      <c r="AE227" s="180">
        <f t="shared" si="30"/>
        <v>4.157817935264152E-4</v>
      </c>
      <c r="AF227" s="180">
        <f t="shared" si="30"/>
        <v>0.960271343813619</v>
      </c>
      <c r="AG227" s="162"/>
      <c r="AH227" s="163"/>
    </row>
    <row r="228" spans="1:34" ht="14.25" thickBot="1" x14ac:dyDescent="0.2">
      <c r="A228" s="30"/>
      <c r="B228" s="30"/>
      <c r="C228" s="138"/>
      <c r="D228" s="138"/>
      <c r="E228" s="138"/>
      <c r="F228" s="138"/>
      <c r="G228" s="138"/>
      <c r="H228" s="138"/>
      <c r="I228" s="138"/>
      <c r="J228" s="138"/>
      <c r="K228" s="138"/>
      <c r="L228" s="138"/>
      <c r="M228" s="138"/>
      <c r="N228" s="138"/>
      <c r="O228" s="138"/>
      <c r="P228" s="138"/>
      <c r="Q228" s="138"/>
      <c r="R228" s="141"/>
      <c r="S228" s="149" t="str">
        <f t="shared" si="27"/>
        <v>鮮魚</v>
      </c>
      <c r="T228" s="180">
        <f t="shared" si="30"/>
        <v>0.52859777459856638</v>
      </c>
      <c r="U228" s="180">
        <f t="shared" si="30"/>
        <v>7.1556707530738617E-2</v>
      </c>
      <c r="V228" s="180">
        <f t="shared" si="30"/>
        <v>4.3281968654225622E-2</v>
      </c>
      <c r="W228" s="180">
        <f t="shared" si="30"/>
        <v>2.6800457499619235E-2</v>
      </c>
      <c r="X228" s="180">
        <f t="shared" si="30"/>
        <v>0.82536602751700139</v>
      </c>
      <c r="Y228" s="180">
        <f t="shared" si="30"/>
        <v>7.8712760456685515E-2</v>
      </c>
      <c r="Z228" s="180">
        <f t="shared" si="30"/>
        <v>0.99556847538526294</v>
      </c>
      <c r="AA228" s="180">
        <f t="shared" si="30"/>
        <v>0.23085458564550221</v>
      </c>
      <c r="AB228" s="180">
        <f t="shared" si="30"/>
        <v>0.63920659357304443</v>
      </c>
      <c r="AC228" s="180">
        <f t="shared" si="30"/>
        <v>0.12641605703551351</v>
      </c>
      <c r="AD228" s="180">
        <f t="shared" si="30"/>
        <v>0.71121738500390785</v>
      </c>
      <c r="AE228" s="180">
        <f t="shared" si="30"/>
        <v>0.83642777489388953</v>
      </c>
      <c r="AF228" s="180">
        <f t="shared" si="30"/>
        <v>7.1897581370148345E-3</v>
      </c>
      <c r="AG228" s="162"/>
      <c r="AH228" s="163"/>
    </row>
    <row r="229" spans="1:34" ht="14.25" thickBot="1" x14ac:dyDescent="0.2">
      <c r="A229" s="30"/>
      <c r="B229" s="30"/>
      <c r="C229" s="138"/>
      <c r="D229" s="138"/>
      <c r="E229" s="138"/>
      <c r="F229" s="138"/>
      <c r="G229" s="138"/>
      <c r="H229" s="138"/>
      <c r="I229" s="138"/>
      <c r="J229" s="138"/>
      <c r="K229" s="138"/>
      <c r="L229" s="138"/>
      <c r="M229" s="138"/>
      <c r="N229" s="138"/>
      <c r="O229" s="138"/>
      <c r="P229" s="138"/>
      <c r="Q229" s="138"/>
      <c r="R229" s="141"/>
      <c r="S229" s="149" t="str">
        <f t="shared" si="27"/>
        <v>宝くじ</v>
      </c>
      <c r="T229" s="180">
        <f t="shared" si="30"/>
        <v>0.801822018991456</v>
      </c>
      <c r="U229" s="180">
        <f t="shared" si="30"/>
        <v>0.6446346202661779</v>
      </c>
      <c r="V229" s="180">
        <f t="shared" si="30"/>
        <v>0.77713335432256336</v>
      </c>
      <c r="W229" s="180">
        <f t="shared" si="30"/>
        <v>0.36025058559644352</v>
      </c>
      <c r="X229" s="180">
        <f t="shared" si="30"/>
        <v>0.75886028125198823</v>
      </c>
      <c r="Y229" s="180">
        <f t="shared" si="30"/>
        <v>0.85054524250041097</v>
      </c>
      <c r="Z229" s="180">
        <f t="shared" si="30"/>
        <v>0.2161612752993356</v>
      </c>
      <c r="AA229" s="180">
        <f t="shared" si="30"/>
        <v>4.6410477461589217E-3</v>
      </c>
      <c r="AB229" s="180">
        <f t="shared" si="30"/>
        <v>0.23835653647426192</v>
      </c>
      <c r="AC229" s="180">
        <f t="shared" si="30"/>
        <v>4.2423139953050137E-2</v>
      </c>
      <c r="AD229" s="180">
        <f t="shared" si="30"/>
        <v>0.68139146008564633</v>
      </c>
      <c r="AE229" s="180">
        <f t="shared" si="30"/>
        <v>5.1857513899757235E-2</v>
      </c>
      <c r="AF229" s="180">
        <f t="shared" si="30"/>
        <v>0.19014945370860525</v>
      </c>
      <c r="AG229" s="162"/>
      <c r="AH229" s="163"/>
    </row>
    <row r="230" spans="1:34" ht="14.25" thickBot="1" x14ac:dyDescent="0.2">
      <c r="A230" s="30"/>
      <c r="B230" s="30"/>
      <c r="C230" s="138"/>
      <c r="D230" s="138"/>
      <c r="E230" s="138"/>
      <c r="F230" s="138"/>
      <c r="G230" s="138"/>
      <c r="H230" s="138"/>
      <c r="I230" s="138"/>
      <c r="J230" s="138"/>
      <c r="K230" s="138"/>
      <c r="L230" s="138"/>
      <c r="M230" s="138"/>
      <c r="N230" s="138"/>
      <c r="O230" s="138"/>
      <c r="P230" s="138"/>
      <c r="Q230" s="138"/>
      <c r="R230" s="141"/>
      <c r="S230" s="149" t="str">
        <f t="shared" si="27"/>
        <v>老人ホーム全般</v>
      </c>
      <c r="T230" s="180">
        <f t="shared" si="30"/>
        <v>0.16644542536178619</v>
      </c>
      <c r="U230" s="180">
        <f t="shared" si="30"/>
        <v>0.87099989980727388</v>
      </c>
      <c r="V230" s="180">
        <f t="shared" si="30"/>
        <v>4.882916077120214E-5</v>
      </c>
      <c r="W230" s="180">
        <f t="shared" si="30"/>
        <v>0.23786010632212973</v>
      </c>
      <c r="X230" s="180">
        <f t="shared" si="30"/>
        <v>0.10566457447628297</v>
      </c>
      <c r="Y230" s="180">
        <f t="shared" si="30"/>
        <v>8.2806828614544914E-2</v>
      </c>
      <c r="Z230" s="180">
        <f t="shared" si="30"/>
        <v>3.7410866470432014E-2</v>
      </c>
      <c r="AA230" s="180">
        <f t="shared" si="30"/>
        <v>0.2832255678492297</v>
      </c>
      <c r="AB230" s="180">
        <f t="shared" si="30"/>
        <v>0.38024406661438515</v>
      </c>
      <c r="AC230" s="180">
        <f t="shared" si="30"/>
        <v>0.1120578041786584</v>
      </c>
      <c r="AD230" s="180">
        <f t="shared" si="30"/>
        <v>4.0969154556562248E-2</v>
      </c>
      <c r="AE230" s="180">
        <f t="shared" si="30"/>
        <v>0.10295145236807746</v>
      </c>
      <c r="AF230" s="180">
        <f t="shared" si="30"/>
        <v>0.20627249470904263</v>
      </c>
      <c r="AG230" s="162"/>
      <c r="AH230" s="163"/>
    </row>
    <row r="231" spans="1:34" ht="14.25" thickBot="1" x14ac:dyDescent="0.2">
      <c r="A231" s="30"/>
      <c r="B231" s="30"/>
      <c r="C231" s="138"/>
      <c r="D231" s="138"/>
      <c r="E231" s="138"/>
      <c r="F231" s="138"/>
      <c r="G231" s="138"/>
      <c r="H231" s="138"/>
      <c r="I231" s="138"/>
      <c r="J231" s="138"/>
      <c r="K231" s="138"/>
      <c r="L231" s="138"/>
      <c r="M231" s="138"/>
      <c r="N231" s="138"/>
      <c r="O231" s="138"/>
      <c r="P231" s="138"/>
      <c r="Q231" s="138"/>
      <c r="R231" s="141"/>
      <c r="S231" s="149" t="str">
        <f t="shared" si="27"/>
        <v>紳士・婦人洋服</v>
      </c>
      <c r="T231" s="180">
        <f t="shared" si="30"/>
        <v>0.14028238620801958</v>
      </c>
      <c r="U231" s="180">
        <f t="shared" si="30"/>
        <v>0.25229046087539508</v>
      </c>
      <c r="V231" s="180">
        <f t="shared" si="30"/>
        <v>0.23584947468279394</v>
      </c>
      <c r="W231" s="180">
        <f t="shared" si="30"/>
        <v>9.6710865778168564E-2</v>
      </c>
      <c r="X231" s="180">
        <f t="shared" si="30"/>
        <v>3.4177526228604815E-3</v>
      </c>
      <c r="Y231" s="180">
        <f t="shared" si="30"/>
        <v>0.41606332818838476</v>
      </c>
      <c r="Z231" s="180">
        <f t="shared" si="30"/>
        <v>0.69742713649349808</v>
      </c>
      <c r="AA231" s="180">
        <f t="shared" si="30"/>
        <v>0.64393925581120426</v>
      </c>
      <c r="AB231" s="180">
        <f t="shared" si="30"/>
        <v>0.81582936587781241</v>
      </c>
      <c r="AC231" s="180">
        <f t="shared" si="30"/>
        <v>2.3302381001611527E-2</v>
      </c>
      <c r="AD231" s="180">
        <f t="shared" si="30"/>
        <v>0.7957347894991329</v>
      </c>
      <c r="AE231" s="180">
        <f t="shared" si="30"/>
        <v>0.24592643166318329</v>
      </c>
      <c r="AF231" s="180">
        <f t="shared" si="30"/>
        <v>0.12934165092361471</v>
      </c>
      <c r="AG231" s="162"/>
      <c r="AH231" s="163"/>
    </row>
    <row r="232" spans="1:34" ht="14.25" thickBot="1" x14ac:dyDescent="0.2">
      <c r="A232" s="30"/>
      <c r="B232" s="30"/>
      <c r="C232" s="138"/>
      <c r="D232" s="138"/>
      <c r="E232" s="138"/>
      <c r="F232" s="138"/>
      <c r="G232" s="138"/>
      <c r="H232" s="138"/>
      <c r="I232" s="138"/>
      <c r="J232" s="138"/>
      <c r="K232" s="138"/>
      <c r="L232" s="138"/>
      <c r="M232" s="138"/>
      <c r="N232" s="138"/>
      <c r="O232" s="138"/>
      <c r="P232" s="138"/>
      <c r="Q232" s="138"/>
      <c r="R232" s="141"/>
      <c r="S232" s="149" t="str">
        <f t="shared" si="27"/>
        <v>預貯金</v>
      </c>
      <c r="T232" s="180">
        <f t="shared" si="30"/>
        <v>0.93197344885555333</v>
      </c>
      <c r="U232" s="180">
        <f t="shared" si="30"/>
        <v>0.41700353673690227</v>
      </c>
      <c r="V232" s="180">
        <f t="shared" si="30"/>
        <v>0.55561453859281063</v>
      </c>
      <c r="W232" s="180">
        <f t="shared" si="30"/>
        <v>1.1257530393443238E-2</v>
      </c>
      <c r="X232" s="180">
        <f t="shared" si="30"/>
        <v>1.9831947093582603E-2</v>
      </c>
      <c r="Y232" s="180">
        <f t="shared" si="30"/>
        <v>0.45348124554878311</v>
      </c>
      <c r="Z232" s="180">
        <f t="shared" si="30"/>
        <v>9.4801454358819148E-2</v>
      </c>
      <c r="AA232" s="180">
        <f t="shared" si="30"/>
        <v>3.6410989531420856E-2</v>
      </c>
      <c r="AB232" s="180">
        <f t="shared" si="30"/>
        <v>0.17740916146684205</v>
      </c>
      <c r="AC232" s="180">
        <f t="shared" si="30"/>
        <v>4.5785214504656224E-2</v>
      </c>
      <c r="AD232" s="180">
        <f t="shared" si="30"/>
        <v>0.51202862513168834</v>
      </c>
      <c r="AE232" s="180">
        <f t="shared" si="30"/>
        <v>0.954439973730278</v>
      </c>
      <c r="AF232" s="180">
        <f t="shared" si="30"/>
        <v>0.62550429870007029</v>
      </c>
      <c r="AG232" s="162"/>
      <c r="AH232" s="163"/>
    </row>
    <row r="233" spans="1:34" ht="14.25" thickBot="1" x14ac:dyDescent="0.2">
      <c r="A233" s="30"/>
      <c r="B233" s="30"/>
      <c r="C233" s="138"/>
      <c r="D233" s="138"/>
      <c r="E233" s="138"/>
      <c r="F233" s="138"/>
      <c r="G233" s="138"/>
      <c r="H233" s="138"/>
      <c r="I233" s="138"/>
      <c r="J233" s="138"/>
      <c r="K233" s="138"/>
      <c r="L233" s="138"/>
      <c r="M233" s="138"/>
      <c r="N233" s="138"/>
      <c r="O233" s="138"/>
      <c r="P233" s="138"/>
      <c r="Q233" s="138"/>
      <c r="R233" s="141"/>
      <c r="S233" s="149" t="str">
        <f t="shared" si="27"/>
        <v>損害保険</v>
      </c>
      <c r="T233" s="180">
        <f t="shared" si="30"/>
        <v>0.47560608567327667</v>
      </c>
      <c r="U233" s="180">
        <f t="shared" si="30"/>
        <v>0.4314052338976575</v>
      </c>
      <c r="V233" s="180">
        <f t="shared" si="30"/>
        <v>0.79445978234293912</v>
      </c>
      <c r="W233" s="180">
        <f t="shared" si="30"/>
        <v>0.19189614864889881</v>
      </c>
      <c r="X233" s="180">
        <f t="shared" si="30"/>
        <v>0.37017067373049373</v>
      </c>
      <c r="Y233" s="180">
        <f t="shared" si="30"/>
        <v>0.70568722891975666</v>
      </c>
      <c r="Z233" s="180">
        <f t="shared" si="30"/>
        <v>0.89636545823940605</v>
      </c>
      <c r="AA233" s="180">
        <f t="shared" si="30"/>
        <v>0.77280065504589723</v>
      </c>
      <c r="AB233" s="180">
        <f t="shared" si="30"/>
        <v>0.18038511122685708</v>
      </c>
      <c r="AC233" s="180">
        <f t="shared" si="30"/>
        <v>0.30718961099723696</v>
      </c>
      <c r="AD233" s="180">
        <f t="shared" si="30"/>
        <v>1.2910793625213746E-3</v>
      </c>
      <c r="AE233" s="180">
        <f t="shared" si="30"/>
        <v>0.19748804357310989</v>
      </c>
      <c r="AF233" s="180">
        <f t="shared" si="30"/>
        <v>0.4247510143753539</v>
      </c>
      <c r="AG233" s="162"/>
      <c r="AH233" s="163"/>
    </row>
    <row r="234" spans="1:34" ht="14.25" thickBot="1" x14ac:dyDescent="0.2">
      <c r="A234" s="30"/>
      <c r="B234" s="30"/>
      <c r="C234" s="138"/>
      <c r="D234" s="138"/>
      <c r="E234" s="138"/>
      <c r="F234" s="138"/>
      <c r="G234" s="138"/>
      <c r="H234" s="138"/>
      <c r="I234" s="138"/>
      <c r="J234" s="138"/>
      <c r="K234" s="138"/>
      <c r="L234" s="138"/>
      <c r="M234" s="138"/>
      <c r="N234" s="138"/>
      <c r="O234" s="138"/>
      <c r="P234" s="138"/>
      <c r="Q234" s="138"/>
      <c r="R234" s="141"/>
      <c r="S234" s="149" t="str">
        <f t="shared" si="27"/>
        <v>飲料</v>
      </c>
      <c r="T234" s="180">
        <f t="shared" si="30"/>
        <v>0.50876307660994358</v>
      </c>
      <c r="U234" s="180">
        <f t="shared" si="30"/>
        <v>0.4537422414058645</v>
      </c>
      <c r="V234" s="180">
        <f t="shared" si="30"/>
        <v>0.8062647937379892</v>
      </c>
      <c r="W234" s="180">
        <f t="shared" si="30"/>
        <v>0.80499427629175857</v>
      </c>
      <c r="X234" s="180">
        <f t="shared" si="30"/>
        <v>0.39064734357044184</v>
      </c>
      <c r="Y234" s="180">
        <f t="shared" si="30"/>
        <v>5.8497005656156675E-2</v>
      </c>
      <c r="Z234" s="180">
        <f t="shared" si="30"/>
        <v>0.5543100279539992</v>
      </c>
      <c r="AA234" s="180">
        <f t="shared" si="30"/>
        <v>0.47642234468697842</v>
      </c>
      <c r="AB234" s="180">
        <f t="shared" si="30"/>
        <v>0.18495006132519043</v>
      </c>
      <c r="AC234" s="180">
        <f t="shared" si="30"/>
        <v>0.28383550619578246</v>
      </c>
      <c r="AD234" s="180">
        <f t="shared" si="30"/>
        <v>0.54836305952678943</v>
      </c>
      <c r="AE234" s="180">
        <f t="shared" si="30"/>
        <v>0.17569450809757137</v>
      </c>
      <c r="AF234" s="180">
        <f t="shared" si="30"/>
        <v>0.27094496826496295</v>
      </c>
      <c r="AG234" s="162"/>
      <c r="AH234" s="163"/>
    </row>
    <row r="235" spans="1:34" ht="14.25" thickBot="1" x14ac:dyDescent="0.2">
      <c r="A235" s="30"/>
      <c r="B235" s="30"/>
      <c r="C235" s="138"/>
      <c r="D235" s="138"/>
      <c r="E235" s="138"/>
      <c r="F235" s="138"/>
      <c r="G235" s="138"/>
      <c r="H235" s="138"/>
      <c r="I235" s="138"/>
      <c r="J235" s="138"/>
      <c r="K235" s="138"/>
      <c r="L235" s="138"/>
      <c r="M235" s="138"/>
      <c r="N235" s="138"/>
      <c r="O235" s="138"/>
      <c r="P235" s="138"/>
      <c r="Q235" s="138"/>
      <c r="R235" s="141"/>
      <c r="S235" s="149" t="str">
        <f t="shared" si="27"/>
        <v>増改築工事</v>
      </c>
      <c r="T235" s="180">
        <f t="shared" si="30"/>
        <v>3.9566239184629204E-2</v>
      </c>
      <c r="U235" s="180">
        <f t="shared" si="30"/>
        <v>0.56646574305147013</v>
      </c>
      <c r="V235" s="180">
        <f t="shared" si="30"/>
        <v>0.51691765924675392</v>
      </c>
      <c r="W235" s="180">
        <f t="shared" si="30"/>
        <v>1.3470085491462669E-7</v>
      </c>
      <c r="X235" s="180">
        <f t="shared" si="30"/>
        <v>0.47363226343971698</v>
      </c>
      <c r="Y235" s="180">
        <f t="shared" si="30"/>
        <v>0.80952428358262152</v>
      </c>
      <c r="Z235" s="180">
        <f t="shared" si="30"/>
        <v>3.0128200715194398E-2</v>
      </c>
      <c r="AA235" s="180">
        <f t="shared" si="30"/>
        <v>0.9874270975574817</v>
      </c>
      <c r="AB235" s="180">
        <f t="shared" si="30"/>
        <v>0.20278259146328059</v>
      </c>
      <c r="AC235" s="180">
        <f t="shared" si="30"/>
        <v>0.67243230062530479</v>
      </c>
      <c r="AD235" s="180">
        <f t="shared" si="30"/>
        <v>0.25487582914037743</v>
      </c>
      <c r="AE235" s="180">
        <f t="shared" si="30"/>
        <v>0.52271373251647746</v>
      </c>
      <c r="AF235" s="180">
        <f t="shared" si="30"/>
        <v>1.8485847840288727E-2</v>
      </c>
      <c r="AG235" s="162"/>
      <c r="AH235" s="163"/>
    </row>
    <row r="236" spans="1:34" ht="14.25" thickBot="1" x14ac:dyDescent="0.2">
      <c r="A236" s="30"/>
      <c r="B236" s="30"/>
      <c r="C236" s="138"/>
      <c r="D236" s="138"/>
      <c r="E236" s="138"/>
      <c r="F236" s="138"/>
      <c r="G236" s="138"/>
      <c r="H236" s="138"/>
      <c r="I236" s="138"/>
      <c r="J236" s="138"/>
      <c r="K236" s="138"/>
      <c r="L236" s="138"/>
      <c r="M236" s="138"/>
      <c r="N236" s="138"/>
      <c r="O236" s="138"/>
      <c r="P236" s="138"/>
      <c r="Q236" s="138"/>
      <c r="R236" s="141"/>
      <c r="S236" s="149" t="str">
        <f t="shared" si="27"/>
        <v>四輪自動車</v>
      </c>
      <c r="T236" s="180">
        <f t="shared" si="30"/>
        <v>0.62488892008578478</v>
      </c>
      <c r="U236" s="180">
        <f t="shared" si="30"/>
        <v>9.8126207503226537E-2</v>
      </c>
      <c r="V236" s="180">
        <f t="shared" si="30"/>
        <v>1.6823460023917658E-2</v>
      </c>
      <c r="W236" s="180">
        <f t="shared" si="30"/>
        <v>0.74790754983225871</v>
      </c>
      <c r="X236" s="180">
        <f t="shared" si="30"/>
        <v>0.35869059453663032</v>
      </c>
      <c r="Y236" s="180">
        <f t="shared" si="30"/>
        <v>0.13762926488499461</v>
      </c>
      <c r="Z236" s="180">
        <f t="shared" si="30"/>
        <v>4.9479806772408041E-2</v>
      </c>
      <c r="AA236" s="180">
        <f t="shared" si="30"/>
        <v>0.25714959050689634</v>
      </c>
      <c r="AB236" s="180">
        <f t="shared" si="30"/>
        <v>0.51387327388842285</v>
      </c>
      <c r="AC236" s="180">
        <f t="shared" si="30"/>
        <v>0.79844797841683168</v>
      </c>
      <c r="AD236" s="180">
        <f t="shared" si="30"/>
        <v>0.49460456472669945</v>
      </c>
      <c r="AE236" s="180">
        <f t="shared" si="30"/>
        <v>0.79814660545985383</v>
      </c>
      <c r="AF236" s="180">
        <f t="shared" si="30"/>
        <v>0.85972527946089228</v>
      </c>
      <c r="AG236" s="162"/>
      <c r="AH236" s="163"/>
    </row>
    <row r="237" spans="1:34" ht="14.25" thickBot="1" x14ac:dyDescent="0.2">
      <c r="A237" s="30"/>
      <c r="B237" s="30"/>
      <c r="C237" s="138"/>
      <c r="D237" s="138"/>
      <c r="E237" s="138"/>
      <c r="F237" s="138"/>
      <c r="G237" s="138"/>
      <c r="H237" s="138"/>
      <c r="I237" s="138"/>
      <c r="J237" s="138"/>
      <c r="K237" s="138"/>
      <c r="L237" s="138"/>
      <c r="M237" s="138"/>
      <c r="N237" s="138"/>
      <c r="O237" s="138"/>
      <c r="P237" s="138"/>
      <c r="Q237" s="138"/>
      <c r="R237" s="141"/>
      <c r="S237" s="149" t="str">
        <f t="shared" si="27"/>
        <v>衛生設備工事</v>
      </c>
      <c r="T237" s="180">
        <f t="shared" si="30"/>
        <v>4.7923426419431703E-3</v>
      </c>
      <c r="U237" s="180">
        <f t="shared" si="30"/>
        <v>4.8813394050359005E-2</v>
      </c>
      <c r="V237" s="180">
        <f t="shared" si="30"/>
        <v>0.70978558607799691</v>
      </c>
      <c r="W237" s="180">
        <f t="shared" si="30"/>
        <v>2.7808904068393758E-9</v>
      </c>
      <c r="X237" s="180">
        <f t="shared" si="30"/>
        <v>8.055162910478586E-3</v>
      </c>
      <c r="Y237" s="180">
        <f t="shared" si="30"/>
        <v>0.18087578108407354</v>
      </c>
      <c r="Z237" s="180">
        <f t="shared" si="30"/>
        <v>0.26034152367750218</v>
      </c>
      <c r="AA237" s="180">
        <f t="shared" si="30"/>
        <v>0.17302340287578888</v>
      </c>
      <c r="AB237" s="180">
        <f t="shared" si="30"/>
        <v>7.3926950345708731E-2</v>
      </c>
      <c r="AC237" s="180">
        <f t="shared" si="30"/>
        <v>0.58797658054802437</v>
      </c>
      <c r="AD237" s="180">
        <f t="shared" si="30"/>
        <v>8.8762205212143508E-2</v>
      </c>
      <c r="AE237" s="180">
        <f t="shared" si="30"/>
        <v>7.0819002360581695E-2</v>
      </c>
      <c r="AF237" s="180">
        <f t="shared" si="30"/>
        <v>8.7639996759014682E-3</v>
      </c>
      <c r="AG237" s="162"/>
      <c r="AH237" s="163"/>
    </row>
    <row r="238" spans="1:34" ht="14.25" thickBot="1" x14ac:dyDescent="0.2">
      <c r="A238" s="30"/>
      <c r="B238" s="30"/>
      <c r="C238" s="138"/>
      <c r="D238" s="138"/>
      <c r="E238" s="138"/>
      <c r="F238" s="138"/>
      <c r="G238" s="138"/>
      <c r="H238" s="138"/>
      <c r="I238" s="138"/>
      <c r="J238" s="138"/>
      <c r="K238" s="138"/>
      <c r="L238" s="138"/>
      <c r="M238" s="138"/>
      <c r="N238" s="138"/>
      <c r="O238" s="138"/>
      <c r="P238" s="138"/>
      <c r="Q238" s="138"/>
      <c r="R238" s="141"/>
      <c r="S238" s="149" t="str">
        <f t="shared" si="27"/>
        <v>クリーニング</v>
      </c>
      <c r="T238" s="180">
        <f t="shared" si="30"/>
        <v>0.10724817014117649</v>
      </c>
      <c r="U238" s="180">
        <f t="shared" si="30"/>
        <v>0.59477232770938793</v>
      </c>
      <c r="V238" s="180">
        <f t="shared" si="30"/>
        <v>4.1911724745460344E-2</v>
      </c>
      <c r="W238" s="180">
        <f t="shared" si="30"/>
        <v>4.042185140220611E-2</v>
      </c>
      <c r="X238" s="180">
        <f t="shared" si="30"/>
        <v>0.52536198539394663</v>
      </c>
      <c r="Y238" s="180">
        <f t="shared" si="30"/>
        <v>1.0236586067958742E-2</v>
      </c>
      <c r="Z238" s="180">
        <f t="shared" si="30"/>
        <v>0.32192650063988348</v>
      </c>
      <c r="AA238" s="180">
        <f t="shared" si="30"/>
        <v>0.3246807478961804</v>
      </c>
      <c r="AB238" s="180">
        <f t="shared" si="30"/>
        <v>0.52691060247711619</v>
      </c>
      <c r="AC238" s="180">
        <f t="shared" si="30"/>
        <v>0.99213752100232</v>
      </c>
      <c r="AD238" s="180">
        <f t="shared" si="30"/>
        <v>5.8601680046853177E-2</v>
      </c>
      <c r="AE238" s="180">
        <f t="shared" si="30"/>
        <v>0.18179116766111125</v>
      </c>
      <c r="AF238" s="180">
        <f t="shared" si="30"/>
        <v>1.2441402198057672E-2</v>
      </c>
      <c r="AG238" s="162"/>
      <c r="AH238" s="163"/>
    </row>
    <row r="239" spans="1:34" ht="14.25" thickBot="1" x14ac:dyDescent="0.2">
      <c r="A239" s="30"/>
      <c r="B239" s="30"/>
      <c r="C239" s="138"/>
      <c r="D239" s="138"/>
      <c r="E239" s="138"/>
      <c r="F239" s="138"/>
      <c r="G239" s="138"/>
      <c r="H239" s="138"/>
      <c r="I239" s="138"/>
      <c r="J239" s="138"/>
      <c r="K239" s="138"/>
      <c r="L239" s="138"/>
      <c r="M239" s="138"/>
      <c r="N239" s="138"/>
      <c r="O239" s="138"/>
      <c r="P239" s="138"/>
      <c r="Q239" s="138"/>
      <c r="R239" s="141"/>
      <c r="S239" s="149" t="str">
        <f t="shared" si="27"/>
        <v>パソコン</v>
      </c>
      <c r="T239" s="180">
        <f t="shared" si="30"/>
        <v>2.4805702303547061E-2</v>
      </c>
      <c r="U239" s="180">
        <f t="shared" si="30"/>
        <v>0.40952933053736285</v>
      </c>
      <c r="V239" s="180">
        <f t="shared" si="30"/>
        <v>0.29153673738944597</v>
      </c>
      <c r="W239" s="180">
        <f t="shared" si="30"/>
        <v>3.1815476736898329E-3</v>
      </c>
      <c r="X239" s="180">
        <f t="shared" si="30"/>
        <v>0.58260326074052071</v>
      </c>
      <c r="Y239" s="180">
        <f t="shared" si="30"/>
        <v>0.9003914139591036</v>
      </c>
      <c r="Z239" s="180">
        <f t="shared" si="30"/>
        <v>0.82175676025470912</v>
      </c>
      <c r="AA239" s="180">
        <f t="shared" si="30"/>
        <v>0.67038752828096215</v>
      </c>
      <c r="AB239" s="180">
        <f t="shared" si="30"/>
        <v>0.27075917530074833</v>
      </c>
      <c r="AC239" s="180">
        <f t="shared" si="30"/>
        <v>0.84692008598234958</v>
      </c>
      <c r="AD239" s="180">
        <f t="shared" si="30"/>
        <v>0.75756402424784008</v>
      </c>
      <c r="AE239" s="180">
        <f t="shared" si="30"/>
        <v>0.35227412010406889</v>
      </c>
      <c r="AF239" s="180">
        <f t="shared" si="30"/>
        <v>8.5422090740092438E-2</v>
      </c>
      <c r="AG239" s="162"/>
      <c r="AH239" s="163"/>
    </row>
    <row r="240" spans="1:34" ht="14.25" thickBot="1" x14ac:dyDescent="0.2">
      <c r="A240" s="30"/>
      <c r="B240" s="30"/>
      <c r="C240" s="138"/>
      <c r="D240" s="138"/>
      <c r="E240" s="138"/>
      <c r="F240" s="138"/>
      <c r="G240" s="138"/>
      <c r="H240" s="138"/>
      <c r="I240" s="138"/>
      <c r="J240" s="138"/>
      <c r="K240" s="138"/>
      <c r="L240" s="138"/>
      <c r="M240" s="138"/>
      <c r="N240" s="138"/>
      <c r="O240" s="138"/>
      <c r="P240" s="138"/>
      <c r="Q240" s="138"/>
      <c r="R240" s="141"/>
      <c r="S240" s="149" t="str">
        <f t="shared" si="27"/>
        <v>携帯電話</v>
      </c>
      <c r="T240" s="180">
        <f t="shared" si="30"/>
        <v>6.2345494970015292E-3</v>
      </c>
      <c r="U240" s="180">
        <f t="shared" si="30"/>
        <v>2.796261722050275E-3</v>
      </c>
      <c r="V240" s="180">
        <f t="shared" si="30"/>
        <v>0.17440063798115513</v>
      </c>
      <c r="W240" s="180">
        <f t="shared" si="30"/>
        <v>3.1815476736898329E-3</v>
      </c>
      <c r="X240" s="180">
        <f t="shared" si="30"/>
        <v>0.23986455799618778</v>
      </c>
      <c r="Y240" s="180">
        <f t="shared" si="30"/>
        <v>0.16203402023929492</v>
      </c>
      <c r="Z240" s="180">
        <f t="shared" si="30"/>
        <v>0.19627561748962474</v>
      </c>
      <c r="AA240" s="180">
        <f t="shared" si="30"/>
        <v>2.1356876496586352E-2</v>
      </c>
      <c r="AB240" s="180">
        <f t="shared" si="30"/>
        <v>0.27075917530074833</v>
      </c>
      <c r="AC240" s="180">
        <f t="shared" si="30"/>
        <v>5.5258207883119637E-2</v>
      </c>
      <c r="AD240" s="180">
        <f t="shared" si="30"/>
        <v>0.6845968634563615</v>
      </c>
      <c r="AE240" s="180">
        <f t="shared" si="30"/>
        <v>5.811865901799429E-2</v>
      </c>
      <c r="AF240" s="180">
        <f t="shared" si="30"/>
        <v>0.62777355719748651</v>
      </c>
      <c r="AG240" s="162"/>
      <c r="AH240" s="163"/>
    </row>
    <row r="241" spans="1:34" ht="14.25" thickBot="1" x14ac:dyDescent="0.2">
      <c r="A241" s="30"/>
      <c r="B241" s="30"/>
      <c r="C241" s="138"/>
      <c r="D241" s="138"/>
      <c r="E241" s="138"/>
      <c r="F241" s="138"/>
      <c r="G241" s="138"/>
      <c r="H241" s="138"/>
      <c r="I241" s="138"/>
      <c r="J241" s="138"/>
      <c r="K241" s="138"/>
      <c r="L241" s="138"/>
      <c r="M241" s="138"/>
      <c r="N241" s="138"/>
      <c r="O241" s="138"/>
      <c r="P241" s="138"/>
      <c r="Q241" s="138"/>
      <c r="R241" s="141"/>
      <c r="S241" s="149" t="str">
        <f t="shared" si="27"/>
        <v>相隣関係</v>
      </c>
      <c r="T241" s="180">
        <f t="shared" si="30"/>
        <v>4.5605005926964148E-2</v>
      </c>
      <c r="U241" s="180">
        <f t="shared" si="30"/>
        <v>0.65515280393054764</v>
      </c>
      <c r="V241" s="180">
        <f t="shared" si="30"/>
        <v>0.44373740962230079</v>
      </c>
      <c r="W241" s="180">
        <f t="shared" si="30"/>
        <v>0.17977415971836375</v>
      </c>
      <c r="X241" s="180">
        <f t="shared" si="30"/>
        <v>3.4520882127569319E-2</v>
      </c>
      <c r="Y241" s="180">
        <f t="shared" si="30"/>
        <v>0.33010727467132805</v>
      </c>
      <c r="Z241" s="180">
        <f t="shared" si="30"/>
        <v>5.2064288497965849E-2</v>
      </c>
      <c r="AA241" s="180">
        <f t="shared" si="30"/>
        <v>1.2802544233287749E-2</v>
      </c>
      <c r="AB241" s="180">
        <f t="shared" si="30"/>
        <v>8.948179657289046E-2</v>
      </c>
      <c r="AC241" s="180">
        <f t="shared" si="30"/>
        <v>0.16190262933149135</v>
      </c>
      <c r="AD241" s="180">
        <f t="shared" si="30"/>
        <v>0.6845968634563615</v>
      </c>
      <c r="AE241" s="180">
        <f t="shared" si="30"/>
        <v>4.9569956998936737E-2</v>
      </c>
      <c r="AF241" s="180">
        <f t="shared" si="30"/>
        <v>0.53684102767410913</v>
      </c>
      <c r="AG241" s="162"/>
      <c r="AH241" s="163"/>
    </row>
    <row r="242" spans="1:34" ht="14.25" thickBot="1" x14ac:dyDescent="0.2">
      <c r="A242" s="30"/>
      <c r="B242" s="30"/>
      <c r="C242" s="138"/>
      <c r="D242" s="138"/>
      <c r="E242" s="138"/>
      <c r="F242" s="138"/>
      <c r="G242" s="138"/>
      <c r="H242" s="138"/>
      <c r="I242" s="138"/>
      <c r="J242" s="138"/>
      <c r="K242" s="138"/>
      <c r="L242" s="138"/>
      <c r="M242" s="138"/>
      <c r="N242" s="138"/>
      <c r="O242" s="138"/>
      <c r="P242" s="138"/>
      <c r="Q242" s="138"/>
      <c r="R242" s="141"/>
      <c r="S242" s="149" t="str">
        <f t="shared" si="27"/>
        <v>和服</v>
      </c>
      <c r="T242" s="180">
        <f t="shared" ref="T242:AF243" si="31">(1-_xlfn.NORM.S.DIST(ABS(T182),TRUE))*2</f>
        <v>5.3118152787841932E-2</v>
      </c>
      <c r="U242" s="180">
        <f t="shared" si="31"/>
        <v>0.94610381139332245</v>
      </c>
      <c r="V242" s="180">
        <f t="shared" si="31"/>
        <v>5.511059133349594E-2</v>
      </c>
      <c r="W242" s="180">
        <f t="shared" si="31"/>
        <v>6.6866428998776817E-2</v>
      </c>
      <c r="X242" s="180">
        <f t="shared" si="31"/>
        <v>7.9321695690449667E-2</v>
      </c>
      <c r="Y242" s="180">
        <f t="shared" si="31"/>
        <v>0.54822434416806742</v>
      </c>
      <c r="Z242" s="180">
        <f t="shared" si="31"/>
        <v>3.1042535194465426E-3</v>
      </c>
      <c r="AA242" s="180">
        <f t="shared" si="31"/>
        <v>1.493912060723801E-8</v>
      </c>
      <c r="AB242" s="180">
        <f t="shared" si="31"/>
        <v>0.63319512188018012</v>
      </c>
      <c r="AC242" s="180">
        <f t="shared" si="31"/>
        <v>0.17838111148708902</v>
      </c>
      <c r="AD242" s="180">
        <f t="shared" si="31"/>
        <v>1.1730804536403294E-2</v>
      </c>
      <c r="AE242" s="180">
        <f t="shared" si="31"/>
        <v>0.54356021475748828</v>
      </c>
      <c r="AF242" s="180">
        <f t="shared" si="31"/>
        <v>9.2355037284935548E-2</v>
      </c>
      <c r="AG242" s="162"/>
      <c r="AH242" s="163"/>
    </row>
    <row r="243" spans="1:34" ht="14.25" thickBot="1" x14ac:dyDescent="0.2">
      <c r="A243" s="30"/>
      <c r="B243" s="30"/>
      <c r="C243" s="138"/>
      <c r="D243" s="138"/>
      <c r="E243" s="138"/>
      <c r="F243" s="138"/>
      <c r="G243" s="138"/>
      <c r="H243" s="138"/>
      <c r="I243" s="138"/>
      <c r="J243" s="138"/>
      <c r="K243" s="138"/>
      <c r="L243" s="138"/>
      <c r="M243" s="138"/>
      <c r="N243" s="138"/>
      <c r="O243" s="138"/>
      <c r="P243" s="138"/>
      <c r="Q243" s="138"/>
      <c r="R243" s="141"/>
      <c r="S243" s="149" t="str">
        <f t="shared" si="27"/>
        <v>合計</v>
      </c>
      <c r="T243" s="180">
        <f t="shared" si="31"/>
        <v>0</v>
      </c>
      <c r="U243" s="180">
        <f t="shared" si="31"/>
        <v>0</v>
      </c>
      <c r="V243" s="180">
        <f t="shared" si="31"/>
        <v>3.2874291067130912E-8</v>
      </c>
      <c r="W243" s="180">
        <f t="shared" si="31"/>
        <v>2.9317281935448136E-10</v>
      </c>
      <c r="X243" s="180">
        <f t="shared" si="31"/>
        <v>4.4408920985006262E-16</v>
      </c>
      <c r="Y243" s="180">
        <f t="shared" si="31"/>
        <v>1.0749583100255533E-2</v>
      </c>
      <c r="Z243" s="180">
        <f t="shared" si="31"/>
        <v>5.5111470942392771E-13</v>
      </c>
      <c r="AA243" s="180">
        <f t="shared" si="31"/>
        <v>2.5294877303849717E-11</v>
      </c>
      <c r="AB243" s="180">
        <f t="shared" si="31"/>
        <v>0.74539789167560011</v>
      </c>
      <c r="AC243" s="180">
        <f t="shared" si="31"/>
        <v>0</v>
      </c>
      <c r="AD243" s="180">
        <f t="shared" si="31"/>
        <v>5.9752203185325925E-13</v>
      </c>
      <c r="AE243" s="180">
        <f t="shared" si="31"/>
        <v>0</v>
      </c>
      <c r="AF243" s="180">
        <f t="shared" si="31"/>
        <v>0</v>
      </c>
      <c r="AG243" s="162"/>
      <c r="AH243" s="164"/>
    </row>
  </sheetData>
  <mergeCells count="6">
    <mergeCell ref="T191:AH191"/>
    <mergeCell ref="C3:Q3"/>
    <mergeCell ref="C63:Q63"/>
    <mergeCell ref="T63:AH63"/>
    <mergeCell ref="C131:Q131"/>
    <mergeCell ref="T131:AH131"/>
  </mergeCells>
  <phoneticPr fontId="16"/>
  <conditionalFormatting sqref="T193:AF243">
    <cfRule type="cellIs" dxfId="3" priority="1" operator="lessThan">
      <formula>$AD$190</formula>
    </cfRule>
    <cfRule type="cellIs" dxfId="2" priority="2" operator="lessThan">
      <formula>$AC$190</formula>
    </cfRule>
  </conditionalFormatting>
  <conditionalFormatting sqref="T133:AF183">
    <cfRule type="cellIs" dxfId="1" priority="5" operator="lessThan">
      <formula>$AC$130</formula>
    </cfRule>
    <cfRule type="cellIs" dxfId="0" priority="6" operator="greaterThan">
      <formula>$AD$130</formula>
    </cfRule>
  </conditionalFormatting>
  <hyperlinks>
    <hyperlink ref="E121" r:id="rId1"/>
    <hyperlink ref="T2" r:id="rId2"/>
  </hyperlinks>
  <pageMargins left="0.7" right="0.7" top="0.75" bottom="0.75" header="0.3" footer="0.3"/>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X183"/>
  <sheetViews>
    <sheetView topLeftCell="A43" zoomScale="65" zoomScaleNormal="65" workbookViewId="0">
      <selection activeCell="U90" sqref="U90"/>
    </sheetView>
  </sheetViews>
  <sheetFormatPr defaultRowHeight="13.5" x14ac:dyDescent="0.15"/>
  <cols>
    <col min="2" max="2" width="24.75" bestFit="1" customWidth="1"/>
    <col min="3" max="3" width="9" style="4" hidden="1" customWidth="1"/>
    <col min="4" max="4" width="9" style="4" customWidth="1"/>
    <col min="5" max="5" width="9" style="4" hidden="1" customWidth="1"/>
    <col min="6" max="6" width="9" style="4" customWidth="1"/>
    <col min="7" max="8" width="9" style="4" hidden="1" customWidth="1"/>
    <col min="9" max="10" width="9" style="4" customWidth="1"/>
    <col min="11" max="13" width="9" style="4" hidden="1" customWidth="1"/>
    <col min="14" max="14" width="9" style="4" customWidth="1"/>
    <col min="15" max="16" width="9" style="4" hidden="1" customWidth="1"/>
    <col min="17" max="17" width="9" style="4"/>
    <col min="18" max="20" width="9" style="6"/>
    <col min="21" max="21" width="42.5" customWidth="1"/>
  </cols>
  <sheetData>
    <row r="1" spans="1:24" x14ac:dyDescent="0.15">
      <c r="C1" s="7" t="str">
        <f>データ加工!C1</f>
        <v>契約当事者 年齢=70歳以上</v>
      </c>
      <c r="G1" s="7" t="str">
        <f>データ加工!G1</f>
        <v>データ出所：国民生活センター「消費生活相談データベース(PIO-NET)」</v>
      </c>
      <c r="M1"/>
      <c r="N1"/>
      <c r="Q1" s="42"/>
      <c r="R1" s="42" t="s">
        <v>245</v>
      </c>
      <c r="S1" s="4"/>
      <c r="T1" s="4"/>
      <c r="U1" s="4"/>
      <c r="V1" s="6"/>
      <c r="W1" s="6"/>
      <c r="X1" s="6"/>
    </row>
    <row r="2" spans="1:24" ht="14.25" thickBot="1" x14ac:dyDescent="0.2">
      <c r="A2" t="str">
        <f>データ加工!A2</f>
        <v>相談件数上位50項目</v>
      </c>
      <c r="C2" s="4" t="str">
        <f>データ加工!C2</f>
        <v>2015年度</v>
      </c>
      <c r="G2" s="4" t="str">
        <f>データ加工!G2</f>
        <v>2015年7月29日現在</v>
      </c>
      <c r="M2"/>
      <c r="N2"/>
      <c r="Q2" s="78"/>
      <c r="R2" s="78" t="s">
        <v>246</v>
      </c>
      <c r="S2" s="4"/>
      <c r="T2" s="4"/>
      <c r="U2" s="4"/>
      <c r="V2" s="6"/>
      <c r="W2" s="6"/>
      <c r="X2" s="80"/>
    </row>
    <row r="3" spans="1:24" ht="14.25" thickBot="1" x14ac:dyDescent="0.2">
      <c r="A3" s="9"/>
      <c r="B3" s="1" t="str">
        <f>データ加工!B3</f>
        <v>商品・サービス（小分類）</v>
      </c>
      <c r="C3" s="227" t="s">
        <v>93</v>
      </c>
      <c r="D3" s="225"/>
      <c r="E3" s="225"/>
      <c r="F3" s="225"/>
      <c r="G3" s="225"/>
      <c r="H3" s="225"/>
      <c r="I3" s="225"/>
      <c r="J3" s="225"/>
      <c r="K3" s="225"/>
      <c r="L3" s="225"/>
      <c r="M3" s="225"/>
      <c r="N3" s="225"/>
      <c r="O3" s="225"/>
      <c r="P3" s="225"/>
      <c r="Q3" s="226"/>
    </row>
    <row r="4" spans="1:24" ht="14.25" thickBot="1" x14ac:dyDescent="0.2">
      <c r="A4" s="10" t="s">
        <v>39</v>
      </c>
      <c r="B4" s="3"/>
      <c r="C4" s="8" t="s">
        <v>94</v>
      </c>
      <c r="D4" s="8" t="s">
        <v>95</v>
      </c>
      <c r="E4" s="8" t="s">
        <v>96</v>
      </c>
      <c r="F4" s="8" t="s">
        <v>97</v>
      </c>
      <c r="G4" s="8" t="s">
        <v>98</v>
      </c>
      <c r="H4" s="8" t="s">
        <v>99</v>
      </c>
      <c r="I4" s="8" t="s">
        <v>100</v>
      </c>
      <c r="J4" s="8" t="s">
        <v>101</v>
      </c>
      <c r="K4" s="8" t="s">
        <v>102</v>
      </c>
      <c r="L4" s="8" t="s">
        <v>103</v>
      </c>
      <c r="M4" s="8" t="s">
        <v>104</v>
      </c>
      <c r="N4" s="8" t="s">
        <v>105</v>
      </c>
      <c r="O4" s="8" t="s">
        <v>106</v>
      </c>
      <c r="P4" s="8" t="s">
        <v>107</v>
      </c>
      <c r="Q4" s="8" t="s">
        <v>1</v>
      </c>
    </row>
    <row r="5" spans="1:24" ht="14.25" thickBot="1" x14ac:dyDescent="0.2">
      <c r="A5" s="11" t="s">
        <v>40</v>
      </c>
      <c r="B5" s="2" t="str">
        <f>データ加工!B5</f>
        <v>商品一般</v>
      </c>
      <c r="C5" s="5">
        <f>データ加工!C5</f>
        <v>192</v>
      </c>
      <c r="D5" s="5">
        <f>データ加工!D5</f>
        <v>166</v>
      </c>
      <c r="E5" s="5">
        <f>データ加工!E5</f>
        <v>341</v>
      </c>
      <c r="F5" s="5">
        <f>データ加工!F5</f>
        <v>712</v>
      </c>
      <c r="G5" s="5">
        <f>データ加工!G5</f>
        <v>207</v>
      </c>
      <c r="H5" s="5">
        <f>データ加工!H5</f>
        <v>130</v>
      </c>
      <c r="I5" s="5">
        <f>データ加工!I5</f>
        <v>369</v>
      </c>
      <c r="J5" s="5">
        <f>データ加工!J5</f>
        <v>610</v>
      </c>
      <c r="K5" s="5">
        <f>データ加工!K5</f>
        <v>97</v>
      </c>
      <c r="L5" s="5">
        <f>データ加工!L5</f>
        <v>336</v>
      </c>
      <c r="M5" s="5">
        <f>データ加工!M5</f>
        <v>132</v>
      </c>
      <c r="N5" s="5">
        <f>データ加工!N5</f>
        <v>460</v>
      </c>
      <c r="O5" s="5">
        <f>データ加工!O5</f>
        <v>77</v>
      </c>
      <c r="P5" s="5">
        <f>データ加工!P5</f>
        <v>36</v>
      </c>
      <c r="Q5" s="5">
        <f>データ加工!Q5</f>
        <v>3865</v>
      </c>
    </row>
    <row r="6" spans="1:24" ht="14.25" thickBot="1" x14ac:dyDescent="0.2">
      <c r="A6" s="11" t="s">
        <v>41</v>
      </c>
      <c r="B6" s="2" t="str">
        <f>データ加工!B6</f>
        <v>健康食品</v>
      </c>
      <c r="C6" s="5">
        <f>データ加工!C6</f>
        <v>216</v>
      </c>
      <c r="D6" s="5">
        <f>データ加工!D6</f>
        <v>78</v>
      </c>
      <c r="E6" s="5">
        <f>データ加工!E6</f>
        <v>109</v>
      </c>
      <c r="F6" s="5">
        <f>データ加工!F6</f>
        <v>404</v>
      </c>
      <c r="G6" s="5">
        <f>データ加工!G6</f>
        <v>106</v>
      </c>
      <c r="H6" s="5">
        <f>データ加工!H6</f>
        <v>86</v>
      </c>
      <c r="I6" s="5">
        <f>データ加工!I6</f>
        <v>276</v>
      </c>
      <c r="J6" s="5">
        <f>データ加工!J6</f>
        <v>397</v>
      </c>
      <c r="K6" s="5">
        <f>データ加工!K6</f>
        <v>35</v>
      </c>
      <c r="L6" s="5">
        <f>データ加工!L6</f>
        <v>180</v>
      </c>
      <c r="M6" s="5">
        <f>データ加工!M6</f>
        <v>97</v>
      </c>
      <c r="N6" s="5">
        <f>データ加工!N6</f>
        <v>283</v>
      </c>
      <c r="O6" s="5">
        <f>データ加工!O6</f>
        <v>61</v>
      </c>
      <c r="P6" s="5">
        <f>データ加工!P6</f>
        <v>31</v>
      </c>
      <c r="Q6" s="5">
        <f>データ加工!Q6</f>
        <v>2359</v>
      </c>
    </row>
    <row r="7" spans="1:24" ht="14.25" thickBot="1" x14ac:dyDescent="0.2">
      <c r="A7" s="11" t="s">
        <v>42</v>
      </c>
      <c r="B7" s="2" t="str">
        <f>データ加工!B7</f>
        <v>インターネット接続回線</v>
      </c>
      <c r="C7" s="5">
        <f>データ加工!C7</f>
        <v>126</v>
      </c>
      <c r="D7" s="5">
        <f>データ加工!D7</f>
        <v>64</v>
      </c>
      <c r="E7" s="5">
        <f>データ加工!E7</f>
        <v>143</v>
      </c>
      <c r="F7" s="5">
        <f>データ加工!F7</f>
        <v>336</v>
      </c>
      <c r="G7" s="5">
        <f>データ加工!G7</f>
        <v>92</v>
      </c>
      <c r="H7" s="5">
        <f>データ加工!H7</f>
        <v>69</v>
      </c>
      <c r="I7" s="5">
        <f>データ加工!I7</f>
        <v>253</v>
      </c>
      <c r="J7" s="5">
        <f>データ加工!J7</f>
        <v>372</v>
      </c>
      <c r="K7" s="5">
        <f>データ加工!K7</f>
        <v>31</v>
      </c>
      <c r="L7" s="5">
        <f>データ加工!L7</f>
        <v>160</v>
      </c>
      <c r="M7" s="5">
        <f>データ加工!M7</f>
        <v>85</v>
      </c>
      <c r="N7" s="5">
        <f>データ加工!N7</f>
        <v>195</v>
      </c>
      <c r="O7" s="5">
        <f>データ加工!O7</f>
        <v>30</v>
      </c>
      <c r="P7" s="5">
        <f>データ加工!P7</f>
        <v>11</v>
      </c>
      <c r="Q7" s="5">
        <f>データ加工!Q7</f>
        <v>1967</v>
      </c>
    </row>
    <row r="8" spans="1:24" ht="14.25" thickBot="1" x14ac:dyDescent="0.2">
      <c r="A8" s="11" t="s">
        <v>43</v>
      </c>
      <c r="B8" s="2" t="str">
        <f>データ加工!B8</f>
        <v>アダルト情報サイト</v>
      </c>
      <c r="C8" s="5">
        <f>データ加工!C8</f>
        <v>52</v>
      </c>
      <c r="D8" s="5">
        <f>データ加工!D8</f>
        <v>48</v>
      </c>
      <c r="E8" s="5">
        <f>データ加工!E8</f>
        <v>93</v>
      </c>
      <c r="F8" s="5">
        <f>データ加工!F8</f>
        <v>677</v>
      </c>
      <c r="G8" s="5">
        <f>データ加工!G8</f>
        <v>74</v>
      </c>
      <c r="H8" s="5">
        <f>データ加工!H8</f>
        <v>53</v>
      </c>
      <c r="I8" s="5">
        <f>データ加工!I8</f>
        <v>222</v>
      </c>
      <c r="J8" s="5">
        <f>データ加工!J8</f>
        <v>304</v>
      </c>
      <c r="K8" s="5">
        <f>データ加工!K8</f>
        <v>15</v>
      </c>
      <c r="L8" s="5">
        <f>データ加工!L8</f>
        <v>90</v>
      </c>
      <c r="M8" s="5">
        <f>データ加工!M8</f>
        <v>41</v>
      </c>
      <c r="N8" s="5">
        <f>データ加工!N8</f>
        <v>106</v>
      </c>
      <c r="O8" s="5">
        <f>データ加工!O8</f>
        <v>21</v>
      </c>
      <c r="P8" s="5">
        <f>データ加工!P8</f>
        <v>5</v>
      </c>
      <c r="Q8" s="5">
        <f>データ加工!Q8</f>
        <v>1801</v>
      </c>
    </row>
    <row r="9" spans="1:24" ht="14.25" thickBot="1" x14ac:dyDescent="0.2">
      <c r="A9" s="11" t="s">
        <v>44</v>
      </c>
      <c r="B9" s="2" t="str">
        <f>データ加工!B9</f>
        <v>相談その他</v>
      </c>
      <c r="C9" s="5">
        <f>データ加工!C9</f>
        <v>61</v>
      </c>
      <c r="D9" s="5">
        <f>データ加工!D9</f>
        <v>75</v>
      </c>
      <c r="E9" s="5">
        <f>データ加工!E9</f>
        <v>111</v>
      </c>
      <c r="F9" s="5">
        <f>データ加工!F9</f>
        <v>256</v>
      </c>
      <c r="G9" s="5">
        <f>データ加工!G9</f>
        <v>67</v>
      </c>
      <c r="H9" s="5">
        <f>データ加工!H9</f>
        <v>58</v>
      </c>
      <c r="I9" s="5">
        <f>データ加工!I9</f>
        <v>98</v>
      </c>
      <c r="J9" s="5">
        <f>データ加工!J9</f>
        <v>171</v>
      </c>
      <c r="K9" s="5">
        <f>データ加工!K9</f>
        <v>18</v>
      </c>
      <c r="L9" s="5">
        <f>データ加工!L9</f>
        <v>128</v>
      </c>
      <c r="M9" s="5">
        <f>データ加工!M9</f>
        <v>54</v>
      </c>
      <c r="N9" s="5">
        <f>データ加工!N9</f>
        <v>111</v>
      </c>
      <c r="O9" s="5">
        <f>データ加工!O9</f>
        <v>55</v>
      </c>
      <c r="P9" s="5">
        <f>データ加工!P9</f>
        <v>8</v>
      </c>
      <c r="Q9" s="5">
        <f>データ加工!Q9</f>
        <v>1271</v>
      </c>
    </row>
    <row r="10" spans="1:24" ht="14.25" thickBot="1" x14ac:dyDescent="0.2">
      <c r="A10" s="11" t="s">
        <v>45</v>
      </c>
      <c r="B10" s="2" t="str">
        <f>データ加工!B10</f>
        <v>他の役務サービス</v>
      </c>
      <c r="C10" s="5">
        <f>データ加工!C10</f>
        <v>51</v>
      </c>
      <c r="D10" s="5">
        <f>データ加工!D10</f>
        <v>8</v>
      </c>
      <c r="E10" s="5">
        <f>データ加工!E10</f>
        <v>103</v>
      </c>
      <c r="F10" s="5">
        <f>データ加工!F10</f>
        <v>327</v>
      </c>
      <c r="G10" s="5">
        <f>データ加工!G10</f>
        <v>50</v>
      </c>
      <c r="H10" s="5">
        <f>データ加工!H10</f>
        <v>23</v>
      </c>
      <c r="I10" s="5">
        <f>データ加工!I10</f>
        <v>81</v>
      </c>
      <c r="J10" s="5">
        <f>データ加工!J10</f>
        <v>168</v>
      </c>
      <c r="K10" s="5">
        <f>データ加工!K10</f>
        <v>18</v>
      </c>
      <c r="L10" s="5">
        <f>データ加工!L10</f>
        <v>120</v>
      </c>
      <c r="M10" s="5">
        <f>データ加工!M10</f>
        <v>36</v>
      </c>
      <c r="N10" s="5">
        <f>データ加工!N10</f>
        <v>113</v>
      </c>
      <c r="O10" s="5">
        <f>データ加工!O10</f>
        <v>13</v>
      </c>
      <c r="P10" s="5">
        <f>データ加工!P10</f>
        <v>3</v>
      </c>
      <c r="Q10" s="5">
        <f>データ加工!Q10</f>
        <v>1114</v>
      </c>
    </row>
    <row r="11" spans="1:24" ht="14.25" thickBot="1" x14ac:dyDescent="0.2">
      <c r="A11" s="11" t="s">
        <v>46</v>
      </c>
      <c r="B11" s="2" t="str">
        <f>データ加工!B11</f>
        <v>新聞</v>
      </c>
      <c r="C11" s="5">
        <f>データ加工!C11</f>
        <v>60</v>
      </c>
      <c r="D11" s="5">
        <f>データ加工!D11</f>
        <v>27</v>
      </c>
      <c r="E11" s="5">
        <f>データ加工!E11</f>
        <v>72</v>
      </c>
      <c r="F11" s="5">
        <f>データ加工!F11</f>
        <v>247</v>
      </c>
      <c r="G11" s="5">
        <f>データ加工!G11</f>
        <v>26</v>
      </c>
      <c r="H11" s="5">
        <f>データ加工!H11</f>
        <v>17</v>
      </c>
      <c r="I11" s="5">
        <f>データ加工!I11</f>
        <v>61</v>
      </c>
      <c r="J11" s="5">
        <f>データ加工!J11</f>
        <v>248</v>
      </c>
      <c r="K11" s="5">
        <f>データ加工!K11</f>
        <v>6</v>
      </c>
      <c r="L11" s="5">
        <f>データ加工!L11</f>
        <v>78</v>
      </c>
      <c r="M11" s="5">
        <f>データ加工!M11</f>
        <v>20</v>
      </c>
      <c r="N11" s="5">
        <f>データ加工!N11</f>
        <v>190</v>
      </c>
      <c r="O11" s="5">
        <f>データ加工!O11</f>
        <v>32</v>
      </c>
      <c r="P11" s="5">
        <f>データ加工!P11</f>
        <v>18</v>
      </c>
      <c r="Q11" s="5">
        <f>データ加工!Q11</f>
        <v>1102</v>
      </c>
    </row>
    <row r="12" spans="1:24" ht="14.25" thickBot="1" x14ac:dyDescent="0.2">
      <c r="A12" s="11" t="s">
        <v>47</v>
      </c>
      <c r="B12" s="2" t="str">
        <f>データ加工!B12</f>
        <v>ファンド型投資商品</v>
      </c>
      <c r="C12" s="5">
        <f>データ加工!C12</f>
        <v>58</v>
      </c>
      <c r="D12" s="5">
        <f>データ加工!D12</f>
        <v>31</v>
      </c>
      <c r="E12" s="5">
        <f>データ加工!E12</f>
        <v>74</v>
      </c>
      <c r="F12" s="5">
        <f>データ加工!F12</f>
        <v>257</v>
      </c>
      <c r="G12" s="5">
        <f>データ加工!G12</f>
        <v>56</v>
      </c>
      <c r="H12" s="5">
        <f>データ加工!H12</f>
        <v>24</v>
      </c>
      <c r="I12" s="5">
        <f>データ加工!I12</f>
        <v>125</v>
      </c>
      <c r="J12" s="5">
        <f>データ加工!J12</f>
        <v>165</v>
      </c>
      <c r="K12" s="5">
        <f>データ加工!K12</f>
        <v>11</v>
      </c>
      <c r="L12" s="5">
        <f>データ加工!L12</f>
        <v>127</v>
      </c>
      <c r="M12" s="5">
        <f>データ加工!M12</f>
        <v>24</v>
      </c>
      <c r="N12" s="5">
        <f>データ加工!N12</f>
        <v>108</v>
      </c>
      <c r="O12" s="5">
        <f>データ加工!O12</f>
        <v>14</v>
      </c>
      <c r="P12" s="5">
        <f>データ加工!P12</f>
        <v>8</v>
      </c>
      <c r="Q12" s="5">
        <f>データ加工!Q12</f>
        <v>1082</v>
      </c>
    </row>
    <row r="13" spans="1:24" ht="14.25" thickBot="1" x14ac:dyDescent="0.2">
      <c r="A13" s="11" t="s">
        <v>48</v>
      </c>
      <c r="B13" s="2" t="str">
        <f>データ加工!B13</f>
        <v>デジタルコンテンツその他</v>
      </c>
      <c r="C13" s="5">
        <f>データ加工!C13</f>
        <v>36</v>
      </c>
      <c r="D13" s="5">
        <f>データ加工!D13</f>
        <v>43</v>
      </c>
      <c r="E13" s="5">
        <f>データ加工!E13</f>
        <v>45</v>
      </c>
      <c r="F13" s="5">
        <f>データ加工!F13</f>
        <v>284</v>
      </c>
      <c r="G13" s="5">
        <f>データ加工!G13</f>
        <v>35</v>
      </c>
      <c r="H13" s="5">
        <f>データ加工!H13</f>
        <v>20</v>
      </c>
      <c r="I13" s="5">
        <f>データ加工!I13</f>
        <v>94</v>
      </c>
      <c r="J13" s="5">
        <f>データ加工!J13</f>
        <v>252</v>
      </c>
      <c r="K13" s="5">
        <f>データ加工!K13</f>
        <v>10</v>
      </c>
      <c r="L13" s="5">
        <f>データ加工!L13</f>
        <v>53</v>
      </c>
      <c r="M13" s="5">
        <f>データ加工!M13</f>
        <v>29</v>
      </c>
      <c r="N13" s="5">
        <f>データ加工!N13</f>
        <v>82</v>
      </c>
      <c r="O13" s="5">
        <f>データ加工!O13</f>
        <v>5</v>
      </c>
      <c r="P13" s="5">
        <f>データ加工!P13</f>
        <v>0</v>
      </c>
      <c r="Q13" s="5">
        <f>データ加工!Q13</f>
        <v>988</v>
      </c>
    </row>
    <row r="14" spans="1:24" ht="14.25" thickBot="1" x14ac:dyDescent="0.2">
      <c r="A14" s="11" t="s">
        <v>49</v>
      </c>
      <c r="B14" s="2" t="str">
        <f>データ加工!B14</f>
        <v>フリーローン・サラ金</v>
      </c>
      <c r="C14" s="5">
        <f>データ加工!C14</f>
        <v>59</v>
      </c>
      <c r="D14" s="5">
        <f>データ加工!D14</f>
        <v>60</v>
      </c>
      <c r="E14" s="5">
        <f>データ加工!E14</f>
        <v>52</v>
      </c>
      <c r="F14" s="5">
        <f>データ加工!F14</f>
        <v>201</v>
      </c>
      <c r="G14" s="5">
        <f>データ加工!G14</f>
        <v>42</v>
      </c>
      <c r="H14" s="5">
        <f>データ加工!H14</f>
        <v>22</v>
      </c>
      <c r="I14" s="5">
        <f>データ加工!I14</f>
        <v>73</v>
      </c>
      <c r="J14" s="5">
        <f>データ加工!J14</f>
        <v>97</v>
      </c>
      <c r="K14" s="5">
        <f>データ加工!K14</f>
        <v>11</v>
      </c>
      <c r="L14" s="5">
        <f>データ加工!L14</f>
        <v>72</v>
      </c>
      <c r="M14" s="5">
        <f>データ加工!M14</f>
        <v>29</v>
      </c>
      <c r="N14" s="5">
        <f>データ加工!N14</f>
        <v>111</v>
      </c>
      <c r="O14" s="5">
        <f>データ加工!O14</f>
        <v>34</v>
      </c>
      <c r="P14" s="5">
        <f>データ加工!P14</f>
        <v>3</v>
      </c>
      <c r="Q14" s="5">
        <f>データ加工!Q14</f>
        <v>866</v>
      </c>
    </row>
    <row r="15" spans="1:24" ht="14.25" thickBot="1" x14ac:dyDescent="0.2">
      <c r="A15" s="11" t="s">
        <v>50</v>
      </c>
      <c r="B15" s="2" t="str">
        <f>データ加工!B15</f>
        <v>放送サービス</v>
      </c>
      <c r="C15" s="5">
        <f>データ加工!C15</f>
        <v>45</v>
      </c>
      <c r="D15" s="5">
        <f>データ加工!D15</f>
        <v>24</v>
      </c>
      <c r="E15" s="5">
        <f>データ加工!E15</f>
        <v>15</v>
      </c>
      <c r="F15" s="5">
        <f>データ加工!F15</f>
        <v>251</v>
      </c>
      <c r="G15" s="5">
        <f>データ加工!G15</f>
        <v>16</v>
      </c>
      <c r="H15" s="5">
        <f>データ加工!H15</f>
        <v>9</v>
      </c>
      <c r="I15" s="5">
        <f>データ加工!I15</f>
        <v>72</v>
      </c>
      <c r="J15" s="5">
        <f>データ加工!J15</f>
        <v>198</v>
      </c>
      <c r="K15" s="5">
        <f>データ加工!K15</f>
        <v>3</v>
      </c>
      <c r="L15" s="5">
        <f>データ加工!L15</f>
        <v>38</v>
      </c>
      <c r="M15" s="5">
        <f>データ加工!M15</f>
        <v>30</v>
      </c>
      <c r="N15" s="5">
        <f>データ加工!N15</f>
        <v>55</v>
      </c>
      <c r="O15" s="5">
        <f>データ加工!O15</f>
        <v>15</v>
      </c>
      <c r="P15" s="5">
        <f>データ加工!P15</f>
        <v>4</v>
      </c>
      <c r="Q15" s="5">
        <f>データ加工!Q15</f>
        <v>775</v>
      </c>
    </row>
    <row r="16" spans="1:24" ht="14.25" thickBot="1" x14ac:dyDescent="0.2">
      <c r="A16" s="11" t="s">
        <v>51</v>
      </c>
      <c r="B16" s="2" t="str">
        <f>データ加工!B16</f>
        <v>修理サービス</v>
      </c>
      <c r="C16" s="5">
        <f>データ加工!C16</f>
        <v>45</v>
      </c>
      <c r="D16" s="5">
        <f>データ加工!D16</f>
        <v>28</v>
      </c>
      <c r="E16" s="5">
        <f>データ加工!E16</f>
        <v>44</v>
      </c>
      <c r="F16" s="5">
        <f>データ加工!F16</f>
        <v>206</v>
      </c>
      <c r="G16" s="5">
        <f>データ加工!G16</f>
        <v>23</v>
      </c>
      <c r="H16" s="5">
        <f>データ加工!H16</f>
        <v>24</v>
      </c>
      <c r="I16" s="5">
        <f>データ加工!I16</f>
        <v>88</v>
      </c>
      <c r="J16" s="5">
        <f>データ加工!J16</f>
        <v>119</v>
      </c>
      <c r="K16" s="5">
        <f>データ加工!K16</f>
        <v>2</v>
      </c>
      <c r="L16" s="5">
        <f>データ加工!L16</f>
        <v>45</v>
      </c>
      <c r="M16" s="5">
        <f>データ加工!M16</f>
        <v>19</v>
      </c>
      <c r="N16" s="5">
        <f>データ加工!N16</f>
        <v>78</v>
      </c>
      <c r="O16" s="5">
        <f>データ加工!O16</f>
        <v>13</v>
      </c>
      <c r="P16" s="5">
        <f>データ加工!P16</f>
        <v>5</v>
      </c>
      <c r="Q16" s="5">
        <f>データ加工!Q16</f>
        <v>739</v>
      </c>
    </row>
    <row r="17" spans="1:22" ht="14.25" thickBot="1" x14ac:dyDescent="0.2">
      <c r="A17" s="11" t="s">
        <v>52</v>
      </c>
      <c r="B17" s="2" t="str">
        <f>データ加工!B17</f>
        <v>生命保険</v>
      </c>
      <c r="C17" s="5">
        <f>データ加工!C17</f>
        <v>48</v>
      </c>
      <c r="D17" s="5">
        <f>データ加工!D17</f>
        <v>34</v>
      </c>
      <c r="E17" s="5">
        <f>データ加工!E17</f>
        <v>26</v>
      </c>
      <c r="F17" s="5">
        <f>データ加工!F17</f>
        <v>190</v>
      </c>
      <c r="G17" s="5">
        <f>データ加工!G17</f>
        <v>29</v>
      </c>
      <c r="H17" s="5">
        <f>データ加工!H17</f>
        <v>18</v>
      </c>
      <c r="I17" s="5">
        <f>データ加工!I17</f>
        <v>71</v>
      </c>
      <c r="J17" s="5">
        <f>データ加工!J17</f>
        <v>124</v>
      </c>
      <c r="K17" s="5">
        <f>データ加工!K17</f>
        <v>8</v>
      </c>
      <c r="L17" s="5">
        <f>データ加工!L17</f>
        <v>55</v>
      </c>
      <c r="M17" s="5">
        <f>データ加工!M17</f>
        <v>15</v>
      </c>
      <c r="N17" s="5">
        <f>データ加工!N17</f>
        <v>74</v>
      </c>
      <c r="O17" s="5">
        <f>データ加工!O17</f>
        <v>12</v>
      </c>
      <c r="P17" s="5">
        <f>データ加工!P17</f>
        <v>8</v>
      </c>
      <c r="Q17" s="5">
        <f>データ加工!Q17</f>
        <v>712</v>
      </c>
    </row>
    <row r="18" spans="1:22" ht="14.25" thickBot="1" x14ac:dyDescent="0.2">
      <c r="A18" s="11" t="s">
        <v>53</v>
      </c>
      <c r="B18" s="2" t="str">
        <f>データ加工!B18</f>
        <v>社会保険</v>
      </c>
      <c r="C18" s="5">
        <f>データ加工!C18</f>
        <v>55</v>
      </c>
      <c r="D18" s="5">
        <f>データ加工!D18</f>
        <v>16</v>
      </c>
      <c r="E18" s="5">
        <f>データ加工!E18</f>
        <v>49</v>
      </c>
      <c r="F18" s="5">
        <f>データ加工!F18</f>
        <v>66</v>
      </c>
      <c r="G18" s="5">
        <f>データ加工!G18</f>
        <v>13</v>
      </c>
      <c r="H18" s="5">
        <f>データ加工!H18</f>
        <v>28</v>
      </c>
      <c r="I18" s="5">
        <f>データ加工!I18</f>
        <v>24</v>
      </c>
      <c r="J18" s="5">
        <f>データ加工!J18</f>
        <v>101</v>
      </c>
      <c r="K18" s="5">
        <f>データ加工!K18</f>
        <v>38</v>
      </c>
      <c r="L18" s="5">
        <f>データ加工!L18</f>
        <v>43</v>
      </c>
      <c r="M18" s="5">
        <f>データ加工!M18</f>
        <v>55</v>
      </c>
      <c r="N18" s="5">
        <f>データ加工!N18</f>
        <v>102</v>
      </c>
      <c r="O18" s="5">
        <f>データ加工!O18</f>
        <v>25</v>
      </c>
      <c r="P18" s="5">
        <f>データ加工!P18</f>
        <v>4</v>
      </c>
      <c r="Q18" s="5">
        <f>データ加工!Q18</f>
        <v>619</v>
      </c>
    </row>
    <row r="19" spans="1:22" ht="14.25" thickBot="1" x14ac:dyDescent="0.2">
      <c r="A19" s="11" t="s">
        <v>54</v>
      </c>
      <c r="B19" s="2" t="str">
        <f>データ加工!B19</f>
        <v>移動通信サービス</v>
      </c>
      <c r="C19" s="5">
        <f>データ加工!C19</f>
        <v>30</v>
      </c>
      <c r="D19" s="5">
        <f>データ加工!D19</f>
        <v>8</v>
      </c>
      <c r="E19" s="5">
        <f>データ加工!E19</f>
        <v>19</v>
      </c>
      <c r="F19" s="5">
        <f>データ加工!F19</f>
        <v>190</v>
      </c>
      <c r="G19" s="5">
        <f>データ加工!G19</f>
        <v>13</v>
      </c>
      <c r="H19" s="5">
        <f>データ加工!H19</f>
        <v>16</v>
      </c>
      <c r="I19" s="5">
        <f>データ加工!I19</f>
        <v>59</v>
      </c>
      <c r="J19" s="5">
        <f>データ加工!J19</f>
        <v>144</v>
      </c>
      <c r="K19" s="5">
        <f>データ加工!K19</f>
        <v>4</v>
      </c>
      <c r="L19" s="5">
        <f>データ加工!L19</f>
        <v>26</v>
      </c>
      <c r="M19" s="5">
        <f>データ加工!M19</f>
        <v>17</v>
      </c>
      <c r="N19" s="5">
        <f>データ加工!N19</f>
        <v>63</v>
      </c>
      <c r="O19" s="5">
        <f>データ加工!O19</f>
        <v>7</v>
      </c>
      <c r="P19" s="5">
        <f>データ加工!P19</f>
        <v>11</v>
      </c>
      <c r="Q19" s="5">
        <f>データ加工!Q19</f>
        <v>607</v>
      </c>
    </row>
    <row r="20" spans="1:22" ht="14.25" thickBot="1" x14ac:dyDescent="0.2">
      <c r="A20" s="11" t="s">
        <v>55</v>
      </c>
      <c r="B20" s="2" t="str">
        <f>データ加工!B20</f>
        <v>ふとん類</v>
      </c>
      <c r="C20" s="5">
        <f>データ加工!C20</f>
        <v>49</v>
      </c>
      <c r="D20" s="5">
        <f>データ加工!D20</f>
        <v>37</v>
      </c>
      <c r="E20" s="5">
        <f>データ加工!E20</f>
        <v>36</v>
      </c>
      <c r="F20" s="5">
        <f>データ加工!F20</f>
        <v>131</v>
      </c>
      <c r="G20" s="5">
        <f>データ加工!G20</f>
        <v>44</v>
      </c>
      <c r="H20" s="5">
        <f>データ加工!H20</f>
        <v>18</v>
      </c>
      <c r="I20" s="5">
        <f>データ加工!I20</f>
        <v>95</v>
      </c>
      <c r="J20" s="5">
        <f>データ加工!J20</f>
        <v>59</v>
      </c>
      <c r="K20" s="5">
        <f>データ加工!K20</f>
        <v>3</v>
      </c>
      <c r="L20" s="5">
        <f>データ加工!L20</f>
        <v>30</v>
      </c>
      <c r="M20" s="5">
        <f>データ加工!M20</f>
        <v>4</v>
      </c>
      <c r="N20" s="5">
        <f>データ加工!N20</f>
        <v>60</v>
      </c>
      <c r="O20" s="5">
        <f>データ加工!O20</f>
        <v>13</v>
      </c>
      <c r="P20" s="5">
        <f>データ加工!P20</f>
        <v>4</v>
      </c>
      <c r="Q20" s="5">
        <f>データ加工!Q20</f>
        <v>583</v>
      </c>
    </row>
    <row r="21" spans="1:22" ht="14.25" thickBot="1" x14ac:dyDescent="0.2">
      <c r="A21" s="11" t="s">
        <v>56</v>
      </c>
      <c r="B21" s="2" t="str">
        <f>データ加工!B21</f>
        <v>賃貸アパート・マンション</v>
      </c>
      <c r="C21" s="5">
        <f>データ加工!C21</f>
        <v>47</v>
      </c>
      <c r="D21" s="5">
        <f>データ加工!D21</f>
        <v>19</v>
      </c>
      <c r="E21" s="5">
        <f>データ加工!E21</f>
        <v>16</v>
      </c>
      <c r="F21" s="5">
        <f>データ加工!F21</f>
        <v>193</v>
      </c>
      <c r="G21" s="5">
        <f>データ加工!G21</f>
        <v>15</v>
      </c>
      <c r="H21" s="5">
        <f>データ加工!H21</f>
        <v>7</v>
      </c>
      <c r="I21" s="5">
        <f>データ加工!I21</f>
        <v>40</v>
      </c>
      <c r="J21" s="5">
        <f>データ加工!J21</f>
        <v>87</v>
      </c>
      <c r="K21" s="5">
        <f>データ加工!K21</f>
        <v>2</v>
      </c>
      <c r="L21" s="5">
        <f>データ加工!L21</f>
        <v>28</v>
      </c>
      <c r="M21" s="5">
        <f>データ加工!M21</f>
        <v>3</v>
      </c>
      <c r="N21" s="5">
        <f>データ加工!N21</f>
        <v>58</v>
      </c>
      <c r="O21" s="5">
        <f>データ加工!O21</f>
        <v>13</v>
      </c>
      <c r="P21" s="5">
        <f>データ加工!P21</f>
        <v>12</v>
      </c>
      <c r="Q21" s="5">
        <f>データ加工!Q21</f>
        <v>540</v>
      </c>
    </row>
    <row r="22" spans="1:22" ht="14.25" thickBot="1" x14ac:dyDescent="0.2">
      <c r="A22" s="11" t="s">
        <v>57</v>
      </c>
      <c r="B22" s="2" t="str">
        <f>データ加工!B22</f>
        <v>他の行政サービス</v>
      </c>
      <c r="C22" s="5">
        <f>データ加工!C22</f>
        <v>42</v>
      </c>
      <c r="D22" s="5">
        <f>データ加工!D22</f>
        <v>18</v>
      </c>
      <c r="E22" s="5">
        <f>データ加工!E22</f>
        <v>41</v>
      </c>
      <c r="F22" s="5">
        <f>データ加工!F22</f>
        <v>119</v>
      </c>
      <c r="G22" s="5">
        <f>データ加工!G22</f>
        <v>12</v>
      </c>
      <c r="H22" s="5">
        <f>データ加工!H22</f>
        <v>14</v>
      </c>
      <c r="I22" s="5">
        <f>データ加工!I22</f>
        <v>39</v>
      </c>
      <c r="J22" s="5">
        <f>データ加工!J22</f>
        <v>55</v>
      </c>
      <c r="K22" s="5">
        <f>データ加工!K22</f>
        <v>5</v>
      </c>
      <c r="L22" s="5">
        <f>データ加工!L22</f>
        <v>37</v>
      </c>
      <c r="M22" s="5">
        <f>データ加工!M22</f>
        <v>12</v>
      </c>
      <c r="N22" s="5">
        <f>データ加工!N22</f>
        <v>118</v>
      </c>
      <c r="O22" s="5">
        <f>データ加工!O22</f>
        <v>11</v>
      </c>
      <c r="P22" s="5">
        <f>データ加工!P22</f>
        <v>2</v>
      </c>
      <c r="Q22" s="5">
        <f>データ加工!Q22</f>
        <v>525</v>
      </c>
      <c r="V22" s="47"/>
    </row>
    <row r="23" spans="1:22" ht="14.25" thickBot="1" x14ac:dyDescent="0.2">
      <c r="A23" s="11" t="s">
        <v>58</v>
      </c>
      <c r="B23" s="2" t="str">
        <f>データ加工!B23</f>
        <v>その他金融関連サービス</v>
      </c>
      <c r="C23" s="5">
        <f>データ加工!C23</f>
        <v>29</v>
      </c>
      <c r="D23" s="5">
        <f>データ加工!D23</f>
        <v>16</v>
      </c>
      <c r="E23" s="5">
        <f>データ加工!E23</f>
        <v>27</v>
      </c>
      <c r="F23" s="5">
        <f>データ加工!F23</f>
        <v>114</v>
      </c>
      <c r="G23" s="5">
        <f>データ加工!G23</f>
        <v>9</v>
      </c>
      <c r="H23" s="5">
        <f>データ加工!H23</f>
        <v>9</v>
      </c>
      <c r="I23" s="5">
        <f>データ加工!I23</f>
        <v>45</v>
      </c>
      <c r="J23" s="5">
        <f>データ加工!J23</f>
        <v>69</v>
      </c>
      <c r="K23" s="5">
        <f>データ加工!K23</f>
        <v>10</v>
      </c>
      <c r="L23" s="5">
        <f>データ加工!L23</f>
        <v>32</v>
      </c>
      <c r="M23" s="5">
        <f>データ加工!M23</f>
        <v>11</v>
      </c>
      <c r="N23" s="5">
        <f>データ加工!N23</f>
        <v>80</v>
      </c>
      <c r="O23" s="5">
        <f>データ加工!O23</f>
        <v>16</v>
      </c>
      <c r="P23" s="5">
        <f>データ加工!P23</f>
        <v>4</v>
      </c>
      <c r="Q23" s="5">
        <f>データ加工!Q23</f>
        <v>471</v>
      </c>
      <c r="V23" s="47"/>
    </row>
    <row r="24" spans="1:22" ht="14.25" thickBot="1" x14ac:dyDescent="0.2">
      <c r="A24" s="11" t="s">
        <v>59</v>
      </c>
      <c r="B24" s="2" t="str">
        <f>データ加工!B24</f>
        <v>株</v>
      </c>
      <c r="C24" s="5">
        <f>データ加工!C24</f>
        <v>15</v>
      </c>
      <c r="D24" s="5">
        <f>データ加工!D24</f>
        <v>14</v>
      </c>
      <c r="E24" s="5">
        <f>データ加工!E24</f>
        <v>24</v>
      </c>
      <c r="F24" s="5">
        <f>データ加工!F24</f>
        <v>117</v>
      </c>
      <c r="G24" s="5">
        <f>データ加工!G24</f>
        <v>32</v>
      </c>
      <c r="H24" s="5">
        <f>データ加工!H24</f>
        <v>12</v>
      </c>
      <c r="I24" s="5">
        <f>データ加工!I24</f>
        <v>76</v>
      </c>
      <c r="J24" s="5">
        <f>データ加工!J24</f>
        <v>78</v>
      </c>
      <c r="K24" s="5">
        <f>データ加工!K24</f>
        <v>5</v>
      </c>
      <c r="L24" s="5">
        <f>データ加工!L24</f>
        <v>27</v>
      </c>
      <c r="M24" s="5">
        <f>データ加工!M24</f>
        <v>9</v>
      </c>
      <c r="N24" s="5">
        <f>データ加工!N24</f>
        <v>45</v>
      </c>
      <c r="O24" s="5">
        <f>データ加工!O24</f>
        <v>2</v>
      </c>
      <c r="P24" s="5">
        <f>データ加工!P24</f>
        <v>3</v>
      </c>
      <c r="Q24" s="5">
        <f>データ加工!Q24</f>
        <v>459</v>
      </c>
      <c r="V24" s="47"/>
    </row>
    <row r="25" spans="1:22" ht="14.25" thickBot="1" x14ac:dyDescent="0.2">
      <c r="A25" s="11" t="s">
        <v>60</v>
      </c>
      <c r="B25" s="2" t="str">
        <f>データ加工!B25</f>
        <v>デジタルコンテンツその他</v>
      </c>
      <c r="C25" s="5">
        <f>データ加工!C25</f>
        <v>15</v>
      </c>
      <c r="D25" s="5">
        <f>データ加工!D25</f>
        <v>11</v>
      </c>
      <c r="E25" s="5">
        <f>データ加工!E25</f>
        <v>15</v>
      </c>
      <c r="F25" s="5">
        <f>データ加工!F25</f>
        <v>174</v>
      </c>
      <c r="G25" s="5">
        <f>データ加工!G25</f>
        <v>16</v>
      </c>
      <c r="H25" s="5">
        <f>データ加工!H25</f>
        <v>14</v>
      </c>
      <c r="I25" s="5">
        <f>データ加工!I25</f>
        <v>37</v>
      </c>
      <c r="J25" s="5">
        <f>データ加工!J25</f>
        <v>102</v>
      </c>
      <c r="K25" s="5">
        <f>データ加工!K25</f>
        <v>8</v>
      </c>
      <c r="L25" s="5">
        <f>データ加工!L25</f>
        <v>24</v>
      </c>
      <c r="M25" s="5">
        <f>データ加工!M25</f>
        <v>2</v>
      </c>
      <c r="N25" s="5">
        <f>データ加工!N25</f>
        <v>26</v>
      </c>
      <c r="O25" s="5">
        <f>データ加工!O25</f>
        <v>6</v>
      </c>
      <c r="P25" s="5">
        <f>データ加工!P25</f>
        <v>0</v>
      </c>
      <c r="Q25" s="5">
        <f>データ加工!Q25</f>
        <v>450</v>
      </c>
    </row>
    <row r="26" spans="1:22" ht="14.25" thickBot="1" x14ac:dyDescent="0.2">
      <c r="A26" s="11" t="s">
        <v>61</v>
      </c>
      <c r="B26" s="2" t="str">
        <f>データ加工!B26</f>
        <v>アクセサリー</v>
      </c>
      <c r="C26" s="5">
        <f>データ加工!C26</f>
        <v>26</v>
      </c>
      <c r="D26" s="5">
        <f>データ加工!D26</f>
        <v>17</v>
      </c>
      <c r="E26" s="5">
        <f>データ加工!E26</f>
        <v>28</v>
      </c>
      <c r="F26" s="5">
        <f>データ加工!F26</f>
        <v>133</v>
      </c>
      <c r="G26" s="5">
        <f>データ加工!G26</f>
        <v>19</v>
      </c>
      <c r="H26" s="5">
        <f>データ加工!H26</f>
        <v>7</v>
      </c>
      <c r="I26" s="5">
        <f>データ加工!I26</f>
        <v>46</v>
      </c>
      <c r="J26" s="5">
        <f>データ加工!J26</f>
        <v>59</v>
      </c>
      <c r="K26" s="5">
        <f>データ加工!K26</f>
        <v>10</v>
      </c>
      <c r="L26" s="5">
        <f>データ加工!L26</f>
        <v>40</v>
      </c>
      <c r="M26" s="5">
        <f>データ加工!M26</f>
        <v>8</v>
      </c>
      <c r="N26" s="5">
        <f>データ加工!N26</f>
        <v>43</v>
      </c>
      <c r="O26" s="5">
        <f>データ加工!O26</f>
        <v>9</v>
      </c>
      <c r="P26" s="5">
        <f>データ加工!P26</f>
        <v>4</v>
      </c>
      <c r="Q26" s="5">
        <f>データ加工!Q26</f>
        <v>449</v>
      </c>
    </row>
    <row r="27" spans="1:22" ht="14.25" thickBot="1" x14ac:dyDescent="0.2">
      <c r="A27" s="11" t="s">
        <v>62</v>
      </c>
      <c r="B27" s="2" t="str">
        <f>データ加工!B27</f>
        <v>化粧品</v>
      </c>
      <c r="C27" s="5">
        <f>データ加工!C27</f>
        <v>30</v>
      </c>
      <c r="D27" s="5">
        <f>データ加工!D27</f>
        <v>15</v>
      </c>
      <c r="E27" s="5">
        <f>データ加工!E27</f>
        <v>21</v>
      </c>
      <c r="F27" s="5">
        <f>データ加工!F27</f>
        <v>116</v>
      </c>
      <c r="G27" s="5">
        <f>データ加工!G27</f>
        <v>12</v>
      </c>
      <c r="H27" s="5">
        <f>データ加工!H27</f>
        <v>11</v>
      </c>
      <c r="I27" s="5">
        <f>データ加工!I27</f>
        <v>38</v>
      </c>
      <c r="J27" s="5">
        <f>データ加工!J27</f>
        <v>71</v>
      </c>
      <c r="K27" s="5">
        <f>データ加工!K27</f>
        <v>4</v>
      </c>
      <c r="L27" s="5">
        <f>データ加工!L27</f>
        <v>38</v>
      </c>
      <c r="M27" s="5">
        <f>データ加工!M27</f>
        <v>23</v>
      </c>
      <c r="N27" s="5">
        <f>データ加工!N27</f>
        <v>53</v>
      </c>
      <c r="O27" s="5">
        <f>データ加工!O27</f>
        <v>11</v>
      </c>
      <c r="P27" s="5">
        <f>データ加工!P27</f>
        <v>0</v>
      </c>
      <c r="Q27" s="5">
        <f>データ加工!Q27</f>
        <v>443</v>
      </c>
    </row>
    <row r="28" spans="1:22" ht="14.25" thickBot="1" x14ac:dyDescent="0.2">
      <c r="A28" s="11" t="s">
        <v>63</v>
      </c>
      <c r="B28" s="2" t="str">
        <f>データ加工!B28</f>
        <v>屋根工事</v>
      </c>
      <c r="C28" s="5">
        <f>データ加工!C28</f>
        <v>14</v>
      </c>
      <c r="D28" s="5">
        <f>データ加工!D28</f>
        <v>18</v>
      </c>
      <c r="E28" s="5">
        <f>データ加工!E28</f>
        <v>20</v>
      </c>
      <c r="F28" s="5">
        <f>データ加工!F28</f>
        <v>167</v>
      </c>
      <c r="G28" s="5">
        <f>データ加工!G28</f>
        <v>13</v>
      </c>
      <c r="H28" s="5">
        <f>データ加工!H28</f>
        <v>9</v>
      </c>
      <c r="I28" s="5">
        <f>データ加工!I28</f>
        <v>52</v>
      </c>
      <c r="J28" s="5">
        <f>データ加工!J28</f>
        <v>61</v>
      </c>
      <c r="K28" s="5">
        <f>データ加工!K28</f>
        <v>3</v>
      </c>
      <c r="L28" s="5">
        <f>データ加工!L28</f>
        <v>17</v>
      </c>
      <c r="M28" s="5">
        <f>データ加工!M28</f>
        <v>8</v>
      </c>
      <c r="N28" s="5">
        <f>データ加工!N28</f>
        <v>36</v>
      </c>
      <c r="O28" s="5">
        <f>データ加工!O28</f>
        <v>7</v>
      </c>
      <c r="P28" s="5">
        <f>データ加工!P28</f>
        <v>3</v>
      </c>
      <c r="Q28" s="5">
        <f>データ加工!Q28</f>
        <v>428</v>
      </c>
    </row>
    <row r="29" spans="1:22" ht="14.25" thickBot="1" x14ac:dyDescent="0.2">
      <c r="A29" s="11" t="s">
        <v>64</v>
      </c>
      <c r="B29" s="2" t="str">
        <f>データ加工!B29</f>
        <v>医療サービス</v>
      </c>
      <c r="C29" s="5">
        <f>データ加工!C29</f>
        <v>26</v>
      </c>
      <c r="D29" s="5">
        <f>データ加工!D29</f>
        <v>13</v>
      </c>
      <c r="E29" s="5">
        <f>データ加工!E29</f>
        <v>21</v>
      </c>
      <c r="F29" s="5">
        <f>データ加工!F29</f>
        <v>124</v>
      </c>
      <c r="G29" s="5">
        <f>データ加工!G29</f>
        <v>14</v>
      </c>
      <c r="H29" s="5">
        <f>データ加工!H29</f>
        <v>8</v>
      </c>
      <c r="I29" s="5">
        <f>データ加工!I29</f>
        <v>33</v>
      </c>
      <c r="J29" s="5">
        <f>データ加工!J29</f>
        <v>79</v>
      </c>
      <c r="K29" s="5">
        <f>データ加工!K29</f>
        <v>2</v>
      </c>
      <c r="L29" s="5">
        <f>データ加工!L29</f>
        <v>23</v>
      </c>
      <c r="M29" s="5">
        <f>データ加工!M29</f>
        <v>12</v>
      </c>
      <c r="N29" s="5">
        <f>データ加工!N29</f>
        <v>38</v>
      </c>
      <c r="O29" s="5">
        <f>データ加工!O29</f>
        <v>8</v>
      </c>
      <c r="P29" s="5">
        <f>データ加工!P29</f>
        <v>4</v>
      </c>
      <c r="Q29" s="5">
        <f>データ加工!Q29</f>
        <v>405</v>
      </c>
    </row>
    <row r="30" spans="1:22" ht="14.25" thickBot="1" x14ac:dyDescent="0.2">
      <c r="A30" s="11" t="s">
        <v>65</v>
      </c>
      <c r="B30" s="2" t="str">
        <f>データ加工!B30</f>
        <v>塗装工事</v>
      </c>
      <c r="C30" s="5">
        <f>データ加工!C30</f>
        <v>39</v>
      </c>
      <c r="D30" s="5">
        <f>データ加工!D30</f>
        <v>15</v>
      </c>
      <c r="E30" s="5">
        <f>データ加工!E30</f>
        <v>15</v>
      </c>
      <c r="F30" s="5">
        <f>データ加工!F30</f>
        <v>144</v>
      </c>
      <c r="G30" s="5">
        <f>データ加工!G30</f>
        <v>8</v>
      </c>
      <c r="H30" s="5">
        <f>データ加工!H30</f>
        <v>5</v>
      </c>
      <c r="I30" s="5">
        <f>データ加工!I30</f>
        <v>31</v>
      </c>
      <c r="J30" s="5">
        <f>データ加工!J30</f>
        <v>43</v>
      </c>
      <c r="K30" s="5">
        <f>データ加工!K30</f>
        <v>4</v>
      </c>
      <c r="L30" s="5">
        <f>データ加工!L30</f>
        <v>15</v>
      </c>
      <c r="M30" s="5">
        <f>データ加工!M30</f>
        <v>16</v>
      </c>
      <c r="N30" s="5">
        <f>データ加工!N30</f>
        <v>26</v>
      </c>
      <c r="O30" s="5">
        <f>データ加工!O30</f>
        <v>23</v>
      </c>
      <c r="P30" s="5">
        <f>データ加工!P30</f>
        <v>2</v>
      </c>
      <c r="Q30" s="5">
        <f>データ加工!Q30</f>
        <v>386</v>
      </c>
    </row>
    <row r="31" spans="1:22" ht="14.25" thickBot="1" x14ac:dyDescent="0.2">
      <c r="A31" s="11" t="s">
        <v>66</v>
      </c>
      <c r="B31" s="2" t="str">
        <f>データ加工!B31</f>
        <v>公社債</v>
      </c>
      <c r="C31" s="5">
        <f>データ加工!C31</f>
        <v>22</v>
      </c>
      <c r="D31" s="5">
        <f>データ加工!D31</f>
        <v>4</v>
      </c>
      <c r="E31" s="5">
        <f>データ加工!E31</f>
        <v>22</v>
      </c>
      <c r="F31" s="5">
        <f>データ加工!F31</f>
        <v>98</v>
      </c>
      <c r="G31" s="5">
        <f>データ加工!G31</f>
        <v>17</v>
      </c>
      <c r="H31" s="5">
        <f>データ加工!H31</f>
        <v>19</v>
      </c>
      <c r="I31" s="5">
        <f>データ加工!I31</f>
        <v>48</v>
      </c>
      <c r="J31" s="5">
        <f>データ加工!J31</f>
        <v>54</v>
      </c>
      <c r="K31" s="5">
        <f>データ加工!K31</f>
        <v>5</v>
      </c>
      <c r="L31" s="5">
        <f>データ加工!L31</f>
        <v>33</v>
      </c>
      <c r="M31" s="5">
        <f>データ加工!M31</f>
        <v>14</v>
      </c>
      <c r="N31" s="5">
        <f>データ加工!N31</f>
        <v>38</v>
      </c>
      <c r="O31" s="5">
        <f>データ加工!O31</f>
        <v>2</v>
      </c>
      <c r="P31" s="5">
        <f>データ加工!P31</f>
        <v>3</v>
      </c>
      <c r="Q31" s="5">
        <f>データ加工!Q31</f>
        <v>379</v>
      </c>
    </row>
    <row r="32" spans="1:22" ht="14.25" thickBot="1" x14ac:dyDescent="0.2">
      <c r="A32" s="11" t="s">
        <v>67</v>
      </c>
      <c r="B32" s="2" t="str">
        <f>データ加工!B32</f>
        <v>ＩＰ電話</v>
      </c>
      <c r="C32" s="5">
        <f>データ加工!C32</f>
        <v>15</v>
      </c>
      <c r="D32" s="5">
        <f>データ加工!D32</f>
        <v>10</v>
      </c>
      <c r="E32" s="5">
        <f>データ加工!E32</f>
        <v>21</v>
      </c>
      <c r="F32" s="5">
        <f>データ加工!F32</f>
        <v>66</v>
      </c>
      <c r="G32" s="5">
        <f>データ加工!G32</f>
        <v>15</v>
      </c>
      <c r="H32" s="5">
        <f>データ加工!H32</f>
        <v>13</v>
      </c>
      <c r="I32" s="5">
        <f>データ加工!I32</f>
        <v>45</v>
      </c>
      <c r="J32" s="5">
        <f>データ加工!J32</f>
        <v>75</v>
      </c>
      <c r="K32" s="5">
        <f>データ加工!K32</f>
        <v>7</v>
      </c>
      <c r="L32" s="5">
        <f>データ加工!L32</f>
        <v>20</v>
      </c>
      <c r="M32" s="5">
        <f>データ加工!M32</f>
        <v>14</v>
      </c>
      <c r="N32" s="5">
        <f>データ加工!N32</f>
        <v>46</v>
      </c>
      <c r="O32" s="5">
        <f>データ加工!O32</f>
        <v>9</v>
      </c>
      <c r="P32" s="5">
        <f>データ加工!P32</f>
        <v>2</v>
      </c>
      <c r="Q32" s="5">
        <f>データ加工!Q32</f>
        <v>358</v>
      </c>
    </row>
    <row r="33" spans="1:17" ht="14.25" thickBot="1" x14ac:dyDescent="0.2">
      <c r="A33" s="11" t="s">
        <v>68</v>
      </c>
      <c r="B33" s="2" t="str">
        <f>データ加工!B33</f>
        <v>土地</v>
      </c>
      <c r="C33" s="5">
        <f>データ加工!C33</f>
        <v>10</v>
      </c>
      <c r="D33" s="5">
        <f>データ加工!D33</f>
        <v>22</v>
      </c>
      <c r="E33" s="5">
        <f>データ加工!E33</f>
        <v>15</v>
      </c>
      <c r="F33" s="5">
        <f>データ加工!F33</f>
        <v>164</v>
      </c>
      <c r="G33" s="5">
        <f>データ加工!G33</f>
        <v>13</v>
      </c>
      <c r="H33" s="5">
        <f>データ加工!H33</f>
        <v>3</v>
      </c>
      <c r="I33" s="5">
        <f>データ加工!I33</f>
        <v>29</v>
      </c>
      <c r="J33" s="5">
        <f>データ加工!J33</f>
        <v>37</v>
      </c>
      <c r="K33" s="5">
        <f>データ加工!K33</f>
        <v>3</v>
      </c>
      <c r="L33" s="5">
        <f>データ加工!L33</f>
        <v>13</v>
      </c>
      <c r="M33" s="5">
        <f>データ加工!M33</f>
        <v>7</v>
      </c>
      <c r="N33" s="5">
        <f>データ加工!N33</f>
        <v>19</v>
      </c>
      <c r="O33" s="5">
        <f>データ加工!O33</f>
        <v>13</v>
      </c>
      <c r="P33" s="5">
        <f>データ加工!P33</f>
        <v>2</v>
      </c>
      <c r="Q33" s="5">
        <f>データ加工!Q33</f>
        <v>350</v>
      </c>
    </row>
    <row r="34" spans="1:17" ht="14.25" thickBot="1" x14ac:dyDescent="0.2">
      <c r="A34" s="11" t="s">
        <v>69</v>
      </c>
      <c r="B34" s="2" t="str">
        <f>データ加工!B34</f>
        <v>浄水器</v>
      </c>
      <c r="C34" s="5">
        <f>データ加工!C34</f>
        <v>13</v>
      </c>
      <c r="D34" s="5">
        <f>データ加工!D34</f>
        <v>6</v>
      </c>
      <c r="E34" s="5">
        <f>データ加工!E34</f>
        <v>10</v>
      </c>
      <c r="F34" s="5">
        <f>データ加工!F34</f>
        <v>103</v>
      </c>
      <c r="G34" s="5">
        <f>データ加工!G34</f>
        <v>3</v>
      </c>
      <c r="H34" s="5">
        <f>データ加工!H34</f>
        <v>3</v>
      </c>
      <c r="I34" s="5">
        <f>データ加工!I34</f>
        <v>25</v>
      </c>
      <c r="J34" s="5">
        <f>データ加工!J34</f>
        <v>121</v>
      </c>
      <c r="K34" s="5">
        <f>データ加工!K34</f>
        <v>0</v>
      </c>
      <c r="L34" s="5">
        <f>データ加工!L34</f>
        <v>8</v>
      </c>
      <c r="M34" s="5">
        <f>データ加工!M34</f>
        <v>5</v>
      </c>
      <c r="N34" s="5">
        <f>データ加工!N34</f>
        <v>39</v>
      </c>
      <c r="O34" s="5">
        <f>データ加工!O34</f>
        <v>6</v>
      </c>
      <c r="P34" s="5">
        <f>データ加工!P34</f>
        <v>2</v>
      </c>
      <c r="Q34" s="5">
        <f>データ加工!Q34</f>
        <v>344</v>
      </c>
    </row>
    <row r="35" spans="1:17" ht="14.25" thickBot="1" x14ac:dyDescent="0.2">
      <c r="A35" s="11" t="s">
        <v>70</v>
      </c>
      <c r="B35" s="2" t="str">
        <f>データ加工!B35</f>
        <v>冠婚葬祭互助会</v>
      </c>
      <c r="C35" s="5">
        <f>データ加工!C35</f>
        <v>17</v>
      </c>
      <c r="D35" s="5">
        <f>データ加工!D35</f>
        <v>9</v>
      </c>
      <c r="E35" s="5">
        <f>データ加工!E35</f>
        <v>18</v>
      </c>
      <c r="F35" s="5">
        <f>データ加工!F35</f>
        <v>88</v>
      </c>
      <c r="G35" s="5">
        <f>データ加工!G35</f>
        <v>16</v>
      </c>
      <c r="H35" s="5">
        <f>データ加工!H35</f>
        <v>11</v>
      </c>
      <c r="I35" s="5">
        <f>データ加工!I35</f>
        <v>26</v>
      </c>
      <c r="J35" s="5">
        <f>データ加工!J35</f>
        <v>62</v>
      </c>
      <c r="K35" s="5">
        <f>データ加工!K35</f>
        <v>2</v>
      </c>
      <c r="L35" s="5">
        <f>データ加工!L35</f>
        <v>18</v>
      </c>
      <c r="M35" s="5">
        <f>データ加工!M35</f>
        <v>5</v>
      </c>
      <c r="N35" s="5">
        <f>データ加工!N35</f>
        <v>38</v>
      </c>
      <c r="O35" s="5">
        <f>データ加工!O35</f>
        <v>7</v>
      </c>
      <c r="P35" s="5">
        <f>データ加工!P35</f>
        <v>4</v>
      </c>
      <c r="Q35" s="5">
        <f>データ加工!Q35</f>
        <v>321</v>
      </c>
    </row>
    <row r="36" spans="1:17" ht="14.25" thickBot="1" x14ac:dyDescent="0.2">
      <c r="A36" s="11" t="s">
        <v>71</v>
      </c>
      <c r="B36" s="2" t="str">
        <f>データ加工!B36</f>
        <v>他の工事・建築サービス</v>
      </c>
      <c r="C36" s="5">
        <f>データ加工!C36</f>
        <v>23</v>
      </c>
      <c r="D36" s="5">
        <f>データ加工!D36</f>
        <v>8</v>
      </c>
      <c r="E36" s="5">
        <f>データ加工!E36</f>
        <v>28</v>
      </c>
      <c r="F36" s="5">
        <f>データ加工!F36</f>
        <v>97</v>
      </c>
      <c r="G36" s="5">
        <f>データ加工!G36</f>
        <v>5</v>
      </c>
      <c r="H36" s="5">
        <f>データ加工!H36</f>
        <v>9</v>
      </c>
      <c r="I36" s="5">
        <f>データ加工!I36</f>
        <v>40</v>
      </c>
      <c r="J36" s="5">
        <f>データ加工!J36</f>
        <v>50</v>
      </c>
      <c r="K36" s="5">
        <f>データ加工!K36</f>
        <v>1</v>
      </c>
      <c r="L36" s="5">
        <f>データ加工!L36</f>
        <v>20</v>
      </c>
      <c r="M36" s="5">
        <f>データ加工!M36</f>
        <v>3</v>
      </c>
      <c r="N36" s="5">
        <f>データ加工!N36</f>
        <v>22</v>
      </c>
      <c r="O36" s="5">
        <f>データ加工!O36</f>
        <v>8</v>
      </c>
      <c r="P36" s="5">
        <f>データ加工!P36</f>
        <v>3</v>
      </c>
      <c r="Q36" s="5">
        <f>データ加工!Q36</f>
        <v>317</v>
      </c>
    </row>
    <row r="37" spans="1:17" ht="14.25" thickBot="1" x14ac:dyDescent="0.2">
      <c r="A37" s="11" t="s">
        <v>72</v>
      </c>
      <c r="B37" s="2" t="str">
        <f>データ加工!B37</f>
        <v>有料老人ホーム</v>
      </c>
      <c r="C37" s="5">
        <f>データ加工!C37</f>
        <v>27</v>
      </c>
      <c r="D37" s="5">
        <f>データ加工!D37</f>
        <v>13</v>
      </c>
      <c r="E37" s="5">
        <f>データ加工!E37</f>
        <v>19</v>
      </c>
      <c r="F37" s="5">
        <f>データ加工!F37</f>
        <v>89</v>
      </c>
      <c r="G37" s="5">
        <f>データ加工!G37</f>
        <v>12</v>
      </c>
      <c r="H37" s="5">
        <f>データ加工!H37</f>
        <v>14</v>
      </c>
      <c r="I37" s="5">
        <f>データ加工!I37</f>
        <v>24</v>
      </c>
      <c r="J37" s="5">
        <f>データ加工!J37</f>
        <v>48</v>
      </c>
      <c r="K37" s="5">
        <f>データ加工!K37</f>
        <v>8</v>
      </c>
      <c r="L37" s="5">
        <f>データ加工!L37</f>
        <v>15</v>
      </c>
      <c r="M37" s="5">
        <f>データ加工!M37</f>
        <v>5</v>
      </c>
      <c r="N37" s="5">
        <f>データ加工!N37</f>
        <v>28</v>
      </c>
      <c r="O37" s="5">
        <f>データ加工!O37</f>
        <v>3</v>
      </c>
      <c r="P37" s="5">
        <f>データ加工!P37</f>
        <v>8</v>
      </c>
      <c r="Q37" s="5">
        <f>データ加工!Q37</f>
        <v>313</v>
      </c>
    </row>
    <row r="38" spans="1:17" ht="14.25" thickBot="1" x14ac:dyDescent="0.2">
      <c r="A38" s="11" t="s">
        <v>73</v>
      </c>
      <c r="B38" s="2" t="str">
        <f>データ加工!B38</f>
        <v>家庭用電気治療器具</v>
      </c>
      <c r="C38" s="5">
        <f>データ加工!C38</f>
        <v>22</v>
      </c>
      <c r="D38" s="5">
        <f>データ加工!D38</f>
        <v>8</v>
      </c>
      <c r="E38" s="5">
        <f>データ加工!E38</f>
        <v>19</v>
      </c>
      <c r="F38" s="5">
        <f>データ加工!F38</f>
        <v>44</v>
      </c>
      <c r="G38" s="5">
        <f>データ加工!G38</f>
        <v>12</v>
      </c>
      <c r="H38" s="5">
        <f>データ加工!H38</f>
        <v>15</v>
      </c>
      <c r="I38" s="5">
        <f>データ加工!I38</f>
        <v>32</v>
      </c>
      <c r="J38" s="5">
        <f>データ加工!J38</f>
        <v>46</v>
      </c>
      <c r="K38" s="5">
        <f>データ加工!K38</f>
        <v>2</v>
      </c>
      <c r="L38" s="5">
        <f>データ加工!L38</f>
        <v>23</v>
      </c>
      <c r="M38" s="5">
        <f>データ加工!M38</f>
        <v>8</v>
      </c>
      <c r="N38" s="5">
        <f>データ加工!N38</f>
        <v>47</v>
      </c>
      <c r="O38" s="5">
        <f>データ加工!O38</f>
        <v>24</v>
      </c>
      <c r="P38" s="5">
        <f>データ加工!P38</f>
        <v>2</v>
      </c>
      <c r="Q38" s="5">
        <f>データ加工!Q38</f>
        <v>304</v>
      </c>
    </row>
    <row r="39" spans="1:17" ht="14.25" thickBot="1" x14ac:dyDescent="0.2">
      <c r="A39" s="11" t="s">
        <v>74</v>
      </c>
      <c r="B39" s="2" t="str">
        <f>データ加工!B39</f>
        <v>公的年金</v>
      </c>
      <c r="C39" s="5">
        <f>データ加工!C39</f>
        <v>19</v>
      </c>
      <c r="D39" s="5">
        <f>データ加工!D39</f>
        <v>11</v>
      </c>
      <c r="E39" s="5">
        <f>データ加工!E39</f>
        <v>22</v>
      </c>
      <c r="F39" s="5">
        <f>データ加工!F39</f>
        <v>36</v>
      </c>
      <c r="G39" s="5">
        <f>データ加工!G39</f>
        <v>15</v>
      </c>
      <c r="H39" s="5">
        <f>データ加工!H39</f>
        <v>14</v>
      </c>
      <c r="I39" s="5">
        <f>データ加工!I39</f>
        <v>21</v>
      </c>
      <c r="J39" s="5">
        <f>データ加工!J39</f>
        <v>52</v>
      </c>
      <c r="K39" s="5">
        <f>データ加工!K39</f>
        <v>8</v>
      </c>
      <c r="L39" s="5">
        <f>データ加工!L39</f>
        <v>38</v>
      </c>
      <c r="M39" s="5">
        <f>データ加工!M39</f>
        <v>11</v>
      </c>
      <c r="N39" s="5">
        <f>データ加工!N39</f>
        <v>44</v>
      </c>
      <c r="O39" s="5">
        <f>データ加工!O39</f>
        <v>11</v>
      </c>
      <c r="P39" s="5">
        <f>データ加工!P39</f>
        <v>0</v>
      </c>
      <c r="Q39" s="5">
        <f>データ加工!Q39</f>
        <v>302</v>
      </c>
    </row>
    <row r="40" spans="1:17" ht="14.25" thickBot="1" x14ac:dyDescent="0.2">
      <c r="A40" s="11" t="s">
        <v>75</v>
      </c>
      <c r="B40" s="2" t="str">
        <f>データ加工!B40</f>
        <v>鮮魚</v>
      </c>
      <c r="C40" s="5">
        <f>データ加工!C40</f>
        <v>22</v>
      </c>
      <c r="D40" s="5">
        <f>データ加工!D40</f>
        <v>21</v>
      </c>
      <c r="E40" s="5">
        <f>データ加工!E40</f>
        <v>8</v>
      </c>
      <c r="F40" s="5">
        <f>データ加工!F40</f>
        <v>86</v>
      </c>
      <c r="G40" s="5">
        <f>データ加工!G40</f>
        <v>14</v>
      </c>
      <c r="H40" s="5">
        <f>データ加工!H40</f>
        <v>3</v>
      </c>
      <c r="I40" s="5">
        <f>データ加工!I40</f>
        <v>33</v>
      </c>
      <c r="J40" s="5">
        <f>データ加工!J40</f>
        <v>39</v>
      </c>
      <c r="K40" s="5">
        <f>データ加工!K40</f>
        <v>3</v>
      </c>
      <c r="L40" s="5">
        <f>データ加工!L40</f>
        <v>22</v>
      </c>
      <c r="M40" s="5">
        <f>データ加工!M40</f>
        <v>10</v>
      </c>
      <c r="N40" s="5">
        <f>データ加工!N40</f>
        <v>27</v>
      </c>
      <c r="O40" s="5">
        <f>データ加工!O40</f>
        <v>2</v>
      </c>
      <c r="P40" s="5">
        <f>データ加工!P40</f>
        <v>5</v>
      </c>
      <c r="Q40" s="5">
        <f>データ加工!Q40</f>
        <v>295</v>
      </c>
    </row>
    <row r="41" spans="1:17" ht="14.25" thickBot="1" x14ac:dyDescent="0.2">
      <c r="A41" s="11" t="s">
        <v>76</v>
      </c>
      <c r="B41" s="2" t="str">
        <f>データ加工!B41</f>
        <v>宝くじ</v>
      </c>
      <c r="C41" s="5">
        <f>データ加工!C41</f>
        <v>25</v>
      </c>
      <c r="D41" s="5">
        <f>データ加工!D41</f>
        <v>12</v>
      </c>
      <c r="E41" s="5">
        <f>データ加工!E41</f>
        <v>14</v>
      </c>
      <c r="F41" s="5">
        <f>データ加工!F41</f>
        <v>60</v>
      </c>
      <c r="G41" s="5">
        <f>データ加工!G41</f>
        <v>13</v>
      </c>
      <c r="H41" s="5">
        <f>データ加工!H41</f>
        <v>8</v>
      </c>
      <c r="I41" s="5">
        <f>データ加工!I41</f>
        <v>38</v>
      </c>
      <c r="J41" s="5">
        <f>データ加工!J41</f>
        <v>27</v>
      </c>
      <c r="K41" s="5">
        <f>データ加工!K41</f>
        <v>6</v>
      </c>
      <c r="L41" s="5">
        <f>データ加工!L41</f>
        <v>23</v>
      </c>
      <c r="M41" s="5">
        <f>データ加工!M41</f>
        <v>12</v>
      </c>
      <c r="N41" s="5">
        <f>データ加工!N41</f>
        <v>34</v>
      </c>
      <c r="O41" s="5">
        <f>データ加工!O41</f>
        <v>6</v>
      </c>
      <c r="P41" s="5">
        <f>データ加工!P41</f>
        <v>3</v>
      </c>
      <c r="Q41" s="5">
        <f>データ加工!Q41</f>
        <v>281</v>
      </c>
    </row>
    <row r="42" spans="1:17" ht="14.25" thickBot="1" x14ac:dyDescent="0.2">
      <c r="A42" s="11" t="s">
        <v>77</v>
      </c>
      <c r="B42" s="2" t="str">
        <f>データ加工!B42</f>
        <v>老人ホーム全般</v>
      </c>
      <c r="C42" s="5">
        <f>データ加工!C42</f>
        <v>17</v>
      </c>
      <c r="D42" s="5">
        <f>データ加工!D42</f>
        <v>14</v>
      </c>
      <c r="E42" s="5">
        <f>データ加工!E42</f>
        <v>30</v>
      </c>
      <c r="F42" s="5">
        <f>データ加工!F42</f>
        <v>57</v>
      </c>
      <c r="G42" s="5">
        <f>データ加工!G42</f>
        <v>8</v>
      </c>
      <c r="H42" s="5">
        <f>データ加工!H42</f>
        <v>12</v>
      </c>
      <c r="I42" s="5">
        <f>データ加工!I42</f>
        <v>20</v>
      </c>
      <c r="J42" s="5">
        <f>データ加工!J42</f>
        <v>50</v>
      </c>
      <c r="K42" s="5">
        <f>データ加工!K42</f>
        <v>2</v>
      </c>
      <c r="L42" s="5">
        <f>データ加工!L42</f>
        <v>21</v>
      </c>
      <c r="M42" s="5">
        <f>データ加工!M42</f>
        <v>4</v>
      </c>
      <c r="N42" s="5">
        <f>データ加工!N42</f>
        <v>32</v>
      </c>
      <c r="O42" s="5">
        <f>データ加工!O42</f>
        <v>6</v>
      </c>
      <c r="P42" s="5">
        <f>データ加工!P42</f>
        <v>3</v>
      </c>
      <c r="Q42" s="5">
        <f>データ加工!Q42</f>
        <v>276</v>
      </c>
    </row>
    <row r="43" spans="1:17" ht="14.25" thickBot="1" x14ac:dyDescent="0.2">
      <c r="A43" s="11" t="s">
        <v>78</v>
      </c>
      <c r="B43" s="2" t="str">
        <f>データ加工!B43</f>
        <v>紳士・婦人洋服</v>
      </c>
      <c r="C43" s="5">
        <f>データ加工!C43</f>
        <v>16</v>
      </c>
      <c r="D43" s="5">
        <f>データ加工!D43</f>
        <v>9</v>
      </c>
      <c r="E43" s="5">
        <f>データ加工!E43</f>
        <v>10</v>
      </c>
      <c r="F43" s="5">
        <f>データ加工!F43</f>
        <v>75</v>
      </c>
      <c r="G43" s="5">
        <f>データ加工!G43</f>
        <v>3</v>
      </c>
      <c r="H43" s="5">
        <f>データ加工!H43</f>
        <v>5</v>
      </c>
      <c r="I43" s="5">
        <f>データ加工!I43</f>
        <v>28</v>
      </c>
      <c r="J43" s="5">
        <f>データ加工!J43</f>
        <v>45</v>
      </c>
      <c r="K43" s="5">
        <f>データ加工!K43</f>
        <v>4</v>
      </c>
      <c r="L43" s="5">
        <f>データ加工!L43</f>
        <v>23</v>
      </c>
      <c r="M43" s="5">
        <f>データ加工!M43</f>
        <v>11</v>
      </c>
      <c r="N43" s="5">
        <f>データ加工!N43</f>
        <v>29</v>
      </c>
      <c r="O43" s="5">
        <f>データ加工!O43</f>
        <v>5</v>
      </c>
      <c r="P43" s="5">
        <f>データ加工!P43</f>
        <v>5</v>
      </c>
      <c r="Q43" s="5">
        <f>データ加工!Q43</f>
        <v>268</v>
      </c>
    </row>
    <row r="44" spans="1:17" ht="14.25" thickBot="1" x14ac:dyDescent="0.2">
      <c r="A44" s="11" t="s">
        <v>79</v>
      </c>
      <c r="B44" s="2" t="str">
        <f>データ加工!B44</f>
        <v>預貯金</v>
      </c>
      <c r="C44" s="5">
        <f>データ加工!C44</f>
        <v>22</v>
      </c>
      <c r="D44" s="5">
        <f>データ加工!D44</f>
        <v>10</v>
      </c>
      <c r="E44" s="5">
        <f>データ加工!E44</f>
        <v>12</v>
      </c>
      <c r="F44" s="5">
        <f>データ加工!F44</f>
        <v>80</v>
      </c>
      <c r="G44" s="5">
        <f>データ加工!G44</f>
        <v>5</v>
      </c>
      <c r="H44" s="5">
        <f>データ加工!H44</f>
        <v>9</v>
      </c>
      <c r="I44" s="5">
        <f>データ加工!I44</f>
        <v>21</v>
      </c>
      <c r="J44" s="5">
        <f>データ加工!J44</f>
        <v>54</v>
      </c>
      <c r="K44" s="5">
        <f>データ加工!K44</f>
        <v>1</v>
      </c>
      <c r="L44" s="5">
        <f>データ加工!L44</f>
        <v>7</v>
      </c>
      <c r="M44" s="5">
        <f>データ加工!M44</f>
        <v>8</v>
      </c>
      <c r="N44" s="5">
        <f>データ加工!N44</f>
        <v>23</v>
      </c>
      <c r="O44" s="5">
        <f>データ加工!O44</f>
        <v>8</v>
      </c>
      <c r="P44" s="5">
        <f>データ加工!P44</f>
        <v>4</v>
      </c>
      <c r="Q44" s="5">
        <f>データ加工!Q44</f>
        <v>264</v>
      </c>
    </row>
    <row r="45" spans="1:17" ht="14.25" thickBot="1" x14ac:dyDescent="0.2">
      <c r="A45" s="11" t="s">
        <v>80</v>
      </c>
      <c r="B45" s="2" t="str">
        <f>データ加工!B45</f>
        <v>損害保険</v>
      </c>
      <c r="C45" s="5">
        <f>データ加工!C45</f>
        <v>19</v>
      </c>
      <c r="D45" s="5">
        <f>データ加工!D45</f>
        <v>10</v>
      </c>
      <c r="E45" s="5">
        <f>データ加工!E45</f>
        <v>15</v>
      </c>
      <c r="F45" s="5">
        <f>データ加工!F45</f>
        <v>71</v>
      </c>
      <c r="G45" s="5">
        <f>データ加工!G45</f>
        <v>10</v>
      </c>
      <c r="H45" s="5">
        <f>データ加工!H45</f>
        <v>6</v>
      </c>
      <c r="I45" s="5">
        <f>データ加工!I45</f>
        <v>30</v>
      </c>
      <c r="J45" s="5">
        <f>データ加工!J45</f>
        <v>43</v>
      </c>
      <c r="K45" s="5">
        <f>データ加工!K45</f>
        <v>1</v>
      </c>
      <c r="L45" s="5">
        <f>データ加工!L45</f>
        <v>18</v>
      </c>
      <c r="M45" s="5">
        <f>データ加工!M45</f>
        <v>0</v>
      </c>
      <c r="N45" s="5">
        <f>データ加工!N45</f>
        <v>29</v>
      </c>
      <c r="O45" s="5">
        <f>データ加工!O45</f>
        <v>7</v>
      </c>
      <c r="P45" s="5">
        <f>データ加工!P45</f>
        <v>3</v>
      </c>
      <c r="Q45" s="5">
        <f>データ加工!Q45</f>
        <v>262</v>
      </c>
    </row>
    <row r="46" spans="1:17" ht="14.25" thickBot="1" x14ac:dyDescent="0.2">
      <c r="A46" s="11" t="s">
        <v>81</v>
      </c>
      <c r="B46" s="2" t="str">
        <f>データ加工!B46</f>
        <v>飲料</v>
      </c>
      <c r="C46" s="5">
        <f>データ加工!C46</f>
        <v>19</v>
      </c>
      <c r="D46" s="5">
        <f>データ加工!D46</f>
        <v>10</v>
      </c>
      <c r="E46" s="5">
        <f>データ加工!E46</f>
        <v>13</v>
      </c>
      <c r="F46" s="5">
        <f>データ加工!F46</f>
        <v>63</v>
      </c>
      <c r="G46" s="5">
        <f>データ加工!G46</f>
        <v>10</v>
      </c>
      <c r="H46" s="5">
        <f>データ加工!H46</f>
        <v>2</v>
      </c>
      <c r="I46" s="5">
        <f>データ加工!I46</f>
        <v>32</v>
      </c>
      <c r="J46" s="5">
        <f>データ加工!J46</f>
        <v>45</v>
      </c>
      <c r="K46" s="5">
        <f>データ加工!K46</f>
        <v>1</v>
      </c>
      <c r="L46" s="5">
        <f>データ加工!L46</f>
        <v>18</v>
      </c>
      <c r="M46" s="5">
        <f>データ加工!M46</f>
        <v>8</v>
      </c>
      <c r="N46" s="5">
        <f>データ加工!N46</f>
        <v>29</v>
      </c>
      <c r="O46" s="5">
        <f>データ加工!O46</f>
        <v>6</v>
      </c>
      <c r="P46" s="5">
        <f>データ加工!P46</f>
        <v>3</v>
      </c>
      <c r="Q46" s="5">
        <f>データ加工!Q46</f>
        <v>259</v>
      </c>
    </row>
    <row r="47" spans="1:17" ht="14.25" thickBot="1" x14ac:dyDescent="0.2">
      <c r="A47" s="11" t="s">
        <v>82</v>
      </c>
      <c r="B47" s="2" t="str">
        <f>データ加工!B47</f>
        <v>増改築工事</v>
      </c>
      <c r="C47" s="5">
        <f>データ加工!C47</f>
        <v>12</v>
      </c>
      <c r="D47" s="5">
        <f>データ加工!D47</f>
        <v>14</v>
      </c>
      <c r="E47" s="5">
        <f>データ加工!E47</f>
        <v>11</v>
      </c>
      <c r="F47" s="5">
        <f>データ加工!F47</f>
        <v>94</v>
      </c>
      <c r="G47" s="5">
        <f>データ加工!G47</f>
        <v>10</v>
      </c>
      <c r="H47" s="5">
        <f>データ加工!H47</f>
        <v>6</v>
      </c>
      <c r="I47" s="5">
        <f>データ加工!I47</f>
        <v>17</v>
      </c>
      <c r="J47" s="5">
        <f>データ加工!J47</f>
        <v>39</v>
      </c>
      <c r="K47" s="5">
        <f>データ加工!K47</f>
        <v>1</v>
      </c>
      <c r="L47" s="5">
        <f>データ加工!L47</f>
        <v>15</v>
      </c>
      <c r="M47" s="5">
        <f>データ加工!M47</f>
        <v>6</v>
      </c>
      <c r="N47" s="5">
        <f>データ加工!N47</f>
        <v>19</v>
      </c>
      <c r="O47" s="5">
        <f>データ加工!O47</f>
        <v>2</v>
      </c>
      <c r="P47" s="5">
        <f>データ加工!P47</f>
        <v>2</v>
      </c>
      <c r="Q47" s="5">
        <f>データ加工!Q47</f>
        <v>248</v>
      </c>
    </row>
    <row r="48" spans="1:17" ht="14.25" thickBot="1" x14ac:dyDescent="0.2">
      <c r="A48" s="11" t="s">
        <v>83</v>
      </c>
      <c r="B48" s="2" t="str">
        <f>データ加工!B48</f>
        <v>四輪自動車</v>
      </c>
      <c r="C48" s="5">
        <f>データ加工!C48</f>
        <v>18</v>
      </c>
      <c r="D48" s="5">
        <f>データ加工!D48</f>
        <v>17</v>
      </c>
      <c r="E48" s="5">
        <f>データ加工!E48</f>
        <v>21</v>
      </c>
      <c r="F48" s="5">
        <f>データ加工!F48</f>
        <v>54</v>
      </c>
      <c r="G48" s="5">
        <f>データ加工!G48</f>
        <v>15</v>
      </c>
      <c r="H48" s="5">
        <f>データ加工!H48</f>
        <v>10</v>
      </c>
      <c r="I48" s="5">
        <f>データ加工!I48</f>
        <v>17</v>
      </c>
      <c r="J48" s="5">
        <f>データ加工!J48</f>
        <v>31</v>
      </c>
      <c r="K48" s="5">
        <f>データ加工!K48</f>
        <v>2</v>
      </c>
      <c r="L48" s="5">
        <f>データ加工!L48</f>
        <v>12</v>
      </c>
      <c r="M48" s="5">
        <f>データ加工!M48</f>
        <v>7</v>
      </c>
      <c r="N48" s="5">
        <f>データ加工!N48</f>
        <v>22</v>
      </c>
      <c r="O48" s="5">
        <f>データ加工!O48</f>
        <v>8</v>
      </c>
      <c r="P48" s="5">
        <f>データ加工!P48</f>
        <v>3</v>
      </c>
      <c r="Q48" s="5">
        <f>データ加工!Q48</f>
        <v>237</v>
      </c>
    </row>
    <row r="49" spans="1:20" ht="14.25" thickBot="1" x14ac:dyDescent="0.2">
      <c r="A49" s="11" t="s">
        <v>84</v>
      </c>
      <c r="B49" s="2" t="str">
        <f>データ加工!B49</f>
        <v>衛生設備工事</v>
      </c>
      <c r="C49" s="5">
        <f>データ加工!C49</f>
        <v>8</v>
      </c>
      <c r="D49" s="5">
        <f>データ加工!D49</f>
        <v>5</v>
      </c>
      <c r="E49" s="5">
        <f>データ加工!E49</f>
        <v>14</v>
      </c>
      <c r="F49" s="5">
        <f>データ加工!F49</f>
        <v>95</v>
      </c>
      <c r="G49" s="5">
        <f>データ加工!G49</f>
        <v>3</v>
      </c>
      <c r="H49" s="5">
        <f>データ加工!H49</f>
        <v>3</v>
      </c>
      <c r="I49" s="5">
        <f>データ加工!I49</f>
        <v>32</v>
      </c>
      <c r="J49" s="5">
        <f>データ加工!J49</f>
        <v>45</v>
      </c>
      <c r="K49" s="5">
        <f>データ加工!K49</f>
        <v>0</v>
      </c>
      <c r="L49" s="5">
        <f>データ加工!L49</f>
        <v>11</v>
      </c>
      <c r="M49" s="5">
        <f>データ加工!M49</f>
        <v>4</v>
      </c>
      <c r="N49" s="5">
        <f>データ加工!N49</f>
        <v>13</v>
      </c>
      <c r="O49" s="5">
        <f>データ加工!O49</f>
        <v>1</v>
      </c>
      <c r="P49" s="5">
        <f>データ加工!P49</f>
        <v>3</v>
      </c>
      <c r="Q49" s="5">
        <f>データ加工!Q49</f>
        <v>237</v>
      </c>
    </row>
    <row r="50" spans="1:20" ht="14.25" thickBot="1" x14ac:dyDescent="0.2">
      <c r="A50" s="11" t="s">
        <v>85</v>
      </c>
      <c r="B50" s="2" t="str">
        <f>データ加工!B50</f>
        <v>クリーニング</v>
      </c>
      <c r="C50" s="5">
        <f>データ加工!C50</f>
        <v>12</v>
      </c>
      <c r="D50" s="5">
        <f>データ加工!D50</f>
        <v>9</v>
      </c>
      <c r="E50" s="5">
        <f>データ加工!E50</f>
        <v>5</v>
      </c>
      <c r="F50" s="5">
        <f>データ加工!F50</f>
        <v>65</v>
      </c>
      <c r="G50" s="5">
        <f>データ加工!G50</f>
        <v>9</v>
      </c>
      <c r="H50" s="5">
        <f>データ加工!H50</f>
        <v>12</v>
      </c>
      <c r="I50" s="5">
        <f>データ加工!I50</f>
        <v>20</v>
      </c>
      <c r="J50" s="5">
        <f>データ加工!J50</f>
        <v>40</v>
      </c>
      <c r="K50" s="5">
        <f>データ加工!K50</f>
        <v>4</v>
      </c>
      <c r="L50" s="5">
        <f>データ加工!L50</f>
        <v>12</v>
      </c>
      <c r="M50" s="5">
        <f>データ加工!M50</f>
        <v>3</v>
      </c>
      <c r="N50" s="5">
        <f>データ加工!N50</f>
        <v>25</v>
      </c>
      <c r="O50" s="5">
        <f>データ加工!O50</f>
        <v>1</v>
      </c>
      <c r="P50" s="5">
        <f>データ加工!P50</f>
        <v>3</v>
      </c>
      <c r="Q50" s="5">
        <f>データ加工!Q50</f>
        <v>220</v>
      </c>
    </row>
    <row r="51" spans="1:20" ht="14.25" thickBot="1" x14ac:dyDescent="0.2">
      <c r="A51" s="11" t="s">
        <v>86</v>
      </c>
      <c r="B51" s="2" t="str">
        <f>データ加工!B51</f>
        <v>パソコン</v>
      </c>
      <c r="C51" s="5">
        <f>データ加工!C51</f>
        <v>9</v>
      </c>
      <c r="D51" s="5">
        <f>データ加工!D51</f>
        <v>13</v>
      </c>
      <c r="E51" s="5">
        <f>データ加工!E51</f>
        <v>8</v>
      </c>
      <c r="F51" s="5">
        <f>データ加工!F51</f>
        <v>69</v>
      </c>
      <c r="G51" s="5">
        <f>データ加工!G51</f>
        <v>9</v>
      </c>
      <c r="H51" s="5">
        <f>データ加工!H51</f>
        <v>6</v>
      </c>
      <c r="I51" s="5">
        <f>データ加工!I51</f>
        <v>25</v>
      </c>
      <c r="J51" s="5">
        <f>データ加工!J51</f>
        <v>36</v>
      </c>
      <c r="K51" s="5">
        <f>データ加工!K51</f>
        <v>1</v>
      </c>
      <c r="L51" s="5">
        <f>データ加工!L51</f>
        <v>11</v>
      </c>
      <c r="M51" s="5">
        <f>データ加工!M51</f>
        <v>9</v>
      </c>
      <c r="N51" s="5">
        <f>データ加工!N51</f>
        <v>15</v>
      </c>
      <c r="O51" s="5">
        <f>データ加工!O51</f>
        <v>3</v>
      </c>
      <c r="P51" s="5">
        <f>データ加工!P51</f>
        <v>0</v>
      </c>
      <c r="Q51" s="5">
        <f>データ加工!Q51</f>
        <v>214</v>
      </c>
    </row>
    <row r="52" spans="1:20" ht="14.25" thickBot="1" x14ac:dyDescent="0.2">
      <c r="A52" s="11" t="s">
        <v>87</v>
      </c>
      <c r="B52" s="2" t="str">
        <f>データ加工!B52</f>
        <v>携帯電話</v>
      </c>
      <c r="C52" s="5">
        <f>データ加工!C52</f>
        <v>7</v>
      </c>
      <c r="D52" s="5">
        <f>データ加工!D52</f>
        <v>1</v>
      </c>
      <c r="E52" s="5">
        <f>データ加工!E52</f>
        <v>7</v>
      </c>
      <c r="F52" s="5">
        <f>データ加工!F52</f>
        <v>69</v>
      </c>
      <c r="G52" s="5">
        <f>データ加工!G52</f>
        <v>7</v>
      </c>
      <c r="H52" s="5">
        <f>データ加工!H52</f>
        <v>9</v>
      </c>
      <c r="I52" s="5">
        <f>データ加工!I52</f>
        <v>18</v>
      </c>
      <c r="J52" s="5">
        <f>データ加工!J52</f>
        <v>46</v>
      </c>
      <c r="K52" s="5">
        <f>データ加工!K52</f>
        <v>1</v>
      </c>
      <c r="L52" s="5">
        <f>データ加工!L52</f>
        <v>18</v>
      </c>
      <c r="M52" s="5">
        <f>データ加工!M52</f>
        <v>7</v>
      </c>
      <c r="N52" s="5">
        <f>データ加工!N52</f>
        <v>11</v>
      </c>
      <c r="O52" s="5">
        <f>データ加工!O52</f>
        <v>9</v>
      </c>
      <c r="P52" s="5">
        <f>データ加工!P52</f>
        <v>4</v>
      </c>
      <c r="Q52" s="5">
        <f>データ加工!Q52</f>
        <v>214</v>
      </c>
    </row>
    <row r="53" spans="1:20" ht="14.25" thickBot="1" x14ac:dyDescent="0.2">
      <c r="A53" s="11" t="s">
        <v>88</v>
      </c>
      <c r="B53" s="2" t="str">
        <f>データ加工!B53</f>
        <v>相隣関係</v>
      </c>
      <c r="C53" s="5">
        <f>データ加工!C53</f>
        <v>10</v>
      </c>
      <c r="D53" s="5">
        <f>データ加工!D53</f>
        <v>9</v>
      </c>
      <c r="E53" s="5">
        <f>データ加工!E53</f>
        <v>14</v>
      </c>
      <c r="F53" s="5">
        <f>データ加工!F53</f>
        <v>59</v>
      </c>
      <c r="G53" s="5">
        <f>データ加工!G53</f>
        <v>4</v>
      </c>
      <c r="H53" s="5">
        <f>データ加工!H53</f>
        <v>8</v>
      </c>
      <c r="I53" s="5">
        <f>データ加工!I53</f>
        <v>15</v>
      </c>
      <c r="J53" s="5">
        <f>データ加工!J53</f>
        <v>47</v>
      </c>
      <c r="K53" s="5">
        <f>データ加工!K53</f>
        <v>0</v>
      </c>
      <c r="L53" s="5">
        <f>データ加工!L53</f>
        <v>7</v>
      </c>
      <c r="M53" s="5">
        <f>データ加工!M53</f>
        <v>7</v>
      </c>
      <c r="N53" s="5">
        <f>データ加工!N53</f>
        <v>27</v>
      </c>
      <c r="O53" s="5">
        <f>データ加工!O53</f>
        <v>6</v>
      </c>
      <c r="P53" s="5">
        <f>データ加工!P53</f>
        <v>1</v>
      </c>
      <c r="Q53" s="5">
        <f>データ加工!Q53</f>
        <v>214</v>
      </c>
    </row>
    <row r="54" spans="1:20" ht="14.25" thickBot="1" x14ac:dyDescent="0.2">
      <c r="A54" s="11" t="s">
        <v>89</v>
      </c>
      <c r="B54" s="2" t="str">
        <f>データ加工!B54</f>
        <v>和服</v>
      </c>
      <c r="C54" s="5">
        <f>データ加工!C54</f>
        <v>10</v>
      </c>
      <c r="D54" s="5">
        <f>データ加工!D54</f>
        <v>10</v>
      </c>
      <c r="E54" s="5">
        <f>データ加工!E54</f>
        <v>5</v>
      </c>
      <c r="F54" s="5">
        <f>データ加工!F54</f>
        <v>61</v>
      </c>
      <c r="G54" s="5">
        <f>データ加工!G54</f>
        <v>5</v>
      </c>
      <c r="H54" s="5">
        <f>データ加工!H54</f>
        <v>7</v>
      </c>
      <c r="I54" s="5">
        <f>データ加工!I54</f>
        <v>10</v>
      </c>
      <c r="J54" s="5">
        <f>データ加工!J54</f>
        <v>63</v>
      </c>
      <c r="K54" s="5">
        <f>データ加工!K54</f>
        <v>2</v>
      </c>
      <c r="L54" s="5">
        <f>データ加工!L54</f>
        <v>7</v>
      </c>
      <c r="M54" s="5">
        <f>データ加工!M54</f>
        <v>1</v>
      </c>
      <c r="N54" s="5">
        <f>データ加工!N54</f>
        <v>21</v>
      </c>
      <c r="O54" s="5">
        <f>データ加工!O54</f>
        <v>3</v>
      </c>
      <c r="P54" s="5">
        <f>データ加工!P54</f>
        <v>5</v>
      </c>
      <c r="Q54" s="5">
        <f>データ加工!Q54</f>
        <v>210</v>
      </c>
    </row>
    <row r="55" spans="1:20" ht="14.25" thickBot="1" x14ac:dyDescent="0.2">
      <c r="A55" s="11"/>
      <c r="B55" s="2" t="str">
        <f>データ加工!B55</f>
        <v>合計</v>
      </c>
      <c r="C55" s="5">
        <f>データ加工!C55</f>
        <v>1860</v>
      </c>
      <c r="D55" s="5">
        <f>データ加工!D55</f>
        <v>1158</v>
      </c>
      <c r="E55" s="5">
        <f>データ加工!E55</f>
        <v>1921</v>
      </c>
      <c r="F55" s="5">
        <f>データ加工!F55</f>
        <v>7979</v>
      </c>
      <c r="G55" s="5">
        <f>データ加工!G55</f>
        <v>1276</v>
      </c>
      <c r="H55" s="5">
        <f>データ加工!H55</f>
        <v>918</v>
      </c>
      <c r="I55" s="5">
        <f>データ加工!I55</f>
        <v>3144</v>
      </c>
      <c r="J55" s="5">
        <f>データ加工!J55</f>
        <v>5428</v>
      </c>
      <c r="K55" s="5">
        <f>データ加工!K55</f>
        <v>428</v>
      </c>
      <c r="L55" s="5">
        <f>データ加工!L55</f>
        <v>2275</v>
      </c>
      <c r="M55" s="5">
        <f>データ加工!M55</f>
        <v>960</v>
      </c>
      <c r="N55" s="5">
        <f>データ加工!N55</f>
        <v>3391</v>
      </c>
      <c r="O55" s="5">
        <f>データ加工!O55</f>
        <v>689</v>
      </c>
      <c r="P55" s="5">
        <f>データ加工!P55</f>
        <v>266</v>
      </c>
      <c r="Q55" s="5">
        <f>データ加工!Q55</f>
        <v>31693</v>
      </c>
    </row>
    <row r="56" spans="1:20" x14ac:dyDescent="0.15">
      <c r="A56" s="27"/>
      <c r="C56" s="28"/>
      <c r="D56" s="28"/>
      <c r="E56" s="28"/>
      <c r="F56" s="28"/>
      <c r="G56" s="28"/>
      <c r="H56" s="28"/>
      <c r="I56" s="28"/>
      <c r="J56" s="28"/>
      <c r="K56" s="28"/>
      <c r="L56" s="28"/>
      <c r="M56" s="28"/>
      <c r="N56" s="28"/>
      <c r="O56" s="28"/>
      <c r="P56" s="28"/>
      <c r="Q56" s="28"/>
    </row>
    <row r="57" spans="1:20" x14ac:dyDescent="0.15">
      <c r="B57" t="s">
        <v>172</v>
      </c>
      <c r="C57"/>
      <c r="D57"/>
      <c r="E57"/>
      <c r="F57"/>
      <c r="G57"/>
      <c r="H57"/>
      <c r="I57"/>
      <c r="J57"/>
      <c r="K57"/>
      <c r="L57"/>
      <c r="M57"/>
      <c r="N57"/>
      <c r="O57"/>
      <c r="P57"/>
      <c r="Q57"/>
      <c r="R57"/>
      <c r="S57"/>
      <c r="T57"/>
    </row>
    <row r="58" spans="1:20" x14ac:dyDescent="0.15">
      <c r="C58"/>
      <c r="D58" t="s">
        <v>173</v>
      </c>
      <c r="E58"/>
      <c r="F58"/>
      <c r="G58"/>
      <c r="H58"/>
      <c r="I58"/>
      <c r="J58"/>
      <c r="K58"/>
      <c r="L58"/>
      <c r="M58"/>
      <c r="N58"/>
      <c r="O58"/>
      <c r="P58"/>
      <c r="Q58"/>
      <c r="R58"/>
      <c r="S58"/>
      <c r="T58"/>
    </row>
    <row r="59" spans="1:20" ht="14.25" thickBot="1" x14ac:dyDescent="0.2">
      <c r="D59" s="4" t="s">
        <v>174</v>
      </c>
    </row>
    <row r="60" spans="1:20" ht="18" customHeight="1" thickBot="1" x14ac:dyDescent="0.2">
      <c r="B60" s="23" t="str">
        <f>データ加工!B60</f>
        <v>70歳以上人口</v>
      </c>
      <c r="C60" s="14">
        <f>データ加工!C60</f>
        <v>1783746</v>
      </c>
      <c r="D60" s="14">
        <f>データ加工!D60</f>
        <v>1022796</v>
      </c>
      <c r="E60" s="14">
        <f>データ加工!E60</f>
        <v>1128051</v>
      </c>
      <c r="F60" s="14">
        <f>データ加工!F60</f>
        <v>4979575</v>
      </c>
      <c r="G60" s="14">
        <f>データ加工!G60</f>
        <v>1057339</v>
      </c>
      <c r="H60" s="14">
        <f>データ加工!H60</f>
        <v>560788</v>
      </c>
      <c r="I60" s="14">
        <f>データ加工!I60</f>
        <v>2355270</v>
      </c>
      <c r="J60" s="14">
        <f>データ加工!J60</f>
        <v>3315674</v>
      </c>
      <c r="K60" s="14">
        <f>データ加工!K60</f>
        <v>279684</v>
      </c>
      <c r="L60" s="14">
        <f>データ加工!L60</f>
        <v>1144222</v>
      </c>
      <c r="M60" s="14">
        <f>データ加工!M60</f>
        <v>799783</v>
      </c>
      <c r="N60" s="14">
        <f>データ加工!N60</f>
        <v>1853606</v>
      </c>
      <c r="O60" s="14">
        <f>データ加工!O60</f>
        <v>754978</v>
      </c>
      <c r="P60" s="14">
        <f>データ加工!P60</f>
        <v>0</v>
      </c>
      <c r="Q60" s="14">
        <f>データ加工!Q60</f>
        <v>21035512</v>
      </c>
    </row>
    <row r="61" spans="1:20" ht="14.25" thickBot="1" x14ac:dyDescent="0.2">
      <c r="C61" s="16"/>
      <c r="D61" s="16"/>
      <c r="E61" s="16"/>
      <c r="F61" s="16"/>
      <c r="G61" s="16"/>
      <c r="H61" s="16"/>
      <c r="I61" s="16"/>
      <c r="J61" s="16"/>
      <c r="K61" s="16"/>
      <c r="L61" s="16"/>
      <c r="M61" s="16"/>
      <c r="N61" s="16"/>
      <c r="O61" s="16"/>
      <c r="Q61" s="16"/>
    </row>
    <row r="62" spans="1:20" ht="14.25" thickBot="1" x14ac:dyDescent="0.2">
      <c r="B62" s="22" t="s">
        <v>176</v>
      </c>
      <c r="C62" s="16"/>
      <c r="D62" s="16"/>
      <c r="E62" s="16"/>
      <c r="F62" s="16"/>
      <c r="G62" s="16"/>
      <c r="H62" s="16"/>
      <c r="I62" s="16"/>
      <c r="J62" s="16"/>
      <c r="K62" s="16"/>
      <c r="L62" s="16"/>
      <c r="M62" s="16"/>
      <c r="N62" s="16"/>
      <c r="O62" s="16"/>
      <c r="Q62" s="16"/>
    </row>
    <row r="63" spans="1:20" ht="14.25" thickBot="1" x14ac:dyDescent="0.2">
      <c r="A63" s="9"/>
      <c r="B63" s="1" t="str">
        <f>B3</f>
        <v>商品・サービス（小分類）</v>
      </c>
      <c r="C63" s="227" t="s">
        <v>93</v>
      </c>
      <c r="D63" s="225"/>
      <c r="E63" s="225"/>
      <c r="F63" s="225"/>
      <c r="G63" s="225"/>
      <c r="H63" s="225"/>
      <c r="I63" s="225"/>
      <c r="J63" s="225"/>
      <c r="K63" s="225"/>
      <c r="L63" s="225"/>
      <c r="M63" s="225"/>
      <c r="N63" s="225"/>
      <c r="O63" s="225"/>
      <c r="P63" s="225"/>
      <c r="Q63" s="228"/>
    </row>
    <row r="64" spans="1:20" ht="14.25" thickBot="1" x14ac:dyDescent="0.2">
      <c r="A64" s="10" t="s">
        <v>39</v>
      </c>
      <c r="B64" s="3"/>
      <c r="C64" s="96" t="s">
        <v>94</v>
      </c>
      <c r="D64" s="96" t="s">
        <v>95</v>
      </c>
      <c r="E64" s="96" t="s">
        <v>96</v>
      </c>
      <c r="F64" s="96" t="s">
        <v>97</v>
      </c>
      <c r="G64" s="62" t="s">
        <v>98</v>
      </c>
      <c r="H64" s="62" t="s">
        <v>99</v>
      </c>
      <c r="I64" s="62" t="s">
        <v>100</v>
      </c>
      <c r="J64" s="62" t="s">
        <v>101</v>
      </c>
      <c r="K64" s="62" t="s">
        <v>102</v>
      </c>
      <c r="L64" s="62" t="s">
        <v>103</v>
      </c>
      <c r="M64" s="62" t="s">
        <v>104</v>
      </c>
      <c r="N64" s="62" t="s">
        <v>105</v>
      </c>
      <c r="O64" s="62" t="s">
        <v>106</v>
      </c>
      <c r="P64" s="63" t="s">
        <v>107</v>
      </c>
      <c r="Q64" s="64" t="s">
        <v>1</v>
      </c>
      <c r="S64"/>
      <c r="T64"/>
    </row>
    <row r="65" spans="1:21" ht="15" thickTop="1" thickBot="1" x14ac:dyDescent="0.2">
      <c r="A65" s="11" t="s">
        <v>40</v>
      </c>
      <c r="B65" s="97" t="str">
        <f>B5</f>
        <v>商品一般</v>
      </c>
      <c r="C65" s="99">
        <f t="shared" ref="C65:O80" si="0">C5/C$60*100000</f>
        <v>10.76386436185421</v>
      </c>
      <c r="D65" s="100">
        <f t="shared" si="0"/>
        <v>16.230020453736621</v>
      </c>
      <c r="E65" s="101">
        <f t="shared" si="0"/>
        <v>30.229129711333972</v>
      </c>
      <c r="F65" s="99">
        <f t="shared" si="0"/>
        <v>14.298409000768137</v>
      </c>
      <c r="G65" s="102">
        <f t="shared" si="0"/>
        <v>19.577448670672318</v>
      </c>
      <c r="H65" s="102">
        <f t="shared" si="0"/>
        <v>23.181665798840204</v>
      </c>
      <c r="I65" s="102">
        <f t="shared" si="0"/>
        <v>15.666993593091238</v>
      </c>
      <c r="J65" s="102">
        <f t="shared" si="0"/>
        <v>18.397466095882766</v>
      </c>
      <c r="K65" s="102">
        <f t="shared" si="0"/>
        <v>34.681998255173696</v>
      </c>
      <c r="L65" s="102">
        <f t="shared" si="0"/>
        <v>29.364930931235371</v>
      </c>
      <c r="M65" s="102">
        <f t="shared" si="0"/>
        <v>16.504476839342672</v>
      </c>
      <c r="N65" s="102">
        <f t="shared" si="0"/>
        <v>24.816492825336127</v>
      </c>
      <c r="O65" s="102">
        <f t="shared" si="0"/>
        <v>10.198972685296789</v>
      </c>
      <c r="P65" s="103"/>
      <c r="Q65" s="104">
        <f t="shared" ref="Q65:Q96" si="1">Q5/Q$60*100000</f>
        <v>18.373691118143451</v>
      </c>
      <c r="S65"/>
      <c r="T65"/>
    </row>
    <row r="66" spans="1:21" ht="14.25" thickBot="1" x14ac:dyDescent="0.2">
      <c r="A66" s="11" t="s">
        <v>41</v>
      </c>
      <c r="B66" s="97" t="str">
        <f t="shared" ref="B66:B115" si="2">B6</f>
        <v>健康食品</v>
      </c>
      <c r="C66" s="105">
        <f t="shared" si="0"/>
        <v>12.109347407085986</v>
      </c>
      <c r="D66" s="106">
        <f t="shared" si="0"/>
        <v>7.6261541891051579</v>
      </c>
      <c r="E66" s="107">
        <f t="shared" si="0"/>
        <v>9.6626836907196569</v>
      </c>
      <c r="F66" s="105">
        <f t="shared" si="0"/>
        <v>8.113142185829112</v>
      </c>
      <c r="G66" s="106">
        <f t="shared" si="0"/>
        <v>10.02516695213172</v>
      </c>
      <c r="H66" s="106">
        <f t="shared" si="0"/>
        <v>15.335563528463519</v>
      </c>
      <c r="I66" s="106">
        <f t="shared" si="0"/>
        <v>11.71840171190564</v>
      </c>
      <c r="J66" s="106">
        <f t="shared" si="0"/>
        <v>11.973432852566326</v>
      </c>
      <c r="K66" s="106">
        <f t="shared" si="0"/>
        <v>12.514123081763707</v>
      </c>
      <c r="L66" s="106">
        <f t="shared" si="0"/>
        <v>15.73121299887609</v>
      </c>
      <c r="M66" s="106">
        <f t="shared" si="0"/>
        <v>12.128289798607872</v>
      </c>
      <c r="N66" s="106">
        <f t="shared" si="0"/>
        <v>15.267537977326358</v>
      </c>
      <c r="O66" s="106">
        <f t="shared" si="0"/>
        <v>8.0797056338065492</v>
      </c>
      <c r="P66" s="108"/>
      <c r="Q66" s="109">
        <f t="shared" si="1"/>
        <v>11.214369300828047</v>
      </c>
      <c r="S66"/>
      <c r="T66"/>
    </row>
    <row r="67" spans="1:21" ht="14.25" thickBot="1" x14ac:dyDescent="0.2">
      <c r="A67" s="11" t="s">
        <v>42</v>
      </c>
      <c r="B67" s="97" t="str">
        <f t="shared" si="2"/>
        <v>インターネット接続回線</v>
      </c>
      <c r="C67" s="105">
        <f t="shared" si="0"/>
        <v>7.063785987466825</v>
      </c>
      <c r="D67" s="106">
        <f t="shared" si="0"/>
        <v>6.2573572833683357</v>
      </c>
      <c r="E67" s="107">
        <f t="shared" si="0"/>
        <v>12.676731814430376</v>
      </c>
      <c r="F67" s="105">
        <f t="shared" si="0"/>
        <v>6.7475637981153014</v>
      </c>
      <c r="G67" s="106">
        <f t="shared" si="0"/>
        <v>8.701088298076586</v>
      </c>
      <c r="H67" s="106">
        <f t="shared" si="0"/>
        <v>12.3041149239998</v>
      </c>
      <c r="I67" s="106">
        <f t="shared" si="0"/>
        <v>10.741868235913506</v>
      </c>
      <c r="J67" s="106">
        <f t="shared" si="0"/>
        <v>11.219438340439982</v>
      </c>
      <c r="K67" s="106">
        <f t="shared" si="0"/>
        <v>11.083937586704996</v>
      </c>
      <c r="L67" s="106">
        <f t="shared" si="0"/>
        <v>13.983300443445415</v>
      </c>
      <c r="M67" s="106">
        <f t="shared" si="0"/>
        <v>10.627882813213084</v>
      </c>
      <c r="N67" s="106">
        <f t="shared" si="0"/>
        <v>10.520035002044663</v>
      </c>
      <c r="O67" s="106">
        <f t="shared" si="0"/>
        <v>3.9736257215442041</v>
      </c>
      <c r="P67" s="108"/>
      <c r="Q67" s="109">
        <f t="shared" si="1"/>
        <v>9.3508539273966811</v>
      </c>
      <c r="S67"/>
      <c r="T67"/>
    </row>
    <row r="68" spans="1:21" ht="14.25" thickBot="1" x14ac:dyDescent="0.2">
      <c r="A68" s="11" t="s">
        <v>43</v>
      </c>
      <c r="B68" s="97" t="str">
        <f t="shared" si="2"/>
        <v>アダルト情報サイト</v>
      </c>
      <c r="C68" s="105">
        <f t="shared" si="0"/>
        <v>2.9152132646688487</v>
      </c>
      <c r="D68" s="106">
        <f t="shared" si="0"/>
        <v>4.6930179625262509</v>
      </c>
      <c r="E68" s="107">
        <f t="shared" si="0"/>
        <v>8.2443081030910825</v>
      </c>
      <c r="F68" s="105">
        <f t="shared" si="0"/>
        <v>13.595537771797792</v>
      </c>
      <c r="G68" s="106">
        <f t="shared" si="0"/>
        <v>6.9987014571485586</v>
      </c>
      <c r="H68" s="106">
        <f t="shared" si="0"/>
        <v>9.4509868256810066</v>
      </c>
      <c r="I68" s="106">
        <f t="shared" si="0"/>
        <v>9.4256709421849738</v>
      </c>
      <c r="J68" s="106">
        <f t="shared" si="0"/>
        <v>9.1685732674563294</v>
      </c>
      <c r="K68" s="106">
        <f t="shared" si="0"/>
        <v>5.3631956064701587</v>
      </c>
      <c r="L68" s="106">
        <f t="shared" si="0"/>
        <v>7.8656064994380452</v>
      </c>
      <c r="M68" s="106">
        <f t="shared" si="0"/>
        <v>5.1263905334321933</v>
      </c>
      <c r="N68" s="106">
        <f t="shared" si="0"/>
        <v>5.7185831293165865</v>
      </c>
      <c r="O68" s="106">
        <f t="shared" si="0"/>
        <v>2.7815380050809426</v>
      </c>
      <c r="P68" s="108"/>
      <c r="Q68" s="109">
        <f t="shared" si="1"/>
        <v>8.5617122131374792</v>
      </c>
      <c r="S68"/>
      <c r="T68"/>
    </row>
    <row r="69" spans="1:21" ht="14.25" thickBot="1" x14ac:dyDescent="0.2">
      <c r="A69" s="11" t="s">
        <v>44</v>
      </c>
      <c r="B69" s="97" t="str">
        <f t="shared" si="2"/>
        <v>相談その他</v>
      </c>
      <c r="C69" s="105">
        <f t="shared" si="0"/>
        <v>3.4197694066307647</v>
      </c>
      <c r="D69" s="106">
        <f t="shared" si="0"/>
        <v>7.3328405664472678</v>
      </c>
      <c r="E69" s="107">
        <f t="shared" si="0"/>
        <v>9.8399806391732287</v>
      </c>
      <c r="F69" s="105">
        <f t="shared" si="0"/>
        <v>5.1410009890402293</v>
      </c>
      <c r="G69" s="106">
        <f t="shared" si="0"/>
        <v>6.3366621301209918</v>
      </c>
      <c r="H69" s="106">
        <f t="shared" si="0"/>
        <v>10.342589356405629</v>
      </c>
      <c r="I69" s="106">
        <f t="shared" si="0"/>
        <v>4.160881767270844</v>
      </c>
      <c r="J69" s="106">
        <f t="shared" si="0"/>
        <v>5.1573224629441858</v>
      </c>
      <c r="K69" s="106">
        <f t="shared" si="0"/>
        <v>6.4358347277641919</v>
      </c>
      <c r="L69" s="106">
        <f t="shared" si="0"/>
        <v>11.186640354756333</v>
      </c>
      <c r="M69" s="106">
        <f t="shared" si="0"/>
        <v>6.7518314342765482</v>
      </c>
      <c r="N69" s="106">
        <f t="shared" si="0"/>
        <v>5.9883276165485011</v>
      </c>
      <c r="O69" s="106">
        <f t="shared" si="0"/>
        <v>7.2849804894977082</v>
      </c>
      <c r="P69" s="108"/>
      <c r="Q69" s="109">
        <f t="shared" si="1"/>
        <v>6.0421633664062941</v>
      </c>
      <c r="S69"/>
      <c r="T69"/>
    </row>
    <row r="70" spans="1:21" ht="14.25" thickBot="1" x14ac:dyDescent="0.2">
      <c r="A70" s="11" t="s">
        <v>45</v>
      </c>
      <c r="B70" s="97" t="str">
        <f t="shared" si="2"/>
        <v>他の役務サービス</v>
      </c>
      <c r="C70" s="105">
        <f t="shared" si="0"/>
        <v>2.8591514711175248</v>
      </c>
      <c r="D70" s="106">
        <f t="shared" si="0"/>
        <v>0.78216966042104197</v>
      </c>
      <c r="E70" s="107">
        <f t="shared" si="0"/>
        <v>9.1307928453589433</v>
      </c>
      <c r="F70" s="105">
        <f t="shared" si="0"/>
        <v>6.5668254820943561</v>
      </c>
      <c r="G70" s="106">
        <f t="shared" si="0"/>
        <v>4.7288523359111885</v>
      </c>
      <c r="H70" s="106">
        <f t="shared" si="0"/>
        <v>4.1013716413332668</v>
      </c>
      <c r="I70" s="106">
        <f t="shared" si="0"/>
        <v>3.4390961545810037</v>
      </c>
      <c r="J70" s="106">
        <f t="shared" si="0"/>
        <v>5.0668431214890246</v>
      </c>
      <c r="K70" s="106">
        <f t="shared" si="0"/>
        <v>6.4358347277641919</v>
      </c>
      <c r="L70" s="106">
        <f t="shared" si="0"/>
        <v>10.487475332584062</v>
      </c>
      <c r="M70" s="106">
        <f t="shared" si="0"/>
        <v>4.5012209561843646</v>
      </c>
      <c r="N70" s="106">
        <f t="shared" si="0"/>
        <v>6.0962254114412664</v>
      </c>
      <c r="O70" s="106">
        <f t="shared" si="0"/>
        <v>1.7219044793358218</v>
      </c>
      <c r="P70" s="108"/>
      <c r="Q70" s="109">
        <f t="shared" si="1"/>
        <v>5.2958064438840378</v>
      </c>
      <c r="S70"/>
      <c r="T70"/>
    </row>
    <row r="71" spans="1:21" ht="14.25" thickBot="1" x14ac:dyDescent="0.2">
      <c r="A71" s="11" t="s">
        <v>46</v>
      </c>
      <c r="B71" s="97" t="str">
        <f t="shared" si="2"/>
        <v>新聞</v>
      </c>
      <c r="C71" s="105">
        <f t="shared" si="0"/>
        <v>3.3637076130794408</v>
      </c>
      <c r="D71" s="106">
        <f t="shared" si="0"/>
        <v>2.6398226039210169</v>
      </c>
      <c r="E71" s="107">
        <f t="shared" si="0"/>
        <v>6.3826901443285804</v>
      </c>
      <c r="F71" s="105">
        <f t="shared" si="0"/>
        <v>4.960262673019284</v>
      </c>
      <c r="G71" s="106">
        <f t="shared" si="0"/>
        <v>2.4590032146738179</v>
      </c>
      <c r="H71" s="106">
        <f t="shared" si="0"/>
        <v>3.0314486044637192</v>
      </c>
      <c r="I71" s="106">
        <f t="shared" si="0"/>
        <v>2.5899366102400148</v>
      </c>
      <c r="J71" s="106">
        <f t="shared" si="0"/>
        <v>7.4796255602933224</v>
      </c>
      <c r="K71" s="106">
        <f t="shared" si="0"/>
        <v>2.1452782425880637</v>
      </c>
      <c r="L71" s="106">
        <f t="shared" si="0"/>
        <v>6.8168589661796402</v>
      </c>
      <c r="M71" s="106">
        <f t="shared" si="0"/>
        <v>2.500678308991314</v>
      </c>
      <c r="N71" s="106">
        <f t="shared" si="0"/>
        <v>10.250290514812749</v>
      </c>
      <c r="O71" s="106">
        <f t="shared" si="0"/>
        <v>4.2385341029804842</v>
      </c>
      <c r="P71" s="108"/>
      <c r="Q71" s="109">
        <f t="shared" si="1"/>
        <v>5.2387600549014444</v>
      </c>
      <c r="S71"/>
      <c r="T71"/>
    </row>
    <row r="72" spans="1:21" ht="14.25" thickBot="1" x14ac:dyDescent="0.2">
      <c r="A72" s="11" t="s">
        <v>47</v>
      </c>
      <c r="B72" s="97" t="str">
        <f t="shared" si="2"/>
        <v>ファンド型投資商品</v>
      </c>
      <c r="C72" s="105">
        <f t="shared" si="0"/>
        <v>3.251584025976793</v>
      </c>
      <c r="D72" s="106">
        <f t="shared" si="0"/>
        <v>3.0309074341315374</v>
      </c>
      <c r="E72" s="107">
        <f t="shared" si="0"/>
        <v>6.5599870927821531</v>
      </c>
      <c r="F72" s="105">
        <f t="shared" si="0"/>
        <v>5.1610830241536672</v>
      </c>
      <c r="G72" s="106">
        <f t="shared" si="0"/>
        <v>5.2963146162205312</v>
      </c>
      <c r="H72" s="106">
        <f t="shared" si="0"/>
        <v>4.2796921474781922</v>
      </c>
      <c r="I72" s="106">
        <f t="shared" si="0"/>
        <v>5.3072471521311781</v>
      </c>
      <c r="J72" s="106">
        <f t="shared" si="0"/>
        <v>4.9763637800338634</v>
      </c>
      <c r="K72" s="106">
        <f t="shared" si="0"/>
        <v>3.9330101114114502</v>
      </c>
      <c r="L72" s="106">
        <f t="shared" si="0"/>
        <v>11.099244726984798</v>
      </c>
      <c r="M72" s="106">
        <f t="shared" si="0"/>
        <v>3.0008139707895767</v>
      </c>
      <c r="N72" s="106">
        <f t="shared" si="0"/>
        <v>5.8264809242093518</v>
      </c>
      <c r="O72" s="106">
        <f t="shared" si="0"/>
        <v>1.8543586700539616</v>
      </c>
      <c r="P72" s="108"/>
      <c r="Q72" s="109">
        <f t="shared" si="1"/>
        <v>5.1436827399304565</v>
      </c>
      <c r="S72"/>
      <c r="T72"/>
    </row>
    <row r="73" spans="1:21" ht="14.25" thickBot="1" x14ac:dyDescent="0.2">
      <c r="A73" s="11" t="s">
        <v>48</v>
      </c>
      <c r="B73" s="97" t="str">
        <f t="shared" si="2"/>
        <v>デジタルコンテンツその他</v>
      </c>
      <c r="C73" s="105">
        <f t="shared" si="0"/>
        <v>2.0182245678476645</v>
      </c>
      <c r="D73" s="106">
        <f t="shared" si="0"/>
        <v>4.2041619247630999</v>
      </c>
      <c r="E73" s="107">
        <f t="shared" si="0"/>
        <v>3.9891813402053633</v>
      </c>
      <c r="F73" s="105">
        <f t="shared" si="0"/>
        <v>5.7032979722165038</v>
      </c>
      <c r="G73" s="106">
        <f t="shared" si="0"/>
        <v>3.310196635137832</v>
      </c>
      <c r="H73" s="106">
        <f t="shared" si="0"/>
        <v>3.5664101228984926</v>
      </c>
      <c r="I73" s="106">
        <f t="shared" si="0"/>
        <v>3.9910498584026457</v>
      </c>
      <c r="J73" s="106">
        <f t="shared" si="0"/>
        <v>7.6002646822335365</v>
      </c>
      <c r="K73" s="106">
        <f t="shared" si="0"/>
        <v>3.5754637376467731</v>
      </c>
      <c r="L73" s="106">
        <f t="shared" si="0"/>
        <v>4.631968271891294</v>
      </c>
      <c r="M73" s="106">
        <f t="shared" si="0"/>
        <v>3.6259835480374054</v>
      </c>
      <c r="N73" s="106">
        <f t="shared" si="0"/>
        <v>4.4238095906033967</v>
      </c>
      <c r="O73" s="106">
        <f t="shared" si="0"/>
        <v>0.66227095359070065</v>
      </c>
      <c r="P73" s="108"/>
      <c r="Q73" s="109">
        <f t="shared" si="1"/>
        <v>4.6968193595668124</v>
      </c>
      <c r="S73"/>
      <c r="T73"/>
    </row>
    <row r="74" spans="1:21" ht="14.25" thickBot="1" x14ac:dyDescent="0.2">
      <c r="A74" s="11" t="s">
        <v>49</v>
      </c>
      <c r="B74" s="97" t="str">
        <f t="shared" si="2"/>
        <v>フリーローン・サラ金</v>
      </c>
      <c r="C74" s="105">
        <f t="shared" si="0"/>
        <v>3.3076458195281169</v>
      </c>
      <c r="D74" s="106">
        <f t="shared" si="0"/>
        <v>5.8662724531578148</v>
      </c>
      <c r="E74" s="107">
        <f t="shared" si="0"/>
        <v>4.6097206597928642</v>
      </c>
      <c r="F74" s="105">
        <f t="shared" si="0"/>
        <v>4.0364890578011172</v>
      </c>
      <c r="G74" s="106">
        <f t="shared" si="0"/>
        <v>3.972235962165398</v>
      </c>
      <c r="H74" s="106">
        <f t="shared" si="0"/>
        <v>3.9230511351883419</v>
      </c>
      <c r="I74" s="106">
        <f t="shared" si="0"/>
        <v>3.0994323368446084</v>
      </c>
      <c r="J74" s="106">
        <f t="shared" si="0"/>
        <v>2.925498707050211</v>
      </c>
      <c r="K74" s="106">
        <f t="shared" si="0"/>
        <v>3.9330101114114502</v>
      </c>
      <c r="L74" s="106">
        <f t="shared" si="0"/>
        <v>6.2924851995504358</v>
      </c>
      <c r="M74" s="106">
        <f t="shared" si="0"/>
        <v>3.6259835480374054</v>
      </c>
      <c r="N74" s="106">
        <f t="shared" si="0"/>
        <v>5.9883276165485011</v>
      </c>
      <c r="O74" s="106">
        <f t="shared" si="0"/>
        <v>4.5034424844167651</v>
      </c>
      <c r="P74" s="108"/>
      <c r="Q74" s="109">
        <f t="shared" si="1"/>
        <v>4.1168477382437851</v>
      </c>
      <c r="S74"/>
      <c r="T74"/>
    </row>
    <row r="75" spans="1:21" ht="14.25" thickBot="1" x14ac:dyDescent="0.2">
      <c r="A75" s="11" t="s">
        <v>50</v>
      </c>
      <c r="B75" s="97" t="str">
        <f t="shared" si="2"/>
        <v>放送サービス</v>
      </c>
      <c r="C75" s="105">
        <f t="shared" si="0"/>
        <v>2.5227807098095805</v>
      </c>
      <c r="D75" s="106">
        <f t="shared" si="0"/>
        <v>2.3465089812631255</v>
      </c>
      <c r="E75" s="107">
        <f t="shared" si="0"/>
        <v>1.3297271134017876</v>
      </c>
      <c r="F75" s="105">
        <f t="shared" si="0"/>
        <v>5.0405908134730373</v>
      </c>
      <c r="G75" s="106">
        <f t="shared" si="0"/>
        <v>1.5132327474915803</v>
      </c>
      <c r="H75" s="106">
        <f t="shared" si="0"/>
        <v>1.6048845553043218</v>
      </c>
      <c r="I75" s="106">
        <f t="shared" si="0"/>
        <v>3.0569743596275583</v>
      </c>
      <c r="J75" s="106">
        <f t="shared" si="0"/>
        <v>5.971636536040636</v>
      </c>
      <c r="K75" s="106">
        <f t="shared" si="0"/>
        <v>1.0726391212940318</v>
      </c>
      <c r="L75" s="106">
        <f t="shared" si="0"/>
        <v>3.3210338553182859</v>
      </c>
      <c r="M75" s="106">
        <f t="shared" si="0"/>
        <v>3.7510174634869706</v>
      </c>
      <c r="N75" s="106">
        <f t="shared" si="0"/>
        <v>2.967189359551059</v>
      </c>
      <c r="O75" s="106">
        <f t="shared" si="0"/>
        <v>1.9868128607721021</v>
      </c>
      <c r="P75" s="108"/>
      <c r="Q75" s="109">
        <f t="shared" si="1"/>
        <v>3.6842459551257893</v>
      </c>
      <c r="S75"/>
      <c r="T75"/>
    </row>
    <row r="76" spans="1:21" ht="14.25" thickBot="1" x14ac:dyDescent="0.2">
      <c r="A76" s="11" t="s">
        <v>51</v>
      </c>
      <c r="B76" s="97" t="str">
        <f t="shared" si="2"/>
        <v>修理サービス</v>
      </c>
      <c r="C76" s="105">
        <f t="shared" si="0"/>
        <v>2.5227807098095805</v>
      </c>
      <c r="D76" s="106">
        <f t="shared" si="0"/>
        <v>2.7375938114736469</v>
      </c>
      <c r="E76" s="107">
        <f t="shared" si="0"/>
        <v>3.900532865978577</v>
      </c>
      <c r="F76" s="105">
        <f t="shared" si="0"/>
        <v>4.1368992333683092</v>
      </c>
      <c r="G76" s="106">
        <f t="shared" si="0"/>
        <v>2.1752720745191465</v>
      </c>
      <c r="H76" s="106">
        <f t="shared" si="0"/>
        <v>4.2796921474781922</v>
      </c>
      <c r="I76" s="106">
        <f t="shared" si="0"/>
        <v>3.7363019951003498</v>
      </c>
      <c r="J76" s="106">
        <f t="shared" si="0"/>
        <v>3.5890138777213925</v>
      </c>
      <c r="K76" s="106">
        <f t="shared" si="0"/>
        <v>0.71509274752935459</v>
      </c>
      <c r="L76" s="106">
        <f t="shared" si="0"/>
        <v>3.9328032497190226</v>
      </c>
      <c r="M76" s="106">
        <f t="shared" si="0"/>
        <v>2.3756443935417479</v>
      </c>
      <c r="N76" s="106">
        <f t="shared" si="0"/>
        <v>4.2080140008178653</v>
      </c>
      <c r="O76" s="106">
        <f t="shared" si="0"/>
        <v>1.7219044793358218</v>
      </c>
      <c r="P76" s="108"/>
      <c r="Q76" s="109">
        <f t="shared" si="1"/>
        <v>3.5131067881780105</v>
      </c>
      <c r="S76"/>
      <c r="T76"/>
    </row>
    <row r="77" spans="1:21" ht="14.25" thickBot="1" x14ac:dyDescent="0.2">
      <c r="A77" s="11" t="s">
        <v>52</v>
      </c>
      <c r="B77" s="97" t="str">
        <f t="shared" si="2"/>
        <v>生命保険</v>
      </c>
      <c r="C77" s="105">
        <f t="shared" si="0"/>
        <v>2.6909660904635526</v>
      </c>
      <c r="D77" s="106">
        <f t="shared" si="0"/>
        <v>3.3242210567894284</v>
      </c>
      <c r="E77" s="107">
        <f t="shared" si="0"/>
        <v>2.3048603298964321</v>
      </c>
      <c r="F77" s="105">
        <f t="shared" si="0"/>
        <v>3.8155866715532949</v>
      </c>
      <c r="G77" s="106">
        <f t="shared" si="0"/>
        <v>2.7427343548284893</v>
      </c>
      <c r="H77" s="106">
        <f t="shared" si="0"/>
        <v>3.2097691106086437</v>
      </c>
      <c r="I77" s="106">
        <f t="shared" si="0"/>
        <v>3.0145163824105095</v>
      </c>
      <c r="J77" s="106">
        <f t="shared" si="0"/>
        <v>3.7398127801466612</v>
      </c>
      <c r="K77" s="106">
        <f t="shared" si="0"/>
        <v>2.8603709901174184</v>
      </c>
      <c r="L77" s="106">
        <f t="shared" si="0"/>
        <v>4.8067595274343615</v>
      </c>
      <c r="M77" s="106">
        <f t="shared" si="0"/>
        <v>1.8755087317434853</v>
      </c>
      <c r="N77" s="106">
        <f t="shared" si="0"/>
        <v>3.9922184110323338</v>
      </c>
      <c r="O77" s="106">
        <f t="shared" si="0"/>
        <v>1.5894502886176818</v>
      </c>
      <c r="P77" s="108"/>
      <c r="Q77" s="109">
        <f t="shared" si="1"/>
        <v>3.3847524129671767</v>
      </c>
      <c r="S77"/>
      <c r="T77"/>
    </row>
    <row r="78" spans="1:21" ht="19.5" thickBot="1" x14ac:dyDescent="0.2">
      <c r="A78" s="11" t="s">
        <v>53</v>
      </c>
      <c r="B78" s="97" t="str">
        <f t="shared" si="2"/>
        <v>社会保険</v>
      </c>
      <c r="C78" s="105">
        <f t="shared" si="0"/>
        <v>3.0833986453228204</v>
      </c>
      <c r="D78" s="106">
        <f t="shared" si="0"/>
        <v>1.5643393208420839</v>
      </c>
      <c r="E78" s="107">
        <f t="shared" si="0"/>
        <v>4.3437752371125065</v>
      </c>
      <c r="F78" s="105">
        <f t="shared" si="0"/>
        <v>1.3254143174869342</v>
      </c>
      <c r="G78" s="106">
        <f t="shared" si="0"/>
        <v>1.2295016073369089</v>
      </c>
      <c r="H78" s="106">
        <f t="shared" si="0"/>
        <v>4.99297417205789</v>
      </c>
      <c r="I78" s="106">
        <f t="shared" si="0"/>
        <v>1.0189914532091862</v>
      </c>
      <c r="J78" s="106">
        <f t="shared" si="0"/>
        <v>3.0461378289904255</v>
      </c>
      <c r="K78" s="106">
        <f t="shared" si="0"/>
        <v>13.586762203057738</v>
      </c>
      <c r="L78" s="106">
        <f t="shared" si="0"/>
        <v>3.7580119941759551</v>
      </c>
      <c r="M78" s="106">
        <f t="shared" si="0"/>
        <v>6.8768653497261134</v>
      </c>
      <c r="N78" s="106">
        <f t="shared" si="0"/>
        <v>5.502787539531055</v>
      </c>
      <c r="O78" s="106">
        <f t="shared" si="0"/>
        <v>3.3113547679535031</v>
      </c>
      <c r="P78" s="108"/>
      <c r="Q78" s="109">
        <f t="shared" si="1"/>
        <v>2.9426428983520823</v>
      </c>
      <c r="S78"/>
      <c r="T78"/>
      <c r="U78" s="81" t="s">
        <v>251</v>
      </c>
    </row>
    <row r="79" spans="1:21" ht="15.75" thickBot="1" x14ac:dyDescent="0.2">
      <c r="A79" s="11" t="s">
        <v>54</v>
      </c>
      <c r="B79" s="97" t="str">
        <f t="shared" si="2"/>
        <v>移動通信サービス</v>
      </c>
      <c r="C79" s="105">
        <f t="shared" si="0"/>
        <v>1.6818538065397204</v>
      </c>
      <c r="D79" s="106">
        <f t="shared" si="0"/>
        <v>0.78216966042104197</v>
      </c>
      <c r="E79" s="107">
        <f t="shared" si="0"/>
        <v>1.684321010308931</v>
      </c>
      <c r="F79" s="105">
        <f t="shared" si="0"/>
        <v>3.8155866715532949</v>
      </c>
      <c r="G79" s="106">
        <f t="shared" si="0"/>
        <v>1.2295016073369089</v>
      </c>
      <c r="H79" s="106">
        <f t="shared" si="0"/>
        <v>2.8531280983187943</v>
      </c>
      <c r="I79" s="106">
        <f t="shared" si="0"/>
        <v>2.5050206558059163</v>
      </c>
      <c r="J79" s="106">
        <f t="shared" si="0"/>
        <v>4.3430083898477356</v>
      </c>
      <c r="K79" s="106">
        <f t="shared" si="0"/>
        <v>1.4301854950587092</v>
      </c>
      <c r="L79" s="106">
        <f t="shared" si="0"/>
        <v>2.2722863220598799</v>
      </c>
      <c r="M79" s="106">
        <f t="shared" si="0"/>
        <v>2.1255765626426171</v>
      </c>
      <c r="N79" s="106">
        <f t="shared" si="0"/>
        <v>3.3987805391221224</v>
      </c>
      <c r="O79" s="106">
        <f t="shared" si="0"/>
        <v>0.9271793350269808</v>
      </c>
      <c r="P79" s="108"/>
      <c r="Q79" s="109">
        <f t="shared" si="1"/>
        <v>2.8855965093694893</v>
      </c>
      <c r="S79"/>
      <c r="T79" s="16"/>
      <c r="U79" s="120" t="s">
        <v>275</v>
      </c>
    </row>
    <row r="80" spans="1:21" ht="15.75" thickBot="1" x14ac:dyDescent="0.2">
      <c r="A80" s="11" t="s">
        <v>55</v>
      </c>
      <c r="B80" s="97" t="str">
        <f t="shared" si="2"/>
        <v>ふとん類</v>
      </c>
      <c r="C80" s="105">
        <f t="shared" si="0"/>
        <v>2.7470278840148765</v>
      </c>
      <c r="D80" s="106">
        <f t="shared" si="0"/>
        <v>3.6175346794473189</v>
      </c>
      <c r="E80" s="107">
        <f t="shared" si="0"/>
        <v>3.1913450721642902</v>
      </c>
      <c r="F80" s="105">
        <f t="shared" si="0"/>
        <v>2.63074659986043</v>
      </c>
      <c r="G80" s="106">
        <f t="shared" si="0"/>
        <v>4.1613900556018457</v>
      </c>
      <c r="H80" s="106">
        <f t="shared" si="0"/>
        <v>3.2097691106086437</v>
      </c>
      <c r="I80" s="106">
        <f t="shared" si="0"/>
        <v>4.0335078356196954</v>
      </c>
      <c r="J80" s="106">
        <f t="shared" si="0"/>
        <v>1.7794270486181694</v>
      </c>
      <c r="K80" s="106">
        <f t="shared" si="0"/>
        <v>1.0726391212940318</v>
      </c>
      <c r="L80" s="106">
        <f t="shared" si="0"/>
        <v>2.6218688331460154</v>
      </c>
      <c r="M80" s="106">
        <f t="shared" si="0"/>
        <v>0.50013566179826274</v>
      </c>
      <c r="N80" s="106">
        <f t="shared" si="0"/>
        <v>3.2369338467829731</v>
      </c>
      <c r="O80" s="106">
        <f t="shared" si="0"/>
        <v>1.7219044793358218</v>
      </c>
      <c r="P80" s="108"/>
      <c r="Q80" s="109">
        <f t="shared" si="1"/>
        <v>2.7715037314043034</v>
      </c>
      <c r="S80"/>
      <c r="T80" s="16"/>
      <c r="U80" s="121" t="s">
        <v>355</v>
      </c>
    </row>
    <row r="81" spans="1:21" ht="14.25" thickBot="1" x14ac:dyDescent="0.2">
      <c r="A81" s="11" t="s">
        <v>56</v>
      </c>
      <c r="B81" s="97" t="str">
        <f t="shared" si="2"/>
        <v>賃貸アパート・マンション</v>
      </c>
      <c r="C81" s="105">
        <f t="shared" ref="C81:O96" si="3">C21/C$60*100000</f>
        <v>2.6349042969122287</v>
      </c>
      <c r="D81" s="106">
        <f t="shared" si="3"/>
        <v>1.8576529434999747</v>
      </c>
      <c r="E81" s="107">
        <f t="shared" si="3"/>
        <v>1.4183755876285735</v>
      </c>
      <c r="F81" s="105">
        <f t="shared" si="3"/>
        <v>3.8758327768936103</v>
      </c>
      <c r="G81" s="106">
        <f t="shared" si="3"/>
        <v>1.4186557007733565</v>
      </c>
      <c r="H81" s="106">
        <f t="shared" si="3"/>
        <v>1.2482435430144725</v>
      </c>
      <c r="I81" s="106">
        <f t="shared" si="3"/>
        <v>1.6983190886819772</v>
      </c>
      <c r="J81" s="106">
        <f t="shared" si="3"/>
        <v>2.6239009021996731</v>
      </c>
      <c r="K81" s="106">
        <f t="shared" si="3"/>
        <v>0.71509274752935459</v>
      </c>
      <c r="L81" s="106">
        <f t="shared" si="3"/>
        <v>2.4470775776029479</v>
      </c>
      <c r="M81" s="106">
        <f t="shared" si="3"/>
        <v>0.37510174634869708</v>
      </c>
      <c r="N81" s="106">
        <f t="shared" si="3"/>
        <v>3.1290360518902074</v>
      </c>
      <c r="O81" s="106">
        <f t="shared" si="3"/>
        <v>1.7219044793358218</v>
      </c>
      <c r="P81" s="108"/>
      <c r="Q81" s="109">
        <f t="shared" si="1"/>
        <v>2.567087504216679</v>
      </c>
      <c r="S81"/>
      <c r="T81" s="16"/>
      <c r="U81" s="93" t="s">
        <v>354</v>
      </c>
    </row>
    <row r="82" spans="1:21" ht="14.25" thickBot="1" x14ac:dyDescent="0.2">
      <c r="A82" s="11" t="s">
        <v>57</v>
      </c>
      <c r="B82" s="97" t="str">
        <f t="shared" si="2"/>
        <v>他の行政サービス</v>
      </c>
      <c r="C82" s="105">
        <f t="shared" si="3"/>
        <v>2.3545953291556083</v>
      </c>
      <c r="D82" s="106">
        <f t="shared" si="3"/>
        <v>1.7598817359473442</v>
      </c>
      <c r="E82" s="107">
        <f t="shared" si="3"/>
        <v>3.6345874432982197</v>
      </c>
      <c r="F82" s="105">
        <f t="shared" si="3"/>
        <v>2.3897621784991689</v>
      </c>
      <c r="G82" s="106">
        <f t="shared" si="3"/>
        <v>1.1349245606186851</v>
      </c>
      <c r="H82" s="106">
        <f t="shared" si="3"/>
        <v>2.496487086028945</v>
      </c>
      <c r="I82" s="106">
        <f t="shared" si="3"/>
        <v>1.6558611114649275</v>
      </c>
      <c r="J82" s="106">
        <f t="shared" si="3"/>
        <v>1.6587879266779546</v>
      </c>
      <c r="K82" s="106">
        <f t="shared" si="3"/>
        <v>1.7877318688233865</v>
      </c>
      <c r="L82" s="106">
        <f t="shared" si="3"/>
        <v>3.2336382275467526</v>
      </c>
      <c r="M82" s="106">
        <f t="shared" si="3"/>
        <v>1.5004069853947883</v>
      </c>
      <c r="N82" s="106">
        <f t="shared" si="3"/>
        <v>6.365969898673181</v>
      </c>
      <c r="O82" s="106">
        <f t="shared" si="3"/>
        <v>1.4569960978995413</v>
      </c>
      <c r="P82" s="108"/>
      <c r="Q82" s="109">
        <f t="shared" si="1"/>
        <v>2.4957795179884381</v>
      </c>
      <c r="S82"/>
      <c r="T82"/>
    </row>
    <row r="83" spans="1:21" ht="14.25" thickBot="1" x14ac:dyDescent="0.2">
      <c r="A83" s="11" t="s">
        <v>58</v>
      </c>
      <c r="B83" s="97" t="str">
        <f t="shared" si="2"/>
        <v>その他金融関連サービス</v>
      </c>
      <c r="C83" s="105">
        <f t="shared" si="3"/>
        <v>1.6257920129883965</v>
      </c>
      <c r="D83" s="106">
        <f t="shared" si="3"/>
        <v>1.5643393208420839</v>
      </c>
      <c r="E83" s="107">
        <f t="shared" si="3"/>
        <v>2.393508804123218</v>
      </c>
      <c r="F83" s="105">
        <f t="shared" si="3"/>
        <v>2.2893520029319774</v>
      </c>
      <c r="G83" s="106">
        <f t="shared" si="3"/>
        <v>0.85119342046401403</v>
      </c>
      <c r="H83" s="106">
        <f t="shared" si="3"/>
        <v>1.6048845553043218</v>
      </c>
      <c r="I83" s="106">
        <f t="shared" si="3"/>
        <v>1.9106089747672241</v>
      </c>
      <c r="J83" s="106">
        <f t="shared" si="3"/>
        <v>2.0810248534687066</v>
      </c>
      <c r="K83" s="106">
        <f t="shared" si="3"/>
        <v>3.5754637376467731</v>
      </c>
      <c r="L83" s="106">
        <f t="shared" si="3"/>
        <v>2.7966600886890833</v>
      </c>
      <c r="M83" s="106">
        <f t="shared" si="3"/>
        <v>1.3753730699452225</v>
      </c>
      <c r="N83" s="106">
        <f t="shared" si="3"/>
        <v>4.3159117957106314</v>
      </c>
      <c r="O83" s="106">
        <f t="shared" si="3"/>
        <v>2.1192670514902421</v>
      </c>
      <c r="P83" s="108"/>
      <c r="Q83" s="109">
        <f t="shared" si="1"/>
        <v>2.23907076756677</v>
      </c>
      <c r="S83"/>
      <c r="T83"/>
    </row>
    <row r="84" spans="1:21" ht="14.25" thickBot="1" x14ac:dyDescent="0.2">
      <c r="A84" s="11" t="s">
        <v>59</v>
      </c>
      <c r="B84" s="97" t="str">
        <f t="shared" si="2"/>
        <v>株</v>
      </c>
      <c r="C84" s="105">
        <f t="shared" si="3"/>
        <v>0.84092690326986019</v>
      </c>
      <c r="D84" s="106">
        <f t="shared" si="3"/>
        <v>1.3687969057368234</v>
      </c>
      <c r="E84" s="107">
        <f t="shared" si="3"/>
        <v>2.1275633814428603</v>
      </c>
      <c r="F84" s="105">
        <f t="shared" si="3"/>
        <v>2.3495981082722923</v>
      </c>
      <c r="G84" s="106">
        <f t="shared" si="3"/>
        <v>3.0264654949831606</v>
      </c>
      <c r="H84" s="106">
        <f t="shared" si="3"/>
        <v>2.1398460737390961</v>
      </c>
      <c r="I84" s="106">
        <f t="shared" si="3"/>
        <v>3.2268062684957561</v>
      </c>
      <c r="J84" s="106">
        <f t="shared" si="3"/>
        <v>2.3524628778341903</v>
      </c>
      <c r="K84" s="106">
        <f t="shared" si="3"/>
        <v>1.7877318688233865</v>
      </c>
      <c r="L84" s="106">
        <f t="shared" si="3"/>
        <v>2.3596819498314137</v>
      </c>
      <c r="M84" s="106">
        <f t="shared" si="3"/>
        <v>1.1253052390460911</v>
      </c>
      <c r="N84" s="106">
        <f t="shared" si="3"/>
        <v>2.4277003850872299</v>
      </c>
      <c r="O84" s="106">
        <f t="shared" si="3"/>
        <v>0.26490838143628026</v>
      </c>
      <c r="P84" s="108"/>
      <c r="Q84" s="109">
        <f t="shared" si="1"/>
        <v>2.1820243785841771</v>
      </c>
      <c r="S84"/>
      <c r="T84"/>
    </row>
    <row r="85" spans="1:21" ht="14.25" thickBot="1" x14ac:dyDescent="0.2">
      <c r="A85" s="11" t="s">
        <v>60</v>
      </c>
      <c r="B85" s="97" t="str">
        <f t="shared" si="2"/>
        <v>デジタルコンテンツその他</v>
      </c>
      <c r="C85" s="105">
        <f t="shared" si="3"/>
        <v>0.84092690326986019</v>
      </c>
      <c r="D85" s="106">
        <f t="shared" si="3"/>
        <v>1.0754832830789327</v>
      </c>
      <c r="E85" s="107">
        <f t="shared" si="3"/>
        <v>1.3297271134017876</v>
      </c>
      <c r="F85" s="105">
        <f t="shared" si="3"/>
        <v>3.4942741097382806</v>
      </c>
      <c r="G85" s="106">
        <f t="shared" si="3"/>
        <v>1.5132327474915803</v>
      </c>
      <c r="H85" s="106">
        <f t="shared" si="3"/>
        <v>2.496487086028945</v>
      </c>
      <c r="I85" s="106">
        <f t="shared" si="3"/>
        <v>1.5709451570308288</v>
      </c>
      <c r="J85" s="106">
        <f t="shared" si="3"/>
        <v>3.0762976094754797</v>
      </c>
      <c r="K85" s="106">
        <f t="shared" si="3"/>
        <v>2.8603709901174184</v>
      </c>
      <c r="L85" s="106">
        <f t="shared" si="3"/>
        <v>2.0974950665168124</v>
      </c>
      <c r="M85" s="106">
        <f t="shared" si="3"/>
        <v>0.25006783089913137</v>
      </c>
      <c r="N85" s="106">
        <f t="shared" si="3"/>
        <v>1.4026713336059551</v>
      </c>
      <c r="O85" s="106">
        <f t="shared" si="3"/>
        <v>0.79472514430884089</v>
      </c>
      <c r="P85" s="108"/>
      <c r="Q85" s="109">
        <f t="shared" si="1"/>
        <v>2.1392395868472325</v>
      </c>
      <c r="S85"/>
      <c r="T85"/>
    </row>
    <row r="86" spans="1:21" ht="14.25" thickBot="1" x14ac:dyDescent="0.2">
      <c r="A86" s="11" t="s">
        <v>61</v>
      </c>
      <c r="B86" s="97" t="str">
        <f t="shared" si="2"/>
        <v>アクセサリー</v>
      </c>
      <c r="C86" s="105">
        <f t="shared" si="3"/>
        <v>1.4576066323344243</v>
      </c>
      <c r="D86" s="106">
        <f t="shared" si="3"/>
        <v>1.6621105283947142</v>
      </c>
      <c r="E86" s="107">
        <f t="shared" si="3"/>
        <v>2.4821572783500039</v>
      </c>
      <c r="F86" s="105">
        <f t="shared" si="3"/>
        <v>2.6709106700873066</v>
      </c>
      <c r="G86" s="106">
        <f t="shared" si="3"/>
        <v>1.7969638876462517</v>
      </c>
      <c r="H86" s="106">
        <f t="shared" si="3"/>
        <v>1.2482435430144725</v>
      </c>
      <c r="I86" s="106">
        <f t="shared" si="3"/>
        <v>1.9530669519842736</v>
      </c>
      <c r="J86" s="106">
        <f t="shared" si="3"/>
        <v>1.7794270486181694</v>
      </c>
      <c r="K86" s="106">
        <f t="shared" si="3"/>
        <v>3.5754637376467731</v>
      </c>
      <c r="L86" s="106">
        <f t="shared" si="3"/>
        <v>3.4958251108613538</v>
      </c>
      <c r="M86" s="106">
        <f t="shared" si="3"/>
        <v>1.0002713235965255</v>
      </c>
      <c r="N86" s="106">
        <f t="shared" si="3"/>
        <v>2.3198025901944641</v>
      </c>
      <c r="O86" s="106">
        <f t="shared" si="3"/>
        <v>1.1920877164632613</v>
      </c>
      <c r="P86" s="108"/>
      <c r="Q86" s="109">
        <f t="shared" si="1"/>
        <v>2.1344857210986827</v>
      </c>
      <c r="S86"/>
      <c r="T86"/>
    </row>
    <row r="87" spans="1:21" ht="14.25" thickBot="1" x14ac:dyDescent="0.2">
      <c r="A87" s="11" t="s">
        <v>62</v>
      </c>
      <c r="B87" s="97" t="str">
        <f t="shared" si="2"/>
        <v>化粧品</v>
      </c>
      <c r="C87" s="105">
        <f t="shared" si="3"/>
        <v>1.6818538065397204</v>
      </c>
      <c r="D87" s="106">
        <f t="shared" si="3"/>
        <v>1.4665681132894537</v>
      </c>
      <c r="E87" s="107">
        <f t="shared" si="3"/>
        <v>1.8616179587625026</v>
      </c>
      <c r="F87" s="105">
        <f t="shared" si="3"/>
        <v>2.329516073158854</v>
      </c>
      <c r="G87" s="106">
        <f t="shared" si="3"/>
        <v>1.1349245606186851</v>
      </c>
      <c r="H87" s="106">
        <f t="shared" si="3"/>
        <v>1.961525567594171</v>
      </c>
      <c r="I87" s="106">
        <f t="shared" si="3"/>
        <v>1.6134031342478781</v>
      </c>
      <c r="J87" s="106">
        <f t="shared" si="3"/>
        <v>2.1413444144388141</v>
      </c>
      <c r="K87" s="106">
        <f t="shared" si="3"/>
        <v>1.4301854950587092</v>
      </c>
      <c r="L87" s="106">
        <f t="shared" si="3"/>
        <v>3.3210338553182859</v>
      </c>
      <c r="M87" s="106">
        <f t="shared" si="3"/>
        <v>2.875780055340011</v>
      </c>
      <c r="N87" s="106">
        <f t="shared" si="3"/>
        <v>2.8592915646582933</v>
      </c>
      <c r="O87" s="106">
        <f t="shared" si="3"/>
        <v>1.4569960978995413</v>
      </c>
      <c r="P87" s="108"/>
      <c r="Q87" s="109">
        <f t="shared" si="1"/>
        <v>2.1059625266073865</v>
      </c>
      <c r="S87"/>
      <c r="T87"/>
    </row>
    <row r="88" spans="1:21" ht="14.25" thickBot="1" x14ac:dyDescent="0.2">
      <c r="A88" s="11" t="s">
        <v>63</v>
      </c>
      <c r="B88" s="97" t="str">
        <f t="shared" si="2"/>
        <v>屋根工事</v>
      </c>
      <c r="C88" s="105">
        <f t="shared" si="3"/>
        <v>0.78486510971853607</v>
      </c>
      <c r="D88" s="106">
        <f t="shared" si="3"/>
        <v>1.7598817359473442</v>
      </c>
      <c r="E88" s="107">
        <f t="shared" si="3"/>
        <v>1.7729694845357169</v>
      </c>
      <c r="F88" s="105">
        <f t="shared" si="3"/>
        <v>3.3536998639442119</v>
      </c>
      <c r="G88" s="106">
        <f t="shared" si="3"/>
        <v>1.2295016073369089</v>
      </c>
      <c r="H88" s="106">
        <f t="shared" si="3"/>
        <v>1.6048845553043218</v>
      </c>
      <c r="I88" s="106">
        <f t="shared" si="3"/>
        <v>2.2078148152865702</v>
      </c>
      <c r="J88" s="106">
        <f t="shared" si="3"/>
        <v>1.8397466095882768</v>
      </c>
      <c r="K88" s="106">
        <f t="shared" si="3"/>
        <v>1.0726391212940318</v>
      </c>
      <c r="L88" s="106">
        <f t="shared" si="3"/>
        <v>1.4857256721160754</v>
      </c>
      <c r="M88" s="106">
        <f t="shared" si="3"/>
        <v>1.0002713235965255</v>
      </c>
      <c r="N88" s="106">
        <f t="shared" si="3"/>
        <v>1.942160308069784</v>
      </c>
      <c r="O88" s="106">
        <f t="shared" si="3"/>
        <v>0.9271793350269808</v>
      </c>
      <c r="P88" s="108"/>
      <c r="Q88" s="109">
        <f t="shared" si="1"/>
        <v>2.0346545403791452</v>
      </c>
      <c r="S88"/>
      <c r="T88"/>
    </row>
    <row r="89" spans="1:21" ht="14.25" thickBot="1" x14ac:dyDescent="0.2">
      <c r="A89" s="11" t="s">
        <v>64</v>
      </c>
      <c r="B89" s="97" t="str">
        <f t="shared" si="2"/>
        <v>医療サービス</v>
      </c>
      <c r="C89" s="105">
        <f t="shared" si="3"/>
        <v>1.4576066323344243</v>
      </c>
      <c r="D89" s="106">
        <f t="shared" si="3"/>
        <v>1.2710256981841932</v>
      </c>
      <c r="E89" s="107">
        <f t="shared" si="3"/>
        <v>1.8616179587625026</v>
      </c>
      <c r="F89" s="105">
        <f t="shared" si="3"/>
        <v>2.4901723540663614</v>
      </c>
      <c r="G89" s="106">
        <f t="shared" si="3"/>
        <v>1.3240786540551328</v>
      </c>
      <c r="H89" s="106">
        <f t="shared" si="3"/>
        <v>1.4265640491593972</v>
      </c>
      <c r="I89" s="106">
        <f t="shared" si="3"/>
        <v>1.4011132481626309</v>
      </c>
      <c r="J89" s="106">
        <f t="shared" si="3"/>
        <v>2.3826226583192436</v>
      </c>
      <c r="K89" s="106">
        <f t="shared" si="3"/>
        <v>0.71509274752935459</v>
      </c>
      <c r="L89" s="106">
        <f t="shared" si="3"/>
        <v>2.0100994387452786</v>
      </c>
      <c r="M89" s="106">
        <f t="shared" si="3"/>
        <v>1.5004069853947883</v>
      </c>
      <c r="N89" s="106">
        <f t="shared" si="3"/>
        <v>2.05005810296255</v>
      </c>
      <c r="O89" s="106">
        <f t="shared" si="3"/>
        <v>1.059633525745121</v>
      </c>
      <c r="P89" s="108"/>
      <c r="Q89" s="109">
        <f t="shared" si="1"/>
        <v>1.9253156281625092</v>
      </c>
      <c r="S89"/>
      <c r="T89"/>
    </row>
    <row r="90" spans="1:21" ht="14.25" thickBot="1" x14ac:dyDescent="0.2">
      <c r="A90" s="11" t="s">
        <v>65</v>
      </c>
      <c r="B90" s="97" t="str">
        <f t="shared" si="2"/>
        <v>塗装工事</v>
      </c>
      <c r="C90" s="105">
        <f t="shared" si="3"/>
        <v>2.1864099485016366</v>
      </c>
      <c r="D90" s="106">
        <f t="shared" si="3"/>
        <v>1.4665681132894537</v>
      </c>
      <c r="E90" s="107">
        <f t="shared" si="3"/>
        <v>1.3297271134017876</v>
      </c>
      <c r="F90" s="105">
        <f t="shared" si="3"/>
        <v>2.891813056335129</v>
      </c>
      <c r="G90" s="106">
        <f t="shared" si="3"/>
        <v>0.75661637374579016</v>
      </c>
      <c r="H90" s="106">
        <f t="shared" si="3"/>
        <v>0.89160253072462314</v>
      </c>
      <c r="I90" s="106">
        <f t="shared" si="3"/>
        <v>1.3161972937285322</v>
      </c>
      <c r="J90" s="106">
        <f t="shared" si="3"/>
        <v>1.2968705608573099</v>
      </c>
      <c r="K90" s="106">
        <f t="shared" si="3"/>
        <v>1.4301854950587092</v>
      </c>
      <c r="L90" s="106">
        <f t="shared" si="3"/>
        <v>1.3109344165730077</v>
      </c>
      <c r="M90" s="106">
        <f t="shared" si="3"/>
        <v>2.000542647193051</v>
      </c>
      <c r="N90" s="106">
        <f t="shared" si="3"/>
        <v>1.4026713336059551</v>
      </c>
      <c r="O90" s="106">
        <f t="shared" si="3"/>
        <v>3.0464463865172231</v>
      </c>
      <c r="P90" s="108"/>
      <c r="Q90" s="109">
        <f t="shared" si="1"/>
        <v>1.8349921789400707</v>
      </c>
      <c r="S90"/>
      <c r="T90"/>
    </row>
    <row r="91" spans="1:21" ht="14.25" thickBot="1" x14ac:dyDescent="0.2">
      <c r="A91" s="11" t="s">
        <v>66</v>
      </c>
      <c r="B91" s="97" t="str">
        <f t="shared" si="2"/>
        <v>公社債</v>
      </c>
      <c r="C91" s="105">
        <f t="shared" si="3"/>
        <v>1.2333594581291283</v>
      </c>
      <c r="D91" s="106">
        <f t="shared" si="3"/>
        <v>0.39108483021052098</v>
      </c>
      <c r="E91" s="107">
        <f t="shared" si="3"/>
        <v>1.9502664329892885</v>
      </c>
      <c r="F91" s="105">
        <f t="shared" si="3"/>
        <v>1.9680394411169628</v>
      </c>
      <c r="G91" s="106">
        <f t="shared" si="3"/>
        <v>1.607809794209804</v>
      </c>
      <c r="H91" s="106">
        <f t="shared" si="3"/>
        <v>3.3880896167535681</v>
      </c>
      <c r="I91" s="106">
        <f t="shared" si="3"/>
        <v>2.0379829064183723</v>
      </c>
      <c r="J91" s="106">
        <f t="shared" si="3"/>
        <v>1.6286281461929006</v>
      </c>
      <c r="K91" s="106">
        <f t="shared" si="3"/>
        <v>1.7877318688233865</v>
      </c>
      <c r="L91" s="106">
        <f t="shared" si="3"/>
        <v>2.8840557164606166</v>
      </c>
      <c r="M91" s="106">
        <f t="shared" si="3"/>
        <v>1.7504748162939199</v>
      </c>
      <c r="N91" s="106">
        <f t="shared" si="3"/>
        <v>2.05005810296255</v>
      </c>
      <c r="O91" s="106">
        <f t="shared" si="3"/>
        <v>0.26490838143628026</v>
      </c>
      <c r="P91" s="108"/>
      <c r="Q91" s="109">
        <f t="shared" si="1"/>
        <v>1.8017151187002245</v>
      </c>
      <c r="S91"/>
      <c r="T91"/>
    </row>
    <row r="92" spans="1:21" ht="14.25" thickBot="1" x14ac:dyDescent="0.2">
      <c r="A92" s="11" t="s">
        <v>67</v>
      </c>
      <c r="B92" s="97" t="str">
        <f t="shared" si="2"/>
        <v>ＩＰ電話</v>
      </c>
      <c r="C92" s="105">
        <f t="shared" si="3"/>
        <v>0.84092690326986019</v>
      </c>
      <c r="D92" s="106">
        <f t="shared" si="3"/>
        <v>0.97771207552630235</v>
      </c>
      <c r="E92" s="107">
        <f t="shared" si="3"/>
        <v>1.8616179587625026</v>
      </c>
      <c r="F92" s="105">
        <f t="shared" si="3"/>
        <v>1.3254143174869342</v>
      </c>
      <c r="G92" s="106">
        <f t="shared" si="3"/>
        <v>1.4186557007733565</v>
      </c>
      <c r="H92" s="106">
        <f t="shared" si="3"/>
        <v>2.3181665798840205</v>
      </c>
      <c r="I92" s="106">
        <f t="shared" si="3"/>
        <v>1.9106089747672241</v>
      </c>
      <c r="J92" s="106">
        <f t="shared" si="3"/>
        <v>2.261983536379029</v>
      </c>
      <c r="K92" s="106">
        <f t="shared" si="3"/>
        <v>2.5028246163527408</v>
      </c>
      <c r="L92" s="106">
        <f t="shared" si="3"/>
        <v>1.7479125554306769</v>
      </c>
      <c r="M92" s="106">
        <f t="shared" si="3"/>
        <v>1.7504748162939199</v>
      </c>
      <c r="N92" s="106">
        <f t="shared" si="3"/>
        <v>2.4816492825336129</v>
      </c>
      <c r="O92" s="106">
        <f t="shared" si="3"/>
        <v>1.1920877164632613</v>
      </c>
      <c r="P92" s="108"/>
      <c r="Q92" s="109">
        <f t="shared" si="1"/>
        <v>1.7018839379806869</v>
      </c>
      <c r="S92"/>
      <c r="T92"/>
    </row>
    <row r="93" spans="1:21" ht="14.25" thickBot="1" x14ac:dyDescent="0.2">
      <c r="A93" s="11" t="s">
        <v>68</v>
      </c>
      <c r="B93" s="97" t="str">
        <f t="shared" si="2"/>
        <v>土地</v>
      </c>
      <c r="C93" s="105">
        <f t="shared" si="3"/>
        <v>0.56061793551324013</v>
      </c>
      <c r="D93" s="106">
        <f t="shared" si="3"/>
        <v>2.1509665661578654</v>
      </c>
      <c r="E93" s="107">
        <f t="shared" si="3"/>
        <v>1.3297271134017876</v>
      </c>
      <c r="F93" s="105">
        <f t="shared" si="3"/>
        <v>3.293453758603897</v>
      </c>
      <c r="G93" s="106">
        <f t="shared" si="3"/>
        <v>1.2295016073369089</v>
      </c>
      <c r="H93" s="106">
        <f t="shared" si="3"/>
        <v>0.53496151843477402</v>
      </c>
      <c r="I93" s="106">
        <f t="shared" si="3"/>
        <v>1.2312813392944333</v>
      </c>
      <c r="J93" s="106">
        <f t="shared" si="3"/>
        <v>1.1159118779469877</v>
      </c>
      <c r="K93" s="106">
        <f t="shared" si="3"/>
        <v>1.0726391212940318</v>
      </c>
      <c r="L93" s="106">
        <f t="shared" si="3"/>
        <v>1.13614316102994</v>
      </c>
      <c r="M93" s="106">
        <f t="shared" si="3"/>
        <v>0.87523740814695994</v>
      </c>
      <c r="N93" s="106">
        <f t="shared" si="3"/>
        <v>1.025029051481275</v>
      </c>
      <c r="O93" s="106">
        <f t="shared" si="3"/>
        <v>1.7219044793358218</v>
      </c>
      <c r="P93" s="108"/>
      <c r="Q93" s="109">
        <f t="shared" si="1"/>
        <v>1.6638530119922921</v>
      </c>
      <c r="S93"/>
      <c r="T93"/>
    </row>
    <row r="94" spans="1:21" ht="14.25" thickBot="1" x14ac:dyDescent="0.2">
      <c r="A94" s="11" t="s">
        <v>69</v>
      </c>
      <c r="B94" s="97" t="str">
        <f t="shared" si="2"/>
        <v>浄水器</v>
      </c>
      <c r="C94" s="105">
        <f t="shared" si="3"/>
        <v>0.72880331616721217</v>
      </c>
      <c r="D94" s="106">
        <f t="shared" si="3"/>
        <v>0.58662724531578136</v>
      </c>
      <c r="E94" s="107">
        <f t="shared" si="3"/>
        <v>0.88648474226785845</v>
      </c>
      <c r="F94" s="105">
        <f t="shared" si="3"/>
        <v>2.0684496166841546</v>
      </c>
      <c r="G94" s="106">
        <f t="shared" si="3"/>
        <v>0.28373114015467127</v>
      </c>
      <c r="H94" s="106">
        <f t="shared" si="3"/>
        <v>0.53496151843477402</v>
      </c>
      <c r="I94" s="106">
        <f t="shared" si="3"/>
        <v>1.0614494304262356</v>
      </c>
      <c r="J94" s="106">
        <f t="shared" si="3"/>
        <v>3.6493334386915</v>
      </c>
      <c r="K94" s="106">
        <f t="shared" si="3"/>
        <v>0</v>
      </c>
      <c r="L94" s="106">
        <f t="shared" si="3"/>
        <v>0.69916502217227083</v>
      </c>
      <c r="M94" s="106">
        <f t="shared" si="3"/>
        <v>0.62516957724782851</v>
      </c>
      <c r="N94" s="106">
        <f t="shared" si="3"/>
        <v>2.1040070004089326</v>
      </c>
      <c r="O94" s="106">
        <f t="shared" si="3"/>
        <v>0.79472514430884089</v>
      </c>
      <c r="P94" s="108"/>
      <c r="Q94" s="109">
        <f t="shared" si="1"/>
        <v>1.6353298175009956</v>
      </c>
      <c r="S94"/>
      <c r="T94"/>
    </row>
    <row r="95" spans="1:21" ht="14.25" thickBot="1" x14ac:dyDescent="0.2">
      <c r="A95" s="11" t="s">
        <v>70</v>
      </c>
      <c r="B95" s="97" t="str">
        <f t="shared" si="2"/>
        <v>冠婚葬祭互助会</v>
      </c>
      <c r="C95" s="105">
        <f t="shared" si="3"/>
        <v>0.95305049037250811</v>
      </c>
      <c r="D95" s="106">
        <f t="shared" si="3"/>
        <v>0.8799408679736721</v>
      </c>
      <c r="E95" s="107">
        <f t="shared" si="3"/>
        <v>1.5956725360821451</v>
      </c>
      <c r="F95" s="105">
        <f t="shared" si="3"/>
        <v>1.767219089982579</v>
      </c>
      <c r="G95" s="106">
        <f t="shared" si="3"/>
        <v>1.5132327474915803</v>
      </c>
      <c r="H95" s="106">
        <f t="shared" si="3"/>
        <v>1.961525567594171</v>
      </c>
      <c r="I95" s="106">
        <f t="shared" si="3"/>
        <v>1.1039074076432851</v>
      </c>
      <c r="J95" s="106">
        <f t="shared" si="3"/>
        <v>1.8699063900733306</v>
      </c>
      <c r="K95" s="106">
        <f t="shared" si="3"/>
        <v>0.71509274752935459</v>
      </c>
      <c r="L95" s="106">
        <f t="shared" si="3"/>
        <v>1.573121299887609</v>
      </c>
      <c r="M95" s="106">
        <f t="shared" si="3"/>
        <v>0.62516957724782851</v>
      </c>
      <c r="N95" s="106">
        <f t="shared" si="3"/>
        <v>2.05005810296255</v>
      </c>
      <c r="O95" s="106">
        <f t="shared" si="3"/>
        <v>0.9271793350269808</v>
      </c>
      <c r="P95" s="108"/>
      <c r="Q95" s="109">
        <f t="shared" si="1"/>
        <v>1.5259909052843592</v>
      </c>
      <c r="S95"/>
      <c r="T95"/>
    </row>
    <row r="96" spans="1:21" ht="14.25" thickBot="1" x14ac:dyDescent="0.2">
      <c r="A96" s="11" t="s">
        <v>71</v>
      </c>
      <c r="B96" s="97" t="str">
        <f t="shared" si="2"/>
        <v>他の工事・建築サービス</v>
      </c>
      <c r="C96" s="105">
        <f t="shared" si="3"/>
        <v>1.2894212516804522</v>
      </c>
      <c r="D96" s="106">
        <f t="shared" si="3"/>
        <v>0.78216966042104197</v>
      </c>
      <c r="E96" s="107">
        <f t="shared" si="3"/>
        <v>2.4821572783500039</v>
      </c>
      <c r="F96" s="105">
        <f t="shared" si="3"/>
        <v>1.9479574060035243</v>
      </c>
      <c r="G96" s="106">
        <f t="shared" si="3"/>
        <v>0.47288523359111884</v>
      </c>
      <c r="H96" s="106">
        <f t="shared" si="3"/>
        <v>1.6048845553043218</v>
      </c>
      <c r="I96" s="106">
        <f t="shared" si="3"/>
        <v>1.6983190886819772</v>
      </c>
      <c r="J96" s="106">
        <f t="shared" si="3"/>
        <v>1.5079890242526859</v>
      </c>
      <c r="K96" s="106">
        <f t="shared" si="3"/>
        <v>0.35754637376467729</v>
      </c>
      <c r="L96" s="106">
        <f t="shared" si="3"/>
        <v>1.7479125554306769</v>
      </c>
      <c r="M96" s="106">
        <f t="shared" si="3"/>
        <v>0.37510174634869708</v>
      </c>
      <c r="N96" s="106">
        <f t="shared" si="3"/>
        <v>1.1868757438204234</v>
      </c>
      <c r="O96" s="106">
        <f t="shared" si="3"/>
        <v>1.059633525745121</v>
      </c>
      <c r="P96" s="108"/>
      <c r="Q96" s="109">
        <f t="shared" si="1"/>
        <v>1.5069754422901616</v>
      </c>
      <c r="S96"/>
      <c r="T96"/>
    </row>
    <row r="97" spans="1:20" ht="14.25" thickBot="1" x14ac:dyDescent="0.2">
      <c r="A97" s="11" t="s">
        <v>72</v>
      </c>
      <c r="B97" s="97" t="str">
        <f t="shared" si="2"/>
        <v>有料老人ホーム</v>
      </c>
      <c r="C97" s="105">
        <f t="shared" ref="C97:O112" si="4">C37/C$60*100000</f>
        <v>1.5136684258857482</v>
      </c>
      <c r="D97" s="106">
        <f t="shared" si="4"/>
        <v>1.2710256981841932</v>
      </c>
      <c r="E97" s="107">
        <f t="shared" si="4"/>
        <v>1.684321010308931</v>
      </c>
      <c r="F97" s="105">
        <f t="shared" si="4"/>
        <v>1.7873011250960171</v>
      </c>
      <c r="G97" s="106">
        <f t="shared" si="4"/>
        <v>1.1349245606186851</v>
      </c>
      <c r="H97" s="106">
        <f t="shared" si="4"/>
        <v>2.496487086028945</v>
      </c>
      <c r="I97" s="106">
        <f t="shared" si="4"/>
        <v>1.0189914532091862</v>
      </c>
      <c r="J97" s="106">
        <f t="shared" si="4"/>
        <v>1.4476694632825784</v>
      </c>
      <c r="K97" s="106">
        <f t="shared" si="4"/>
        <v>2.8603709901174184</v>
      </c>
      <c r="L97" s="106">
        <f t="shared" si="4"/>
        <v>1.3109344165730077</v>
      </c>
      <c r="M97" s="106">
        <f t="shared" si="4"/>
        <v>0.62516957724782851</v>
      </c>
      <c r="N97" s="106">
        <f t="shared" si="4"/>
        <v>1.5105691284987208</v>
      </c>
      <c r="O97" s="106">
        <f t="shared" si="4"/>
        <v>0.39736257215442045</v>
      </c>
      <c r="P97" s="108"/>
      <c r="Q97" s="109">
        <f t="shared" ref="Q97:Q115" si="5">Q37/Q$60*100000</f>
        <v>1.4879599792959639</v>
      </c>
      <c r="S97"/>
      <c r="T97"/>
    </row>
    <row r="98" spans="1:20" ht="14.25" thickBot="1" x14ac:dyDescent="0.2">
      <c r="A98" s="11" t="s">
        <v>73</v>
      </c>
      <c r="B98" s="97" t="str">
        <f t="shared" si="2"/>
        <v>家庭用電気治療器具</v>
      </c>
      <c r="C98" s="105">
        <f t="shared" si="4"/>
        <v>1.2333594581291283</v>
      </c>
      <c r="D98" s="106">
        <f t="shared" si="4"/>
        <v>0.78216966042104197</v>
      </c>
      <c r="E98" s="107">
        <f t="shared" si="4"/>
        <v>1.684321010308931</v>
      </c>
      <c r="F98" s="105">
        <f t="shared" si="4"/>
        <v>0.88360954499128952</v>
      </c>
      <c r="G98" s="106">
        <f t="shared" si="4"/>
        <v>1.1349245606186851</v>
      </c>
      <c r="H98" s="106">
        <f t="shared" si="4"/>
        <v>2.6748075921738694</v>
      </c>
      <c r="I98" s="106">
        <f t="shared" si="4"/>
        <v>1.3586552709455817</v>
      </c>
      <c r="J98" s="106">
        <f t="shared" si="4"/>
        <v>1.3873499023124709</v>
      </c>
      <c r="K98" s="106">
        <f t="shared" si="4"/>
        <v>0.71509274752935459</v>
      </c>
      <c r="L98" s="106">
        <f t="shared" si="4"/>
        <v>2.0100994387452786</v>
      </c>
      <c r="M98" s="106">
        <f t="shared" si="4"/>
        <v>1.0002713235965255</v>
      </c>
      <c r="N98" s="106">
        <f t="shared" si="4"/>
        <v>2.5355981799799956</v>
      </c>
      <c r="O98" s="106">
        <f t="shared" si="4"/>
        <v>3.1789005772353636</v>
      </c>
      <c r="P98" s="108"/>
      <c r="Q98" s="109">
        <f t="shared" si="5"/>
        <v>1.4451751875590193</v>
      </c>
      <c r="S98"/>
      <c r="T98"/>
    </row>
    <row r="99" spans="1:20" ht="14.25" thickBot="1" x14ac:dyDescent="0.2">
      <c r="A99" s="11" t="s">
        <v>74</v>
      </c>
      <c r="B99" s="97" t="str">
        <f t="shared" si="2"/>
        <v>公的年金</v>
      </c>
      <c r="C99" s="105">
        <f t="shared" si="4"/>
        <v>1.0651740774751564</v>
      </c>
      <c r="D99" s="106">
        <f t="shared" si="4"/>
        <v>1.0754832830789327</v>
      </c>
      <c r="E99" s="107">
        <f t="shared" si="4"/>
        <v>1.9502664329892885</v>
      </c>
      <c r="F99" s="105">
        <f t="shared" si="4"/>
        <v>0.72295326408378224</v>
      </c>
      <c r="G99" s="106">
        <f t="shared" si="4"/>
        <v>1.4186557007733565</v>
      </c>
      <c r="H99" s="106">
        <f t="shared" si="4"/>
        <v>2.496487086028945</v>
      </c>
      <c r="I99" s="106">
        <f t="shared" si="4"/>
        <v>0.89161752155803797</v>
      </c>
      <c r="J99" s="106">
        <f t="shared" si="4"/>
        <v>1.5683085852227934</v>
      </c>
      <c r="K99" s="106">
        <f t="shared" si="4"/>
        <v>2.8603709901174184</v>
      </c>
      <c r="L99" s="106">
        <f t="shared" si="4"/>
        <v>3.3210338553182859</v>
      </c>
      <c r="M99" s="106">
        <f t="shared" si="4"/>
        <v>1.3753730699452225</v>
      </c>
      <c r="N99" s="106">
        <f t="shared" si="4"/>
        <v>2.3737514876408468</v>
      </c>
      <c r="O99" s="106">
        <f t="shared" si="4"/>
        <v>1.4569960978995413</v>
      </c>
      <c r="P99" s="108"/>
      <c r="Q99" s="109">
        <f t="shared" si="5"/>
        <v>1.4356674560619205</v>
      </c>
      <c r="S99"/>
      <c r="T99"/>
    </row>
    <row r="100" spans="1:20" ht="14.25" thickBot="1" x14ac:dyDescent="0.2">
      <c r="A100" s="11" t="s">
        <v>75</v>
      </c>
      <c r="B100" s="97" t="str">
        <f t="shared" si="2"/>
        <v>鮮魚</v>
      </c>
      <c r="C100" s="105">
        <f t="shared" si="4"/>
        <v>1.2333594581291283</v>
      </c>
      <c r="D100" s="106">
        <f t="shared" si="4"/>
        <v>2.0531953586052349</v>
      </c>
      <c r="E100" s="107">
        <f t="shared" si="4"/>
        <v>0.70918779381428676</v>
      </c>
      <c r="F100" s="105">
        <f t="shared" si="4"/>
        <v>1.7270550197557022</v>
      </c>
      <c r="G100" s="106">
        <f t="shared" si="4"/>
        <v>1.3240786540551328</v>
      </c>
      <c r="H100" s="106">
        <f t="shared" si="4"/>
        <v>0.53496151843477402</v>
      </c>
      <c r="I100" s="106">
        <f t="shared" si="4"/>
        <v>1.4011132481626309</v>
      </c>
      <c r="J100" s="106">
        <f t="shared" si="4"/>
        <v>1.1762314389170951</v>
      </c>
      <c r="K100" s="106">
        <f t="shared" si="4"/>
        <v>1.0726391212940318</v>
      </c>
      <c r="L100" s="106">
        <f t="shared" si="4"/>
        <v>1.9227038109737447</v>
      </c>
      <c r="M100" s="106">
        <f t="shared" si="4"/>
        <v>1.250339154495657</v>
      </c>
      <c r="N100" s="106">
        <f t="shared" si="4"/>
        <v>1.456620231052338</v>
      </c>
      <c r="O100" s="106">
        <f t="shared" si="4"/>
        <v>0.26490838143628026</v>
      </c>
      <c r="P100" s="108"/>
      <c r="Q100" s="109">
        <f t="shared" si="5"/>
        <v>1.4023903958220747</v>
      </c>
      <c r="S100"/>
      <c r="T100"/>
    </row>
    <row r="101" spans="1:20" ht="14.25" thickBot="1" x14ac:dyDescent="0.2">
      <c r="A101" s="11" t="s">
        <v>76</v>
      </c>
      <c r="B101" s="97" t="str">
        <f t="shared" si="2"/>
        <v>宝くじ</v>
      </c>
      <c r="C101" s="105">
        <f t="shared" si="4"/>
        <v>1.4015448387831004</v>
      </c>
      <c r="D101" s="106">
        <f t="shared" si="4"/>
        <v>1.1732544906315627</v>
      </c>
      <c r="E101" s="107">
        <f t="shared" si="4"/>
        <v>1.2410786391750019</v>
      </c>
      <c r="F101" s="105">
        <f t="shared" si="4"/>
        <v>1.2049221068063038</v>
      </c>
      <c r="G101" s="106">
        <f t="shared" si="4"/>
        <v>1.2295016073369089</v>
      </c>
      <c r="H101" s="106">
        <f t="shared" si="4"/>
        <v>1.4265640491593972</v>
      </c>
      <c r="I101" s="106">
        <f t="shared" si="4"/>
        <v>1.6134031342478781</v>
      </c>
      <c r="J101" s="106">
        <f t="shared" si="4"/>
        <v>0.81431407309645032</v>
      </c>
      <c r="K101" s="106">
        <f t="shared" si="4"/>
        <v>2.1452782425880637</v>
      </c>
      <c r="L101" s="106">
        <f t="shared" si="4"/>
        <v>2.0100994387452786</v>
      </c>
      <c r="M101" s="106">
        <f t="shared" si="4"/>
        <v>1.5004069853947883</v>
      </c>
      <c r="N101" s="106">
        <f t="shared" si="4"/>
        <v>1.8342625131770183</v>
      </c>
      <c r="O101" s="106">
        <f t="shared" si="4"/>
        <v>0.79472514430884089</v>
      </c>
      <c r="P101" s="108"/>
      <c r="Q101" s="109">
        <f t="shared" si="5"/>
        <v>1.3358362753423829</v>
      </c>
      <c r="S101"/>
      <c r="T101"/>
    </row>
    <row r="102" spans="1:20" ht="14.25" thickBot="1" x14ac:dyDescent="0.2">
      <c r="A102" s="11" t="s">
        <v>77</v>
      </c>
      <c r="B102" s="97" t="str">
        <f t="shared" si="2"/>
        <v>老人ホーム全般</v>
      </c>
      <c r="C102" s="105">
        <f t="shared" si="4"/>
        <v>0.95305049037250811</v>
      </c>
      <c r="D102" s="106">
        <f t="shared" si="4"/>
        <v>1.3687969057368234</v>
      </c>
      <c r="E102" s="107">
        <f t="shared" si="4"/>
        <v>2.6594542268035752</v>
      </c>
      <c r="F102" s="105">
        <f t="shared" si="4"/>
        <v>1.1446760014659887</v>
      </c>
      <c r="G102" s="106">
        <f t="shared" si="4"/>
        <v>0.75661637374579016</v>
      </c>
      <c r="H102" s="106">
        <f t="shared" si="4"/>
        <v>2.1398460737390961</v>
      </c>
      <c r="I102" s="106">
        <f t="shared" si="4"/>
        <v>0.84915954434098861</v>
      </c>
      <c r="J102" s="106">
        <f t="shared" si="4"/>
        <v>1.5079890242526859</v>
      </c>
      <c r="K102" s="106">
        <f t="shared" si="4"/>
        <v>0.71509274752935459</v>
      </c>
      <c r="L102" s="106">
        <f t="shared" si="4"/>
        <v>1.8353081832022107</v>
      </c>
      <c r="M102" s="106">
        <f t="shared" si="4"/>
        <v>0.50013566179826274</v>
      </c>
      <c r="N102" s="106">
        <f t="shared" si="4"/>
        <v>1.7263647182842525</v>
      </c>
      <c r="O102" s="106">
        <f t="shared" si="4"/>
        <v>0.79472514430884089</v>
      </c>
      <c r="P102" s="108"/>
      <c r="Q102" s="109">
        <f t="shared" si="5"/>
        <v>1.3120669465996357</v>
      </c>
      <c r="S102"/>
      <c r="T102"/>
    </row>
    <row r="103" spans="1:20" ht="14.25" thickBot="1" x14ac:dyDescent="0.2">
      <c r="A103" s="11" t="s">
        <v>78</v>
      </c>
      <c r="B103" s="97" t="str">
        <f t="shared" si="2"/>
        <v>紳士・婦人洋服</v>
      </c>
      <c r="C103" s="105">
        <f t="shared" si="4"/>
        <v>0.89698869682118421</v>
      </c>
      <c r="D103" s="106">
        <f t="shared" si="4"/>
        <v>0.8799408679736721</v>
      </c>
      <c r="E103" s="107">
        <f t="shared" si="4"/>
        <v>0.88648474226785845</v>
      </c>
      <c r="F103" s="105">
        <f t="shared" si="4"/>
        <v>1.5061526335078796</v>
      </c>
      <c r="G103" s="106">
        <f t="shared" si="4"/>
        <v>0.28373114015467127</v>
      </c>
      <c r="H103" s="106">
        <f t="shared" si="4"/>
        <v>0.89160253072462314</v>
      </c>
      <c r="I103" s="106">
        <f t="shared" si="4"/>
        <v>1.188823362077384</v>
      </c>
      <c r="J103" s="106">
        <f t="shared" si="4"/>
        <v>1.3571901218274172</v>
      </c>
      <c r="K103" s="106">
        <f t="shared" si="4"/>
        <v>1.4301854950587092</v>
      </c>
      <c r="L103" s="106">
        <f t="shared" si="4"/>
        <v>2.0100994387452786</v>
      </c>
      <c r="M103" s="106">
        <f t="shared" si="4"/>
        <v>1.3753730699452225</v>
      </c>
      <c r="N103" s="106">
        <f t="shared" si="4"/>
        <v>1.5645180259451037</v>
      </c>
      <c r="O103" s="106">
        <f t="shared" si="4"/>
        <v>0.66227095359070065</v>
      </c>
      <c r="P103" s="108"/>
      <c r="Q103" s="109">
        <f t="shared" si="5"/>
        <v>1.2740360206112407</v>
      </c>
      <c r="S103"/>
      <c r="T103"/>
    </row>
    <row r="104" spans="1:20" ht="14.25" thickBot="1" x14ac:dyDescent="0.2">
      <c r="A104" s="11" t="s">
        <v>79</v>
      </c>
      <c r="B104" s="97" t="str">
        <f t="shared" si="2"/>
        <v>預貯金</v>
      </c>
      <c r="C104" s="105">
        <f t="shared" si="4"/>
        <v>1.2333594581291283</v>
      </c>
      <c r="D104" s="106">
        <f t="shared" si="4"/>
        <v>0.97771207552630235</v>
      </c>
      <c r="E104" s="107">
        <f t="shared" si="4"/>
        <v>1.0637816907214301</v>
      </c>
      <c r="F104" s="105">
        <f t="shared" si="4"/>
        <v>1.6065628090750719</v>
      </c>
      <c r="G104" s="106">
        <f t="shared" si="4"/>
        <v>0.47288523359111884</v>
      </c>
      <c r="H104" s="106">
        <f t="shared" si="4"/>
        <v>1.6048845553043218</v>
      </c>
      <c r="I104" s="106">
        <f t="shared" si="4"/>
        <v>0.89161752155803797</v>
      </c>
      <c r="J104" s="106">
        <f t="shared" si="4"/>
        <v>1.6286281461929006</v>
      </c>
      <c r="K104" s="106">
        <f t="shared" si="4"/>
        <v>0.35754637376467729</v>
      </c>
      <c r="L104" s="106">
        <f t="shared" si="4"/>
        <v>0.61176939440073697</v>
      </c>
      <c r="M104" s="106">
        <f t="shared" si="4"/>
        <v>1.0002713235965255</v>
      </c>
      <c r="N104" s="106">
        <f t="shared" si="4"/>
        <v>1.2408246412668065</v>
      </c>
      <c r="O104" s="106">
        <f t="shared" si="4"/>
        <v>1.059633525745121</v>
      </c>
      <c r="P104" s="108"/>
      <c r="Q104" s="109">
        <f t="shared" si="5"/>
        <v>1.255020557617043</v>
      </c>
      <c r="S104"/>
      <c r="T104"/>
    </row>
    <row r="105" spans="1:20" ht="14.25" thickBot="1" x14ac:dyDescent="0.2">
      <c r="A105" s="11" t="s">
        <v>80</v>
      </c>
      <c r="B105" s="97" t="str">
        <f t="shared" si="2"/>
        <v>損害保険</v>
      </c>
      <c r="C105" s="105">
        <f t="shared" si="4"/>
        <v>1.0651740774751564</v>
      </c>
      <c r="D105" s="106">
        <f t="shared" si="4"/>
        <v>0.97771207552630235</v>
      </c>
      <c r="E105" s="107">
        <f t="shared" si="4"/>
        <v>1.3297271134017876</v>
      </c>
      <c r="F105" s="105">
        <f t="shared" si="4"/>
        <v>1.425824493054126</v>
      </c>
      <c r="G105" s="106">
        <f t="shared" si="4"/>
        <v>0.94577046718223767</v>
      </c>
      <c r="H105" s="106">
        <f t="shared" si="4"/>
        <v>1.069923036869548</v>
      </c>
      <c r="I105" s="106">
        <f t="shared" si="4"/>
        <v>1.2737393165114828</v>
      </c>
      <c r="J105" s="106">
        <f t="shared" si="4"/>
        <v>1.2968705608573099</v>
      </c>
      <c r="K105" s="106">
        <f t="shared" si="4"/>
        <v>0.35754637376467729</v>
      </c>
      <c r="L105" s="106">
        <f t="shared" si="4"/>
        <v>1.573121299887609</v>
      </c>
      <c r="M105" s="106">
        <f t="shared" si="4"/>
        <v>0</v>
      </c>
      <c r="N105" s="106">
        <f t="shared" si="4"/>
        <v>1.5645180259451037</v>
      </c>
      <c r="O105" s="106">
        <f t="shared" si="4"/>
        <v>0.9271793350269808</v>
      </c>
      <c r="P105" s="108"/>
      <c r="Q105" s="109">
        <f t="shared" si="5"/>
        <v>1.2455128261199442</v>
      </c>
      <c r="S105"/>
      <c r="T105"/>
    </row>
    <row r="106" spans="1:20" ht="14.25" thickBot="1" x14ac:dyDescent="0.2">
      <c r="A106" s="11" t="s">
        <v>81</v>
      </c>
      <c r="B106" s="97" t="str">
        <f t="shared" si="2"/>
        <v>飲料</v>
      </c>
      <c r="C106" s="105">
        <f t="shared" si="4"/>
        <v>1.0651740774751564</v>
      </c>
      <c r="D106" s="106">
        <f t="shared" si="4"/>
        <v>0.97771207552630235</v>
      </c>
      <c r="E106" s="107">
        <f t="shared" si="4"/>
        <v>1.152430164948216</v>
      </c>
      <c r="F106" s="105">
        <f t="shared" si="4"/>
        <v>1.265168212146619</v>
      </c>
      <c r="G106" s="106">
        <f t="shared" si="4"/>
        <v>0.94577046718223767</v>
      </c>
      <c r="H106" s="106">
        <f t="shared" si="4"/>
        <v>0.35664101228984929</v>
      </c>
      <c r="I106" s="106">
        <f t="shared" si="4"/>
        <v>1.3586552709455817</v>
      </c>
      <c r="J106" s="106">
        <f t="shared" si="4"/>
        <v>1.3571901218274172</v>
      </c>
      <c r="K106" s="106">
        <f t="shared" si="4"/>
        <v>0.35754637376467729</v>
      </c>
      <c r="L106" s="106">
        <f t="shared" si="4"/>
        <v>1.573121299887609</v>
      </c>
      <c r="M106" s="106">
        <f t="shared" si="4"/>
        <v>1.0002713235965255</v>
      </c>
      <c r="N106" s="106">
        <f t="shared" si="4"/>
        <v>1.5645180259451037</v>
      </c>
      <c r="O106" s="106">
        <f t="shared" si="4"/>
        <v>0.79472514430884089</v>
      </c>
      <c r="P106" s="108"/>
      <c r="Q106" s="109">
        <f t="shared" si="5"/>
        <v>1.2312512288742961</v>
      </c>
      <c r="S106"/>
      <c r="T106"/>
    </row>
    <row r="107" spans="1:20" ht="14.25" thickBot="1" x14ac:dyDescent="0.2">
      <c r="A107" s="11" t="s">
        <v>82</v>
      </c>
      <c r="B107" s="97" t="str">
        <f t="shared" si="2"/>
        <v>増改築工事</v>
      </c>
      <c r="C107" s="105">
        <f t="shared" si="4"/>
        <v>0.67274152261588815</v>
      </c>
      <c r="D107" s="106">
        <f t="shared" si="4"/>
        <v>1.3687969057368234</v>
      </c>
      <c r="E107" s="107">
        <f t="shared" si="4"/>
        <v>0.97513321649464424</v>
      </c>
      <c r="F107" s="105">
        <f t="shared" si="4"/>
        <v>1.8877113006632094</v>
      </c>
      <c r="G107" s="106">
        <f t="shared" si="4"/>
        <v>0.94577046718223767</v>
      </c>
      <c r="H107" s="106">
        <f t="shared" si="4"/>
        <v>1.069923036869548</v>
      </c>
      <c r="I107" s="106">
        <f t="shared" si="4"/>
        <v>0.72178561268984021</v>
      </c>
      <c r="J107" s="106">
        <f t="shared" si="4"/>
        <v>1.1762314389170951</v>
      </c>
      <c r="K107" s="106">
        <f t="shared" si="4"/>
        <v>0.35754637376467729</v>
      </c>
      <c r="L107" s="106">
        <f t="shared" si="4"/>
        <v>1.3109344165730077</v>
      </c>
      <c r="M107" s="106">
        <f t="shared" si="4"/>
        <v>0.75020349269739417</v>
      </c>
      <c r="N107" s="106">
        <f t="shared" si="4"/>
        <v>1.025029051481275</v>
      </c>
      <c r="O107" s="106">
        <f t="shared" si="4"/>
        <v>0.26490838143628026</v>
      </c>
      <c r="P107" s="108"/>
      <c r="Q107" s="109">
        <f t="shared" si="5"/>
        <v>1.1789587056402526</v>
      </c>
      <c r="S107"/>
      <c r="T107"/>
    </row>
    <row r="108" spans="1:20" ht="14.25" thickBot="1" x14ac:dyDescent="0.2">
      <c r="A108" s="11" t="s">
        <v>83</v>
      </c>
      <c r="B108" s="97" t="str">
        <f t="shared" si="2"/>
        <v>四輪自動車</v>
      </c>
      <c r="C108" s="105">
        <f t="shared" si="4"/>
        <v>1.0091122839238322</v>
      </c>
      <c r="D108" s="106">
        <f t="shared" si="4"/>
        <v>1.6621105283947142</v>
      </c>
      <c r="E108" s="107">
        <f t="shared" si="4"/>
        <v>1.8616179587625026</v>
      </c>
      <c r="F108" s="105">
        <f t="shared" si="4"/>
        <v>1.0844298961256735</v>
      </c>
      <c r="G108" s="106">
        <f t="shared" si="4"/>
        <v>1.4186557007733565</v>
      </c>
      <c r="H108" s="106">
        <f t="shared" si="4"/>
        <v>1.7832050614492463</v>
      </c>
      <c r="I108" s="106">
        <f t="shared" si="4"/>
        <v>0.72178561268984021</v>
      </c>
      <c r="J108" s="106">
        <f t="shared" si="4"/>
        <v>0.9349531950366653</v>
      </c>
      <c r="K108" s="106">
        <f t="shared" si="4"/>
        <v>0.71509274752935459</v>
      </c>
      <c r="L108" s="106">
        <f t="shared" si="4"/>
        <v>1.0487475332584062</v>
      </c>
      <c r="M108" s="106">
        <f t="shared" si="4"/>
        <v>0.87523740814695994</v>
      </c>
      <c r="N108" s="106">
        <f t="shared" si="4"/>
        <v>1.1868757438204234</v>
      </c>
      <c r="O108" s="106">
        <f t="shared" si="4"/>
        <v>1.059633525745121</v>
      </c>
      <c r="P108" s="108"/>
      <c r="Q108" s="109">
        <f t="shared" si="5"/>
        <v>1.1266661824062092</v>
      </c>
      <c r="S108"/>
      <c r="T108"/>
    </row>
    <row r="109" spans="1:20" ht="14.25" thickBot="1" x14ac:dyDescent="0.2">
      <c r="A109" s="11" t="s">
        <v>84</v>
      </c>
      <c r="B109" s="97" t="str">
        <f t="shared" si="2"/>
        <v>衛生設備工事</v>
      </c>
      <c r="C109" s="105">
        <f t="shared" si="4"/>
        <v>0.4484943484105921</v>
      </c>
      <c r="D109" s="106">
        <f t="shared" si="4"/>
        <v>0.48885603776315117</v>
      </c>
      <c r="E109" s="107">
        <f t="shared" si="4"/>
        <v>1.2410786391750019</v>
      </c>
      <c r="F109" s="105">
        <f t="shared" si="4"/>
        <v>1.9077933357766474</v>
      </c>
      <c r="G109" s="106">
        <f t="shared" si="4"/>
        <v>0.28373114015467127</v>
      </c>
      <c r="H109" s="106">
        <f t="shared" si="4"/>
        <v>0.53496151843477402</v>
      </c>
      <c r="I109" s="106">
        <f t="shared" si="4"/>
        <v>1.3586552709455817</v>
      </c>
      <c r="J109" s="106">
        <f t="shared" si="4"/>
        <v>1.3571901218274172</v>
      </c>
      <c r="K109" s="106">
        <f t="shared" si="4"/>
        <v>0</v>
      </c>
      <c r="L109" s="106">
        <f t="shared" si="4"/>
        <v>0.96135190548687233</v>
      </c>
      <c r="M109" s="106">
        <f t="shared" si="4"/>
        <v>0.50013566179826274</v>
      </c>
      <c r="N109" s="106">
        <f t="shared" si="4"/>
        <v>0.70133566680297754</v>
      </c>
      <c r="O109" s="106">
        <f t="shared" si="4"/>
        <v>0.13245419071814013</v>
      </c>
      <c r="P109" s="108"/>
      <c r="Q109" s="109">
        <f t="shared" si="5"/>
        <v>1.1266661824062092</v>
      </c>
      <c r="S109"/>
      <c r="T109"/>
    </row>
    <row r="110" spans="1:20" ht="14.25" thickBot="1" x14ac:dyDescent="0.2">
      <c r="A110" s="11" t="s">
        <v>85</v>
      </c>
      <c r="B110" s="97" t="str">
        <f t="shared" si="2"/>
        <v>クリーニング</v>
      </c>
      <c r="C110" s="105">
        <f t="shared" si="4"/>
        <v>0.67274152261588815</v>
      </c>
      <c r="D110" s="106">
        <f t="shared" si="4"/>
        <v>0.8799408679736721</v>
      </c>
      <c r="E110" s="107">
        <f t="shared" si="4"/>
        <v>0.44324237113392922</v>
      </c>
      <c r="F110" s="105">
        <f t="shared" si="4"/>
        <v>1.3053322823734959</v>
      </c>
      <c r="G110" s="106">
        <f t="shared" si="4"/>
        <v>0.85119342046401403</v>
      </c>
      <c r="H110" s="106">
        <f t="shared" si="4"/>
        <v>2.1398460737390961</v>
      </c>
      <c r="I110" s="106">
        <f t="shared" si="4"/>
        <v>0.84915954434098861</v>
      </c>
      <c r="J110" s="106">
        <f t="shared" si="4"/>
        <v>1.2063912194021487</v>
      </c>
      <c r="K110" s="106">
        <f t="shared" si="4"/>
        <v>1.4301854950587092</v>
      </c>
      <c r="L110" s="106">
        <f t="shared" si="4"/>
        <v>1.0487475332584062</v>
      </c>
      <c r="M110" s="106">
        <f t="shared" si="4"/>
        <v>0.37510174634869708</v>
      </c>
      <c r="N110" s="106">
        <f t="shared" si="4"/>
        <v>1.3487224361595722</v>
      </c>
      <c r="O110" s="106">
        <f t="shared" si="4"/>
        <v>0.13245419071814013</v>
      </c>
      <c r="P110" s="108"/>
      <c r="Q110" s="109">
        <f t="shared" si="5"/>
        <v>1.0458504646808691</v>
      </c>
      <c r="S110"/>
      <c r="T110"/>
    </row>
    <row r="111" spans="1:20" ht="14.25" thickBot="1" x14ac:dyDescent="0.2">
      <c r="A111" s="11" t="s">
        <v>86</v>
      </c>
      <c r="B111" s="97" t="str">
        <f t="shared" si="2"/>
        <v>パソコン</v>
      </c>
      <c r="C111" s="105">
        <f t="shared" si="4"/>
        <v>0.50455614196191612</v>
      </c>
      <c r="D111" s="106">
        <f t="shared" si="4"/>
        <v>1.2710256981841932</v>
      </c>
      <c r="E111" s="107">
        <f t="shared" si="4"/>
        <v>0.70918779381428676</v>
      </c>
      <c r="F111" s="105">
        <f t="shared" si="4"/>
        <v>1.3856604228272493</v>
      </c>
      <c r="G111" s="106">
        <f t="shared" si="4"/>
        <v>0.85119342046401403</v>
      </c>
      <c r="H111" s="106">
        <f t="shared" si="4"/>
        <v>1.069923036869548</v>
      </c>
      <c r="I111" s="106">
        <f t="shared" si="4"/>
        <v>1.0614494304262356</v>
      </c>
      <c r="J111" s="106">
        <f t="shared" si="4"/>
        <v>1.0857520974619339</v>
      </c>
      <c r="K111" s="106">
        <f t="shared" si="4"/>
        <v>0.35754637376467729</v>
      </c>
      <c r="L111" s="106">
        <f t="shared" si="4"/>
        <v>0.96135190548687233</v>
      </c>
      <c r="M111" s="106">
        <f t="shared" si="4"/>
        <v>1.1253052390460911</v>
      </c>
      <c r="N111" s="106">
        <f t="shared" si="4"/>
        <v>0.80923346169574328</v>
      </c>
      <c r="O111" s="106">
        <f t="shared" si="4"/>
        <v>0.39736257215442045</v>
      </c>
      <c r="P111" s="108"/>
      <c r="Q111" s="109">
        <f t="shared" si="5"/>
        <v>1.0173272701895726</v>
      </c>
      <c r="S111"/>
      <c r="T111"/>
    </row>
    <row r="112" spans="1:20" ht="14.25" thickBot="1" x14ac:dyDescent="0.2">
      <c r="A112" s="11" t="s">
        <v>87</v>
      </c>
      <c r="B112" s="97" t="str">
        <f t="shared" si="2"/>
        <v>携帯電話</v>
      </c>
      <c r="C112" s="105">
        <f t="shared" si="4"/>
        <v>0.39243255485926803</v>
      </c>
      <c r="D112" s="106">
        <f t="shared" si="4"/>
        <v>9.7771207552630246E-2</v>
      </c>
      <c r="E112" s="107">
        <f t="shared" si="4"/>
        <v>0.62053931958750097</v>
      </c>
      <c r="F112" s="105">
        <f t="shared" si="4"/>
        <v>1.3856604228272493</v>
      </c>
      <c r="G112" s="106">
        <f t="shared" si="4"/>
        <v>0.6620393270275664</v>
      </c>
      <c r="H112" s="106">
        <f t="shared" si="4"/>
        <v>1.6048845553043218</v>
      </c>
      <c r="I112" s="106">
        <f t="shared" si="4"/>
        <v>0.76424358990688956</v>
      </c>
      <c r="J112" s="106">
        <f t="shared" si="4"/>
        <v>1.3873499023124709</v>
      </c>
      <c r="K112" s="106">
        <f t="shared" si="4"/>
        <v>0.35754637376467729</v>
      </c>
      <c r="L112" s="106">
        <f t="shared" si="4"/>
        <v>1.573121299887609</v>
      </c>
      <c r="M112" s="106">
        <f t="shared" si="4"/>
        <v>0.87523740814695994</v>
      </c>
      <c r="N112" s="106">
        <f t="shared" si="4"/>
        <v>0.59343787191021169</v>
      </c>
      <c r="O112" s="106">
        <f t="shared" si="4"/>
        <v>1.1920877164632613</v>
      </c>
      <c r="P112" s="108"/>
      <c r="Q112" s="109">
        <f t="shared" si="5"/>
        <v>1.0173272701895726</v>
      </c>
      <c r="S112"/>
      <c r="T112"/>
    </row>
    <row r="113" spans="1:20" ht="14.25" thickBot="1" x14ac:dyDescent="0.2">
      <c r="A113" s="11" t="s">
        <v>88</v>
      </c>
      <c r="B113" s="97" t="str">
        <f t="shared" si="2"/>
        <v>相隣関係</v>
      </c>
      <c r="C113" s="110">
        <f t="shared" ref="C113:O115" si="6">C53/C$60*100000</f>
        <v>0.56061793551324013</v>
      </c>
      <c r="D113" s="111">
        <f t="shared" si="6"/>
        <v>0.8799408679736721</v>
      </c>
      <c r="E113" s="112">
        <f t="shared" si="6"/>
        <v>1.2410786391750019</v>
      </c>
      <c r="F113" s="105">
        <f t="shared" si="6"/>
        <v>1.1848400716928655</v>
      </c>
      <c r="G113" s="106">
        <f t="shared" si="6"/>
        <v>0.37830818687289508</v>
      </c>
      <c r="H113" s="106">
        <f t="shared" si="6"/>
        <v>1.4265640491593972</v>
      </c>
      <c r="I113" s="106">
        <f t="shared" si="6"/>
        <v>0.63686965825574138</v>
      </c>
      <c r="J113" s="106">
        <f t="shared" si="6"/>
        <v>1.4175096827975249</v>
      </c>
      <c r="K113" s="106">
        <f t="shared" si="6"/>
        <v>0</v>
      </c>
      <c r="L113" s="106">
        <f t="shared" si="6"/>
        <v>0.61176939440073697</v>
      </c>
      <c r="M113" s="106">
        <f t="shared" si="6"/>
        <v>0.87523740814695994</v>
      </c>
      <c r="N113" s="106">
        <f t="shared" si="6"/>
        <v>1.456620231052338</v>
      </c>
      <c r="O113" s="106">
        <f t="shared" si="6"/>
        <v>0.79472514430884089</v>
      </c>
      <c r="P113" s="108"/>
      <c r="Q113" s="109">
        <f t="shared" si="5"/>
        <v>1.0173272701895726</v>
      </c>
      <c r="S113"/>
      <c r="T113"/>
    </row>
    <row r="114" spans="1:20" ht="14.25" thickBot="1" x14ac:dyDescent="0.2">
      <c r="A114" s="11" t="s">
        <v>89</v>
      </c>
      <c r="B114" s="97" t="str">
        <f t="shared" si="2"/>
        <v>和服</v>
      </c>
      <c r="C114" s="113">
        <f t="shared" si="6"/>
        <v>0.56061793551324013</v>
      </c>
      <c r="D114" s="114">
        <f t="shared" si="6"/>
        <v>0.97771207552630235</v>
      </c>
      <c r="E114" s="115">
        <f t="shared" si="6"/>
        <v>0.44324237113392922</v>
      </c>
      <c r="F114" s="116">
        <f t="shared" si="6"/>
        <v>1.2250041419197422</v>
      </c>
      <c r="G114" s="117">
        <f t="shared" si="6"/>
        <v>0.47288523359111884</v>
      </c>
      <c r="H114" s="117">
        <f t="shared" si="6"/>
        <v>1.2482435430144725</v>
      </c>
      <c r="I114" s="117">
        <f t="shared" si="6"/>
        <v>0.42457977217049431</v>
      </c>
      <c r="J114" s="117">
        <f t="shared" si="6"/>
        <v>1.9000661705583841</v>
      </c>
      <c r="K114" s="117">
        <f t="shared" si="6"/>
        <v>0.71509274752935459</v>
      </c>
      <c r="L114" s="117">
        <f t="shared" si="6"/>
        <v>0.61176939440073697</v>
      </c>
      <c r="M114" s="117">
        <f t="shared" si="6"/>
        <v>0.12503391544956569</v>
      </c>
      <c r="N114" s="117">
        <f t="shared" si="6"/>
        <v>1.1329268463740407</v>
      </c>
      <c r="O114" s="117">
        <f t="shared" si="6"/>
        <v>0.39736257215442045</v>
      </c>
      <c r="P114" s="118"/>
      <c r="Q114" s="119">
        <f t="shared" si="5"/>
        <v>0.99831180719537516</v>
      </c>
      <c r="S114"/>
      <c r="T114"/>
    </row>
    <row r="115" spans="1:20" ht="14.25" thickBot="1" x14ac:dyDescent="0.2">
      <c r="A115" s="11"/>
      <c r="B115" s="2" t="str">
        <f t="shared" si="2"/>
        <v>合計</v>
      </c>
      <c r="C115" s="122">
        <f t="shared" si="6"/>
        <v>104.27493600546266</v>
      </c>
      <c r="D115" s="122">
        <f t="shared" si="6"/>
        <v>113.21905834594583</v>
      </c>
      <c r="E115" s="122">
        <f t="shared" si="6"/>
        <v>170.29371898965559</v>
      </c>
      <c r="F115" s="122">
        <f t="shared" si="6"/>
        <v>160.23455817012496</v>
      </c>
      <c r="G115" s="122">
        <f t="shared" si="6"/>
        <v>120.68031161245354</v>
      </c>
      <c r="H115" s="122">
        <f t="shared" si="6"/>
        <v>163.69822464104084</v>
      </c>
      <c r="I115" s="122">
        <f t="shared" si="6"/>
        <v>133.48788037040339</v>
      </c>
      <c r="J115" s="122">
        <f t="shared" si="6"/>
        <v>163.70728847287157</v>
      </c>
      <c r="K115" s="122">
        <f t="shared" si="6"/>
        <v>153.02984797128187</v>
      </c>
      <c r="L115" s="122">
        <f t="shared" si="6"/>
        <v>198.82505318023951</v>
      </c>
      <c r="M115" s="122">
        <f t="shared" si="6"/>
        <v>120.03255883158306</v>
      </c>
      <c r="N115" s="122">
        <f t="shared" si="6"/>
        <v>182.94071124068438</v>
      </c>
      <c r="O115" s="122">
        <f t="shared" si="6"/>
        <v>91.260937404798554</v>
      </c>
      <c r="P115" s="123"/>
      <c r="Q115" s="124">
        <f t="shared" si="5"/>
        <v>150.66426716877629</v>
      </c>
      <c r="S115"/>
      <c r="T115"/>
    </row>
    <row r="116" spans="1:20" ht="14.25" thickBot="1" x14ac:dyDescent="0.2">
      <c r="B116" s="37" t="s">
        <v>184</v>
      </c>
      <c r="C116" s="35">
        <v>141.34691699999999</v>
      </c>
      <c r="D116" s="34">
        <v>140.87205599999999</v>
      </c>
      <c r="E116" s="34">
        <v>139.88347200000001</v>
      </c>
      <c r="F116" s="34">
        <v>139.691778</v>
      </c>
      <c r="G116" s="34">
        <v>138.18088900000001</v>
      </c>
      <c r="H116" s="34">
        <v>136.62602799999999</v>
      </c>
      <c r="I116" s="34">
        <v>136.90658300000001</v>
      </c>
      <c r="J116" s="34">
        <v>135.519667</v>
      </c>
      <c r="K116" s="34">
        <v>133.050444</v>
      </c>
      <c r="L116" s="34">
        <v>132.45949999999999</v>
      </c>
      <c r="M116" s="34">
        <v>133.531083</v>
      </c>
      <c r="N116" s="34">
        <v>130.418139</v>
      </c>
      <c r="O116" s="34">
        <v>130.55819399999999</v>
      </c>
      <c r="S116"/>
      <c r="T116"/>
    </row>
    <row r="117" spans="1:20" ht="14.25" thickBot="1" x14ac:dyDescent="0.2">
      <c r="B117" s="38" t="s">
        <v>185</v>
      </c>
      <c r="C117" s="35">
        <v>43.064390000000003</v>
      </c>
      <c r="D117" s="34">
        <v>38.268782999999999</v>
      </c>
      <c r="E117" s="34">
        <v>36.565460000000002</v>
      </c>
      <c r="F117" s="34">
        <v>35.689475999999999</v>
      </c>
      <c r="G117" s="34">
        <v>36.651318000000003</v>
      </c>
      <c r="H117" s="34">
        <v>36.594549000000001</v>
      </c>
      <c r="I117" s="34">
        <v>35.180132</v>
      </c>
      <c r="J117" s="34">
        <v>34.686309999999999</v>
      </c>
      <c r="K117" s="34">
        <v>35.471898000000003</v>
      </c>
      <c r="L117" s="34">
        <v>34.396510999999997</v>
      </c>
      <c r="M117" s="34">
        <v>33.559722000000001</v>
      </c>
      <c r="N117" s="34">
        <v>33.606504999999999</v>
      </c>
      <c r="O117" s="34">
        <v>31.560109000000001</v>
      </c>
      <c r="S117"/>
      <c r="T117"/>
    </row>
    <row r="118" spans="1:20" ht="14.25" thickBot="1" x14ac:dyDescent="0.2">
      <c r="B118" s="39" t="s">
        <v>175</v>
      </c>
      <c r="C118" s="32" t="s">
        <v>121</v>
      </c>
      <c r="D118" s="33" t="s">
        <v>122</v>
      </c>
      <c r="E118" s="33" t="s">
        <v>123</v>
      </c>
      <c r="F118" s="33" t="s">
        <v>124</v>
      </c>
      <c r="G118" s="33" t="s">
        <v>125</v>
      </c>
      <c r="H118" s="33" t="s">
        <v>126</v>
      </c>
      <c r="I118" s="33" t="s">
        <v>127</v>
      </c>
      <c r="J118" s="33" t="s">
        <v>128</v>
      </c>
      <c r="K118" s="33" t="s">
        <v>129</v>
      </c>
      <c r="L118" s="33" t="s">
        <v>130</v>
      </c>
      <c r="M118" s="33" t="s">
        <v>131</v>
      </c>
      <c r="N118" s="33" t="s">
        <v>132</v>
      </c>
      <c r="O118" s="29" t="s">
        <v>133</v>
      </c>
      <c r="P118" s="36"/>
      <c r="Q118" s="36"/>
    </row>
    <row r="119" spans="1:20" x14ac:dyDescent="0.15">
      <c r="S119"/>
      <c r="T119"/>
    </row>
    <row r="120" spans="1:20" x14ac:dyDescent="0.15">
      <c r="B120" s="30" t="s">
        <v>178</v>
      </c>
      <c r="S120"/>
      <c r="T120"/>
    </row>
    <row r="121" spans="1:20" x14ac:dyDescent="0.15">
      <c r="B121" s="30" t="s">
        <v>179</v>
      </c>
      <c r="D121"/>
      <c r="E121" s="31" t="s">
        <v>180</v>
      </c>
      <c r="S121"/>
      <c r="T121"/>
    </row>
    <row r="122" spans="1:20" x14ac:dyDescent="0.15">
      <c r="B122" s="30" t="s">
        <v>181</v>
      </c>
      <c r="S122"/>
      <c r="T122"/>
    </row>
    <row r="123" spans="1:20" x14ac:dyDescent="0.15">
      <c r="B123" s="14" t="s">
        <v>182</v>
      </c>
      <c r="C123" s="14" t="s">
        <v>108</v>
      </c>
      <c r="D123" s="14" t="s">
        <v>109</v>
      </c>
      <c r="E123" s="14" t="s">
        <v>110</v>
      </c>
      <c r="F123" s="14" t="s">
        <v>183</v>
      </c>
      <c r="G123" s="14" t="s">
        <v>112</v>
      </c>
      <c r="H123" s="14" t="s">
        <v>111</v>
      </c>
      <c r="I123" s="14" t="s">
        <v>113</v>
      </c>
      <c r="J123" s="14" t="s">
        <v>114</v>
      </c>
      <c r="K123" s="14" t="s">
        <v>115</v>
      </c>
      <c r="L123" s="14" t="s">
        <v>116</v>
      </c>
      <c r="M123" s="14" t="s">
        <v>117</v>
      </c>
      <c r="N123" s="14" t="s">
        <v>118</v>
      </c>
      <c r="O123" s="14" t="s">
        <v>119</v>
      </c>
      <c r="S123"/>
      <c r="T123"/>
    </row>
    <row r="125" spans="1:20" ht="14.25" thickBot="1" x14ac:dyDescent="0.2">
      <c r="B125" t="s">
        <v>187</v>
      </c>
    </row>
    <row r="126" spans="1:20" ht="14.25" thickBot="1" x14ac:dyDescent="0.2">
      <c r="B126" s="19"/>
      <c r="C126" s="13" t="s">
        <v>106</v>
      </c>
      <c r="D126" s="8" t="s">
        <v>105</v>
      </c>
      <c r="E126" s="8" t="s">
        <v>104</v>
      </c>
      <c r="F126" s="8" t="s">
        <v>103</v>
      </c>
      <c r="G126" s="8" t="s">
        <v>102</v>
      </c>
      <c r="H126" s="8" t="s">
        <v>101</v>
      </c>
      <c r="I126" s="8" t="s">
        <v>100</v>
      </c>
      <c r="J126" s="8" t="s">
        <v>99</v>
      </c>
      <c r="K126" s="8" t="s">
        <v>98</v>
      </c>
      <c r="L126" s="8" t="s">
        <v>97</v>
      </c>
      <c r="M126" s="8" t="s">
        <v>96</v>
      </c>
      <c r="N126" s="8" t="s">
        <v>95</v>
      </c>
      <c r="O126" s="8" t="s">
        <v>94</v>
      </c>
      <c r="Q126" s="4" t="s">
        <v>186</v>
      </c>
    </row>
    <row r="127" spans="1:20" ht="14.25" thickBot="1" x14ac:dyDescent="0.2">
      <c r="B127" s="39" t="s">
        <v>175</v>
      </c>
      <c r="C127" s="32" t="s">
        <v>133</v>
      </c>
      <c r="D127" s="33" t="s">
        <v>132</v>
      </c>
      <c r="E127" s="33" t="s">
        <v>131</v>
      </c>
      <c r="F127" s="33" t="s">
        <v>130</v>
      </c>
      <c r="G127" s="33" t="s">
        <v>129</v>
      </c>
      <c r="H127" s="33" t="s">
        <v>128</v>
      </c>
      <c r="I127" s="33" t="s">
        <v>127</v>
      </c>
      <c r="J127" s="33" t="s">
        <v>126</v>
      </c>
      <c r="K127" s="33" t="s">
        <v>125</v>
      </c>
      <c r="L127" s="33" t="s">
        <v>124</v>
      </c>
      <c r="M127" s="33" t="s">
        <v>123</v>
      </c>
      <c r="N127" s="33" t="s">
        <v>122</v>
      </c>
      <c r="O127" s="29" t="s">
        <v>121</v>
      </c>
    </row>
    <row r="129" spans="1:17" ht="14.25" thickBot="1" x14ac:dyDescent="0.2"/>
    <row r="130" spans="1:17" ht="14.25" thickBot="1" x14ac:dyDescent="0.2">
      <c r="B130" s="21" t="s">
        <v>188</v>
      </c>
    </row>
    <row r="131" spans="1:17" ht="14.25" thickBot="1" x14ac:dyDescent="0.2">
      <c r="A131" s="9"/>
      <c r="B131" s="1" t="str">
        <f>B63</f>
        <v>商品・サービス（小分類）</v>
      </c>
      <c r="C131" s="227" t="s">
        <v>93</v>
      </c>
      <c r="D131" s="225"/>
      <c r="E131" s="225"/>
      <c r="F131" s="225"/>
      <c r="G131" s="225"/>
      <c r="H131" s="225"/>
      <c r="I131" s="225"/>
      <c r="J131" s="225"/>
      <c r="K131" s="225"/>
      <c r="L131" s="225"/>
      <c r="M131" s="225"/>
      <c r="N131" s="225"/>
      <c r="O131" s="225"/>
      <c r="P131" s="225"/>
      <c r="Q131" s="226"/>
    </row>
    <row r="132" spans="1:17" ht="14.25" thickBot="1" x14ac:dyDescent="0.2">
      <c r="A132" s="10" t="s">
        <v>120</v>
      </c>
      <c r="B132" s="3"/>
      <c r="C132" s="8" t="s">
        <v>94</v>
      </c>
      <c r="D132" s="8" t="s">
        <v>95</v>
      </c>
      <c r="E132" s="8" t="s">
        <v>96</v>
      </c>
      <c r="F132" s="8" t="s">
        <v>97</v>
      </c>
      <c r="G132" s="8" t="s">
        <v>98</v>
      </c>
      <c r="H132" s="8" t="s">
        <v>99</v>
      </c>
      <c r="I132" s="8" t="s">
        <v>100</v>
      </c>
      <c r="J132" s="8" t="s">
        <v>101</v>
      </c>
      <c r="K132" s="8" t="s">
        <v>102</v>
      </c>
      <c r="L132" s="8" t="s">
        <v>103</v>
      </c>
      <c r="M132" s="8" t="s">
        <v>104</v>
      </c>
      <c r="N132" s="8" t="s">
        <v>105</v>
      </c>
      <c r="O132" s="8" t="s">
        <v>106</v>
      </c>
      <c r="P132" s="8" t="s">
        <v>107</v>
      </c>
      <c r="Q132" s="8" t="s">
        <v>1</v>
      </c>
    </row>
    <row r="133" spans="1:17" ht="14.25" thickBot="1" x14ac:dyDescent="0.2">
      <c r="A133" s="11" t="s">
        <v>121</v>
      </c>
      <c r="B133" s="2" t="str">
        <f>B65</f>
        <v>商品一般</v>
      </c>
      <c r="C133" s="15">
        <f>C65/$Q65*100</f>
        <v>58.583026636521765</v>
      </c>
      <c r="D133" s="15">
        <f t="shared" ref="D133:O133" si="7">D65/$Q65*100</f>
        <v>88.332934027120871</v>
      </c>
      <c r="E133" s="15">
        <f t="shared" si="7"/>
        <v>164.52398985571082</v>
      </c>
      <c r="F133" s="15">
        <f t="shared" si="7"/>
        <v>77.82001400169888</v>
      </c>
      <c r="G133" s="15">
        <f t="shared" si="7"/>
        <v>106.55152818662654</v>
      </c>
      <c r="H133" s="15">
        <f t="shared" si="7"/>
        <v>126.1677125721844</v>
      </c>
      <c r="I133" s="15">
        <f t="shared" si="7"/>
        <v>85.268623992598663</v>
      </c>
      <c r="J133" s="15">
        <f t="shared" si="7"/>
        <v>100.12939685110868</v>
      </c>
      <c r="K133" s="15">
        <f t="shared" si="7"/>
        <v>188.75901435464047</v>
      </c>
      <c r="L133" s="15">
        <f t="shared" si="7"/>
        <v>159.82053220780668</v>
      </c>
      <c r="M133" s="15">
        <f>M65/$Q65*100</f>
        <v>89.82668062295339</v>
      </c>
      <c r="N133" s="15">
        <f t="shared" si="7"/>
        <v>135.06536419800054</v>
      </c>
      <c r="O133" s="15">
        <f t="shared" si="7"/>
        <v>55.508567221017557</v>
      </c>
      <c r="P133" s="15"/>
      <c r="Q133" s="15">
        <f t="shared" ref="Q133:Q183" si="8">Q65/$Q65*100</f>
        <v>100</v>
      </c>
    </row>
    <row r="134" spans="1:17" ht="14.25" thickBot="1" x14ac:dyDescent="0.2">
      <c r="A134" s="11" t="s">
        <v>122</v>
      </c>
      <c r="B134" s="2" t="str">
        <f t="shared" ref="B134:B183" si="9">B66</f>
        <v>健康食品</v>
      </c>
      <c r="C134" s="15">
        <f t="shared" ref="C134:O149" si="10">C66/$Q66*100</f>
        <v>107.9806370046317</v>
      </c>
      <c r="D134" s="15">
        <f t="shared" si="10"/>
        <v>68.003415836698537</v>
      </c>
      <c r="E134" s="15">
        <f t="shared" si="10"/>
        <v>86.163416162923966</v>
      </c>
      <c r="F134" s="15">
        <f t="shared" si="10"/>
        <v>72.34595159292688</v>
      </c>
      <c r="G134" s="15">
        <f t="shared" si="10"/>
        <v>89.395726885786459</v>
      </c>
      <c r="H134" s="15">
        <f t="shared" si="10"/>
        <v>136.74922875360608</v>
      </c>
      <c r="I134" s="15">
        <f t="shared" si="10"/>
        <v>104.49452303162852</v>
      </c>
      <c r="J134" s="15">
        <f t="shared" si="10"/>
        <v>106.76866911884409</v>
      </c>
      <c r="K134" s="15">
        <f t="shared" si="10"/>
        <v>111.59007471637025</v>
      </c>
      <c r="L134" s="15">
        <f t="shared" si="10"/>
        <v>140.27728690649175</v>
      </c>
      <c r="M134" s="15">
        <f t="shared" si="10"/>
        <v>108.14954879105277</v>
      </c>
      <c r="N134" s="15">
        <f t="shared" si="10"/>
        <v>136.14263600360505</v>
      </c>
      <c r="O134" s="15">
        <f t="shared" si="10"/>
        <v>72.047793478764433</v>
      </c>
      <c r="P134" s="15"/>
      <c r="Q134" s="15">
        <f t="shared" si="8"/>
        <v>100</v>
      </c>
    </row>
    <row r="135" spans="1:17" ht="14.25" thickBot="1" x14ac:dyDescent="0.2">
      <c r="A135" s="11" t="s">
        <v>123</v>
      </c>
      <c r="B135" s="2" t="str">
        <f t="shared" si="9"/>
        <v>インターネット接続回線</v>
      </c>
      <c r="C135" s="15">
        <f t="shared" si="10"/>
        <v>75.541614084794219</v>
      </c>
      <c r="D135" s="15">
        <f t="shared" si="10"/>
        <v>66.917495791856638</v>
      </c>
      <c r="E135" s="15">
        <f t="shared" si="10"/>
        <v>135.56763813077373</v>
      </c>
      <c r="F135" s="15">
        <f t="shared" si="10"/>
        <v>72.159867435699027</v>
      </c>
      <c r="G135" s="15">
        <f t="shared" si="10"/>
        <v>93.051269602058767</v>
      </c>
      <c r="H135" s="15">
        <f t="shared" si="10"/>
        <v>131.58279467878845</v>
      </c>
      <c r="I135" s="15">
        <f t="shared" si="10"/>
        <v>114.87579978595697</v>
      </c>
      <c r="J135" s="15">
        <f t="shared" si="10"/>
        <v>119.98303499928078</v>
      </c>
      <c r="K135" s="15">
        <f t="shared" si="10"/>
        <v>118.53396141961565</v>
      </c>
      <c r="L135" s="15">
        <f t="shared" si="10"/>
        <v>149.5403580466199</v>
      </c>
      <c r="M135" s="15">
        <f t="shared" si="10"/>
        <v>113.65681568476744</v>
      </c>
      <c r="N135" s="15">
        <f t="shared" si="10"/>
        <v>112.50346849310145</v>
      </c>
      <c r="O135" s="15">
        <f t="shared" si="10"/>
        <v>42.494789806330331</v>
      </c>
      <c r="P135" s="15"/>
      <c r="Q135" s="15">
        <f t="shared" si="8"/>
        <v>100</v>
      </c>
    </row>
    <row r="136" spans="1:17" ht="14.25" thickBot="1" x14ac:dyDescent="0.2">
      <c r="A136" s="11" t="s">
        <v>124</v>
      </c>
      <c r="B136" s="2" t="str">
        <f t="shared" si="9"/>
        <v>アダルト情報サイト</v>
      </c>
      <c r="C136" s="15">
        <f t="shared" si="10"/>
        <v>34.049418995836056</v>
      </c>
      <c r="D136" s="15">
        <f t="shared" si="10"/>
        <v>54.814012030503335</v>
      </c>
      <c r="E136" s="15">
        <f t="shared" si="10"/>
        <v>96.292749602592835</v>
      </c>
      <c r="F136" s="15">
        <f t="shared" si="10"/>
        <v>158.7946129623019</v>
      </c>
      <c r="G136" s="15">
        <f t="shared" si="10"/>
        <v>81.744180170053298</v>
      </c>
      <c r="H136" s="15">
        <f t="shared" si="10"/>
        <v>110.38664452162949</v>
      </c>
      <c r="I136" s="15">
        <f t="shared" si="10"/>
        <v>110.09095736389969</v>
      </c>
      <c r="J136" s="15">
        <f t="shared" si="10"/>
        <v>107.0880805055285</v>
      </c>
      <c r="K136" s="15">
        <f t="shared" si="10"/>
        <v>62.641624396585392</v>
      </c>
      <c r="L136" s="15">
        <f t="shared" si="10"/>
        <v>91.869550197782885</v>
      </c>
      <c r="M136" s="15">
        <f t="shared" si="10"/>
        <v>59.875763233036814</v>
      </c>
      <c r="N136" s="15">
        <f t="shared" si="10"/>
        <v>66.792517512346819</v>
      </c>
      <c r="O136" s="15">
        <f t="shared" si="10"/>
        <v>32.488104433279418</v>
      </c>
      <c r="P136" s="15"/>
      <c r="Q136" s="15">
        <f t="shared" si="8"/>
        <v>100</v>
      </c>
    </row>
    <row r="137" spans="1:17" ht="14.25" thickBot="1" x14ac:dyDescent="0.2">
      <c r="A137" s="11" t="s">
        <v>125</v>
      </c>
      <c r="B137" s="2" t="str">
        <f t="shared" si="9"/>
        <v>相談その他</v>
      </c>
      <c r="C137" s="15">
        <f t="shared" si="10"/>
        <v>56.598426743048257</v>
      </c>
      <c r="D137" s="15">
        <f t="shared" si="10"/>
        <v>121.36117681320873</v>
      </c>
      <c r="E137" s="15">
        <f t="shared" si="10"/>
        <v>162.85525634547295</v>
      </c>
      <c r="F137" s="15">
        <f t="shared" si="10"/>
        <v>85.085435088094101</v>
      </c>
      <c r="G137" s="15">
        <f t="shared" si="10"/>
        <v>104.87406158780934</v>
      </c>
      <c r="H137" s="15">
        <f t="shared" si="10"/>
        <v>171.1736133105766</v>
      </c>
      <c r="I137" s="15">
        <f t="shared" si="10"/>
        <v>68.864105701028365</v>
      </c>
      <c r="J137" s="15">
        <f t="shared" si="10"/>
        <v>85.355561413951193</v>
      </c>
      <c r="K137" s="15">
        <f t="shared" si="10"/>
        <v>106.51540412738032</v>
      </c>
      <c r="L137" s="15">
        <f t="shared" si="10"/>
        <v>185.14296414017397</v>
      </c>
      <c r="M137" s="15">
        <f t="shared" si="10"/>
        <v>111.74526448284936</v>
      </c>
      <c r="N137" s="15">
        <f t="shared" si="10"/>
        <v>99.10899877091849</v>
      </c>
      <c r="O137" s="15">
        <f t="shared" si="10"/>
        <v>120.56907514287562</v>
      </c>
      <c r="P137" s="15"/>
      <c r="Q137" s="15">
        <f t="shared" si="8"/>
        <v>100</v>
      </c>
    </row>
    <row r="138" spans="1:17" ht="14.25" thickBot="1" x14ac:dyDescent="0.2">
      <c r="A138" s="11" t="s">
        <v>126</v>
      </c>
      <c r="B138" s="2" t="str">
        <f t="shared" si="9"/>
        <v>他の役務サービス</v>
      </c>
      <c r="C138" s="15">
        <f t="shared" si="10"/>
        <v>53.988972244623291</v>
      </c>
      <c r="D138" s="15">
        <f t="shared" si="10"/>
        <v>14.769604378655973</v>
      </c>
      <c r="E138" s="15">
        <f t="shared" si="10"/>
        <v>172.41553183847594</v>
      </c>
      <c r="F138" s="15">
        <f t="shared" si="10"/>
        <v>124.00048135592606</v>
      </c>
      <c r="G138" s="15">
        <f t="shared" si="10"/>
        <v>89.294281919468432</v>
      </c>
      <c r="H138" s="15">
        <f t="shared" si="10"/>
        <v>77.445648453972737</v>
      </c>
      <c r="I138" s="15">
        <f t="shared" si="10"/>
        <v>64.939989612964581</v>
      </c>
      <c r="J138" s="15">
        <f t="shared" si="10"/>
        <v>95.676516413105773</v>
      </c>
      <c r="K138" s="15">
        <f t="shared" si="10"/>
        <v>121.52700057980286</v>
      </c>
      <c r="L138" s="15">
        <f t="shared" si="10"/>
        <v>198.03358456757272</v>
      </c>
      <c r="M138" s="15">
        <f t="shared" si="10"/>
        <v>84.995949226631666</v>
      </c>
      <c r="N138" s="15">
        <f t="shared" si="10"/>
        <v>115.11420358804101</v>
      </c>
      <c r="O138" s="15">
        <f t="shared" si="10"/>
        <v>32.514490429014749</v>
      </c>
      <c r="P138" s="15"/>
      <c r="Q138" s="15">
        <f t="shared" si="8"/>
        <v>100</v>
      </c>
    </row>
    <row r="139" spans="1:17" ht="14.25" thickBot="1" x14ac:dyDescent="0.2">
      <c r="A139" s="11" t="s">
        <v>127</v>
      </c>
      <c r="B139" s="2" t="str">
        <f t="shared" si="9"/>
        <v>新聞</v>
      </c>
      <c r="C139" s="15">
        <f t="shared" si="10"/>
        <v>64.208086986773083</v>
      </c>
      <c r="D139" s="15">
        <f t="shared" si="10"/>
        <v>50.390217842696735</v>
      </c>
      <c r="E139" s="15">
        <f t="shared" si="10"/>
        <v>121.83589394129363</v>
      </c>
      <c r="F139" s="15">
        <f t="shared" si="10"/>
        <v>94.683906516741587</v>
      </c>
      <c r="G139" s="15">
        <f t="shared" si="10"/>
        <v>46.938649392295531</v>
      </c>
      <c r="H139" s="15">
        <f t="shared" si="10"/>
        <v>57.865765423393668</v>
      </c>
      <c r="I139" s="15">
        <f t="shared" si="10"/>
        <v>49.437969731345873</v>
      </c>
      <c r="J139" s="15">
        <f t="shared" si="10"/>
        <v>142.77473069787379</v>
      </c>
      <c r="K139" s="15">
        <f t="shared" si="10"/>
        <v>40.950114532940226</v>
      </c>
      <c r="L139" s="15">
        <f t="shared" si="10"/>
        <v>130.12351958745865</v>
      </c>
      <c r="M139" s="15">
        <f t="shared" si="10"/>
        <v>47.734163862909703</v>
      </c>
      <c r="N139" s="15">
        <f t="shared" si="10"/>
        <v>195.66253096899254</v>
      </c>
      <c r="O139" s="15">
        <f t="shared" si="10"/>
        <v>80.907200531447572</v>
      </c>
      <c r="P139" s="15"/>
      <c r="Q139" s="15">
        <f t="shared" si="8"/>
        <v>100</v>
      </c>
    </row>
    <row r="140" spans="1:17" ht="14.25" thickBot="1" x14ac:dyDescent="0.2">
      <c r="A140" s="11" t="s">
        <v>128</v>
      </c>
      <c r="B140" s="2" t="str">
        <f t="shared" si="9"/>
        <v>ファンド型投資商品</v>
      </c>
      <c r="C140" s="15">
        <f t="shared" si="10"/>
        <v>63.215096855307898</v>
      </c>
      <c r="D140" s="15">
        <f t="shared" si="10"/>
        <v>58.924851849873541</v>
      </c>
      <c r="E140" s="15">
        <f t="shared" si="10"/>
        <v>127.53483106290582</v>
      </c>
      <c r="F140" s="15">
        <f t="shared" si="10"/>
        <v>100.33828455414118</v>
      </c>
      <c r="G140" s="15">
        <f t="shared" si="10"/>
        <v>102.96736567955858</v>
      </c>
      <c r="H140" s="15">
        <f t="shared" si="10"/>
        <v>83.20287941273871</v>
      </c>
      <c r="I140" s="15">
        <f t="shared" si="10"/>
        <v>103.17990864660003</v>
      </c>
      <c r="J140" s="15">
        <f t="shared" si="10"/>
        <v>96.747097977142047</v>
      </c>
      <c r="K140" s="15">
        <f t="shared" si="10"/>
        <v>76.46292180657754</v>
      </c>
      <c r="L140" s="15">
        <f t="shared" si="10"/>
        <v>215.78400706601241</v>
      </c>
      <c r="M140" s="15">
        <f t="shared" si="10"/>
        <v>58.339795094558035</v>
      </c>
      <c r="N140" s="15">
        <f t="shared" si="10"/>
        <v>113.27450036874021</v>
      </c>
      <c r="O140" s="15">
        <f t="shared" si="10"/>
        <v>36.051186743275551</v>
      </c>
      <c r="P140" s="15"/>
      <c r="Q140" s="15">
        <f t="shared" si="8"/>
        <v>100</v>
      </c>
    </row>
    <row r="141" spans="1:17" ht="14.25" thickBot="1" x14ac:dyDescent="0.2">
      <c r="A141" s="11" t="s">
        <v>129</v>
      </c>
      <c r="B141" s="2" t="str">
        <f t="shared" si="9"/>
        <v>デジタルコンテンツその他</v>
      </c>
      <c r="C141" s="15">
        <f t="shared" si="10"/>
        <v>42.970027444994294</v>
      </c>
      <c r="D141" s="15">
        <f t="shared" si="10"/>
        <v>89.510828561029641</v>
      </c>
      <c r="E141" s="15">
        <f t="shared" si="10"/>
        <v>84.933676064844136</v>
      </c>
      <c r="F141" s="15">
        <f t="shared" si="10"/>
        <v>121.42894021673678</v>
      </c>
      <c r="G141" s="15">
        <f t="shared" si="10"/>
        <v>70.477409960325403</v>
      </c>
      <c r="H141" s="15">
        <f t="shared" si="10"/>
        <v>75.932452365539177</v>
      </c>
      <c r="I141" s="15">
        <f t="shared" si="10"/>
        <v>84.973458693347325</v>
      </c>
      <c r="J141" s="15">
        <f t="shared" si="10"/>
        <v>161.81726611973659</v>
      </c>
      <c r="K141" s="15">
        <f t="shared" si="10"/>
        <v>76.125212913799132</v>
      </c>
      <c r="L141" s="15">
        <f t="shared" si="10"/>
        <v>98.619255229745534</v>
      </c>
      <c r="M141" s="15">
        <f t="shared" si="10"/>
        <v>77.200830401359738</v>
      </c>
      <c r="N141" s="15">
        <f t="shared" si="10"/>
        <v>94.187347903697201</v>
      </c>
      <c r="O141" s="15">
        <f t="shared" si="10"/>
        <v>14.10041355415853</v>
      </c>
      <c r="P141" s="15"/>
      <c r="Q141" s="15">
        <f t="shared" si="8"/>
        <v>100</v>
      </c>
    </row>
    <row r="142" spans="1:17" ht="14.25" thickBot="1" x14ac:dyDescent="0.2">
      <c r="A142" s="11" t="s">
        <v>130</v>
      </c>
      <c r="B142" s="2" t="str">
        <f t="shared" si="9"/>
        <v>フリーローン・サラ金</v>
      </c>
      <c r="C142" s="15">
        <f t="shared" si="10"/>
        <v>80.344137792648425</v>
      </c>
      <c r="D142" s="15">
        <f t="shared" si="10"/>
        <v>142.49427781024323</v>
      </c>
      <c r="E142" s="15">
        <f t="shared" si="10"/>
        <v>111.97209498351121</v>
      </c>
      <c r="F142" s="15">
        <f t="shared" si="10"/>
        <v>98.048053133076323</v>
      </c>
      <c r="G142" s="15">
        <f t="shared" si="10"/>
        <v>96.487317839447769</v>
      </c>
      <c r="H142" s="15">
        <f t="shared" si="10"/>
        <v>95.292597264281738</v>
      </c>
      <c r="I142" s="15">
        <f t="shared" si="10"/>
        <v>75.286542857832345</v>
      </c>
      <c r="J142" s="15">
        <f t="shared" si="10"/>
        <v>71.061620274987519</v>
      </c>
      <c r="K142" s="15">
        <f t="shared" si="10"/>
        <v>95.534505074730831</v>
      </c>
      <c r="L142" s="15">
        <f t="shared" si="10"/>
        <v>152.8471685045792</v>
      </c>
      <c r="M142" s="15">
        <f t="shared" si="10"/>
        <v>88.076697963675997</v>
      </c>
      <c r="N142" s="15">
        <f t="shared" si="10"/>
        <v>145.45905015916557</v>
      </c>
      <c r="O142" s="15">
        <f t="shared" si="10"/>
        <v>109.39055245064513</v>
      </c>
      <c r="P142" s="15"/>
      <c r="Q142" s="15">
        <f t="shared" si="8"/>
        <v>100</v>
      </c>
    </row>
    <row r="143" spans="1:17" ht="14.25" thickBot="1" x14ac:dyDescent="0.2">
      <c r="A143" s="11" t="s">
        <v>131</v>
      </c>
      <c r="B143" s="2" t="str">
        <f t="shared" si="9"/>
        <v>放送サービス</v>
      </c>
      <c r="C143" s="15">
        <f t="shared" si="10"/>
        <v>68.474817928474778</v>
      </c>
      <c r="D143" s="15">
        <f t="shared" si="10"/>
        <v>63.690345591571926</v>
      </c>
      <c r="E143" s="15">
        <f t="shared" si="10"/>
        <v>36.092246000888601</v>
      </c>
      <c r="F143" s="15">
        <f t="shared" si="10"/>
        <v>136.81472070180882</v>
      </c>
      <c r="G143" s="15">
        <f t="shared" si="10"/>
        <v>41.073065314389815</v>
      </c>
      <c r="H143" s="15">
        <f t="shared" si="10"/>
        <v>43.560733318346742</v>
      </c>
      <c r="I143" s="15">
        <f t="shared" si="10"/>
        <v>82.974220420177829</v>
      </c>
      <c r="J143" s="15">
        <f t="shared" si="10"/>
        <v>162.08571872712417</v>
      </c>
      <c r="K143" s="15">
        <f t="shared" si="10"/>
        <v>29.114210461483953</v>
      </c>
      <c r="L143" s="15">
        <f t="shared" si="10"/>
        <v>90.141480665747181</v>
      </c>
      <c r="M143" s="15">
        <f t="shared" si="10"/>
        <v>101.81235208437384</v>
      </c>
      <c r="N143" s="15">
        <f t="shared" si="10"/>
        <v>80.537222424656278</v>
      </c>
      <c r="O143" s="15">
        <f t="shared" si="10"/>
        <v>53.927259063904366</v>
      </c>
      <c r="P143" s="15"/>
      <c r="Q143" s="15">
        <f t="shared" si="8"/>
        <v>100</v>
      </c>
    </row>
    <row r="144" spans="1:17" ht="14.25" thickBot="1" x14ac:dyDescent="0.2">
      <c r="A144" s="11" t="s">
        <v>132</v>
      </c>
      <c r="B144" s="2" t="str">
        <f t="shared" si="9"/>
        <v>修理サービス</v>
      </c>
      <c r="C144" s="15">
        <f t="shared" si="10"/>
        <v>71.810533010240789</v>
      </c>
      <c r="D144" s="15">
        <f t="shared" si="10"/>
        <v>77.925152195371638</v>
      </c>
      <c r="E144" s="15">
        <f t="shared" si="10"/>
        <v>111.02801882095636</v>
      </c>
      <c r="F144" s="15">
        <f t="shared" si="10"/>
        <v>117.75614812761823</v>
      </c>
      <c r="G144" s="15">
        <f t="shared" si="10"/>
        <v>61.918757546430861</v>
      </c>
      <c r="H144" s="15">
        <f t="shared" si="10"/>
        <v>121.82072466114111</v>
      </c>
      <c r="I144" s="15">
        <f t="shared" si="10"/>
        <v>106.35321441618044</v>
      </c>
      <c r="J144" s="15">
        <f t="shared" si="10"/>
        <v>102.16068266979011</v>
      </c>
      <c r="K144" s="15">
        <f t="shared" si="10"/>
        <v>20.354996037573354</v>
      </c>
      <c r="L144" s="15">
        <f t="shared" si="10"/>
        <v>111.94658992300879</v>
      </c>
      <c r="M144" s="15">
        <f t="shared" si="10"/>
        <v>67.622322257212673</v>
      </c>
      <c r="N144" s="15">
        <f t="shared" si="10"/>
        <v>119.78041814664711</v>
      </c>
      <c r="O144" s="15">
        <f t="shared" si="10"/>
        <v>49.01372440855539</v>
      </c>
      <c r="P144" s="15"/>
      <c r="Q144" s="15">
        <f t="shared" si="8"/>
        <v>100</v>
      </c>
    </row>
    <row r="145" spans="1:17" ht="14.25" thickBot="1" x14ac:dyDescent="0.2">
      <c r="A145" s="11" t="s">
        <v>133</v>
      </c>
      <c r="B145" s="2" t="str">
        <f t="shared" si="9"/>
        <v>生命保険</v>
      </c>
      <c r="C145" s="15">
        <f t="shared" si="10"/>
        <v>79.502597594858344</v>
      </c>
      <c r="D145" s="15">
        <f t="shared" si="10"/>
        <v>98.21164597014986</v>
      </c>
      <c r="E145" s="15">
        <f t="shared" si="10"/>
        <v>68.095389224522975</v>
      </c>
      <c r="F145" s="15">
        <f t="shared" si="10"/>
        <v>112.7286786748587</v>
      </c>
      <c r="G145" s="15">
        <f t="shared" si="10"/>
        <v>81.032052575571541</v>
      </c>
      <c r="H145" s="15">
        <f t="shared" si="10"/>
        <v>94.830248094715515</v>
      </c>
      <c r="I145" s="15">
        <f t="shared" si="10"/>
        <v>89.06165103425964</v>
      </c>
      <c r="J145" s="15">
        <f t="shared" si="10"/>
        <v>110.48999524512423</v>
      </c>
      <c r="K145" s="15">
        <f t="shared" si="10"/>
        <v>84.507539729026448</v>
      </c>
      <c r="L145" s="15">
        <f t="shared" si="10"/>
        <v>142.01214567480315</v>
      </c>
      <c r="M145" s="15">
        <f t="shared" si="10"/>
        <v>55.410514652661327</v>
      </c>
      <c r="N145" s="15">
        <f t="shared" si="10"/>
        <v>117.947132432432</v>
      </c>
      <c r="O145" s="15">
        <f t="shared" si="10"/>
        <v>46.959130083736952</v>
      </c>
      <c r="P145" s="15"/>
      <c r="Q145" s="15">
        <f t="shared" si="8"/>
        <v>100</v>
      </c>
    </row>
    <row r="146" spans="1:17" ht="14.25" thickBot="1" x14ac:dyDescent="0.2">
      <c r="A146" s="11" t="s">
        <v>134</v>
      </c>
      <c r="B146" s="2" t="str">
        <f t="shared" si="9"/>
        <v>社会保険</v>
      </c>
      <c r="C146" s="15">
        <f t="shared" si="10"/>
        <v>104.78331050803217</v>
      </c>
      <c r="D146" s="15">
        <f t="shared" si="10"/>
        <v>53.161031592319063</v>
      </c>
      <c r="E146" s="15">
        <f t="shared" si="10"/>
        <v>147.61475949205649</v>
      </c>
      <c r="F146" s="15">
        <f t="shared" si="10"/>
        <v>45.04162969380971</v>
      </c>
      <c r="G146" s="15">
        <f t="shared" si="10"/>
        <v>41.782222641607163</v>
      </c>
      <c r="H146" s="15">
        <f t="shared" si="10"/>
        <v>169.67652360583813</v>
      </c>
      <c r="I146" s="15">
        <f t="shared" si="10"/>
        <v>34.628444171048905</v>
      </c>
      <c r="J146" s="15">
        <f t="shared" si="10"/>
        <v>103.51707407977713</v>
      </c>
      <c r="K146" s="15">
        <f t="shared" si="10"/>
        <v>461.71970818023817</v>
      </c>
      <c r="L146" s="15">
        <f t="shared" si="10"/>
        <v>127.70873408664333</v>
      </c>
      <c r="M146" s="15">
        <f t="shared" si="10"/>
        <v>233.69690401704011</v>
      </c>
      <c r="N146" s="15">
        <f t="shared" si="10"/>
        <v>187.00154009895957</v>
      </c>
      <c r="O146" s="15">
        <f t="shared" si="10"/>
        <v>112.52995631267065</v>
      </c>
      <c r="P146" s="15"/>
      <c r="Q146" s="15">
        <f t="shared" si="8"/>
        <v>100</v>
      </c>
    </row>
    <row r="147" spans="1:17" ht="14.25" thickBot="1" x14ac:dyDescent="0.2">
      <c r="A147" s="11" t="s">
        <v>135</v>
      </c>
      <c r="B147" s="2" t="str">
        <f t="shared" si="9"/>
        <v>移動通信サービス</v>
      </c>
      <c r="C147" s="15">
        <f t="shared" si="10"/>
        <v>58.28444139985497</v>
      </c>
      <c r="D147" s="15">
        <f t="shared" si="10"/>
        <v>27.105995515358732</v>
      </c>
      <c r="E147" s="15">
        <f t="shared" si="10"/>
        <v>58.369942049762166</v>
      </c>
      <c r="F147" s="15">
        <f t="shared" si="10"/>
        <v>132.22869722652288</v>
      </c>
      <c r="G147" s="15">
        <f t="shared" si="10"/>
        <v>42.60823033798161</v>
      </c>
      <c r="H147" s="15">
        <f t="shared" si="10"/>
        <v>98.874811119805884</v>
      </c>
      <c r="I147" s="15">
        <f t="shared" si="10"/>
        <v>86.811189564173347</v>
      </c>
      <c r="J147" s="15">
        <f t="shared" si="10"/>
        <v>150.50643344438669</v>
      </c>
      <c r="K147" s="15">
        <f t="shared" si="10"/>
        <v>49.562906332015508</v>
      </c>
      <c r="L147" s="15">
        <f t="shared" si="10"/>
        <v>78.74580921767128</v>
      </c>
      <c r="M147" s="15">
        <f t="shared" si="10"/>
        <v>73.661600148908605</v>
      </c>
      <c r="N147" s="15">
        <f t="shared" si="10"/>
        <v>117.78433083372302</v>
      </c>
      <c r="O147" s="15">
        <f t="shared" si="10"/>
        <v>32.131288349443281</v>
      </c>
      <c r="P147" s="15"/>
      <c r="Q147" s="15">
        <f t="shared" si="8"/>
        <v>100</v>
      </c>
    </row>
    <row r="148" spans="1:17" ht="14.25" thickBot="1" x14ac:dyDescent="0.2">
      <c r="A148" s="11" t="s">
        <v>136</v>
      </c>
      <c r="B148" s="2" t="str">
        <f t="shared" si="9"/>
        <v>ふとん類</v>
      </c>
      <c r="C148" s="15">
        <f t="shared" si="10"/>
        <v>99.11687481737485</v>
      </c>
      <c r="D148" s="15">
        <f t="shared" si="10"/>
        <v>130.52606202389404</v>
      </c>
      <c r="E148" s="15">
        <f t="shared" si="10"/>
        <v>115.14850353628265</v>
      </c>
      <c r="F148" s="15">
        <f t="shared" si="10"/>
        <v>94.921272161789489</v>
      </c>
      <c r="G148" s="15">
        <f t="shared" si="10"/>
        <v>150.14917744647221</v>
      </c>
      <c r="H148" s="15">
        <f t="shared" si="10"/>
        <v>115.8132704004073</v>
      </c>
      <c r="I148" s="15">
        <f t="shared" si="10"/>
        <v>145.53499567456626</v>
      </c>
      <c r="J148" s="15">
        <f t="shared" si="10"/>
        <v>64.204389424240276</v>
      </c>
      <c r="K148" s="15">
        <f t="shared" si="10"/>
        <v>38.702423855317427</v>
      </c>
      <c r="L148" s="15">
        <f t="shared" si="10"/>
        <v>94.600949060152658</v>
      </c>
      <c r="M148" s="15">
        <f t="shared" si="10"/>
        <v>18.045642736509944</v>
      </c>
      <c r="N148" s="15">
        <f t="shared" si="10"/>
        <v>116.79341471219449</v>
      </c>
      <c r="O148" s="15">
        <f t="shared" si="10"/>
        <v>62.128889087345506</v>
      </c>
      <c r="P148" s="15"/>
      <c r="Q148" s="15">
        <f t="shared" si="8"/>
        <v>100</v>
      </c>
    </row>
    <row r="149" spans="1:17" ht="14.25" thickBot="1" x14ac:dyDescent="0.2">
      <c r="A149" s="11" t="s">
        <v>137</v>
      </c>
      <c r="B149" s="2" t="str">
        <f t="shared" si="9"/>
        <v>賃貸アパート・マンション</v>
      </c>
      <c r="C149" s="15">
        <f t="shared" si="10"/>
        <v>102.64177954916435</v>
      </c>
      <c r="D149" s="15">
        <f t="shared" si="10"/>
        <v>72.364223675609324</v>
      </c>
      <c r="E149" s="15">
        <f t="shared" si="10"/>
        <v>55.252327211236874</v>
      </c>
      <c r="F149" s="15">
        <f t="shared" si="10"/>
        <v>150.9817164598868</v>
      </c>
      <c r="G149" s="15">
        <f t="shared" si="10"/>
        <v>55.263238921271018</v>
      </c>
      <c r="H149" s="15">
        <f t="shared" si="10"/>
        <v>48.624892644450831</v>
      </c>
      <c r="I149" s="15">
        <f t="shared" si="10"/>
        <v>66.157428832960733</v>
      </c>
      <c r="J149" s="15">
        <f t="shared" si="10"/>
        <v>102.21314613894823</v>
      </c>
      <c r="K149" s="15">
        <f t="shared" si="10"/>
        <v>27.8561890217902</v>
      </c>
      <c r="L149" s="15">
        <f t="shared" si="10"/>
        <v>95.325055089995814</v>
      </c>
      <c r="M149" s="15">
        <f t="shared" si="10"/>
        <v>14.611957938035136</v>
      </c>
      <c r="N149" s="15">
        <f t="shared" si="10"/>
        <v>121.89051003327607</v>
      </c>
      <c r="O149" s="15">
        <f t="shared" si="10"/>
        <v>67.076189514671171</v>
      </c>
      <c r="P149" s="15"/>
      <c r="Q149" s="15">
        <f t="shared" si="8"/>
        <v>100</v>
      </c>
    </row>
    <row r="150" spans="1:17" ht="14.25" thickBot="1" x14ac:dyDescent="0.2">
      <c r="A150" s="11" t="s">
        <v>138</v>
      </c>
      <c r="B150" s="2" t="str">
        <f t="shared" si="9"/>
        <v>他の行政サービス</v>
      </c>
      <c r="C150" s="15">
        <f t="shared" ref="C150:O165" si="11">C82/$Q82*100</f>
        <v>94.343082479231882</v>
      </c>
      <c r="D150" s="15">
        <f t="shared" si="11"/>
        <v>70.51431119066892</v>
      </c>
      <c r="E150" s="15">
        <f t="shared" si="11"/>
        <v>145.62934814961716</v>
      </c>
      <c r="F150" s="15">
        <f t="shared" si="11"/>
        <v>95.752135205648386</v>
      </c>
      <c r="G150" s="15">
        <f t="shared" si="11"/>
        <v>45.473750883788718</v>
      </c>
      <c r="H150" s="15">
        <f t="shared" si="11"/>
        <v>100.02835058287027</v>
      </c>
      <c r="I150" s="15">
        <f t="shared" si="11"/>
        <v>66.346450058197746</v>
      </c>
      <c r="J150" s="15">
        <f t="shared" si="11"/>
        <v>66.463720642074719</v>
      </c>
      <c r="K150" s="15">
        <f t="shared" si="11"/>
        <v>71.630200341746232</v>
      </c>
      <c r="L150" s="15">
        <f t="shared" si="11"/>
        <v>129.56425855089228</v>
      </c>
      <c r="M150" s="15">
        <f t="shared" si="11"/>
        <v>60.117769802201693</v>
      </c>
      <c r="N150" s="15">
        <f t="shared" si="11"/>
        <v>255.06940227653044</v>
      </c>
      <c r="O150" s="15">
        <f t="shared" si="11"/>
        <v>58.378397907274234</v>
      </c>
      <c r="P150" s="15"/>
      <c r="Q150" s="15">
        <f t="shared" si="8"/>
        <v>100</v>
      </c>
    </row>
    <row r="151" spans="1:17" ht="14.25" thickBot="1" x14ac:dyDescent="0.2">
      <c r="A151" s="11" t="s">
        <v>139</v>
      </c>
      <c r="B151" s="2" t="str">
        <f t="shared" si="9"/>
        <v>その他金融関連サービス</v>
      </c>
      <c r="C151" s="15">
        <f t="shared" si="11"/>
        <v>72.610121865650896</v>
      </c>
      <c r="D151" s="15">
        <f t="shared" si="11"/>
        <v>69.865559566126336</v>
      </c>
      <c r="E151" s="15">
        <f t="shared" si="11"/>
        <v>106.89741649944713</v>
      </c>
      <c r="F151" s="15">
        <f t="shared" si="11"/>
        <v>102.24562957515847</v>
      </c>
      <c r="G151" s="15">
        <f t="shared" si="11"/>
        <v>38.01547645539663</v>
      </c>
      <c r="H151" s="15">
        <f t="shared" si="11"/>
        <v>71.67636586352171</v>
      </c>
      <c r="I151" s="15">
        <f t="shared" si="11"/>
        <v>85.330441647608581</v>
      </c>
      <c r="J151" s="15">
        <f t="shared" si="11"/>
        <v>92.941450695200032</v>
      </c>
      <c r="K151" s="15">
        <f t="shared" si="11"/>
        <v>159.68515999752344</v>
      </c>
      <c r="L151" s="15">
        <f t="shared" si="11"/>
        <v>124.90271094594539</v>
      </c>
      <c r="M151" s="15">
        <f t="shared" si="11"/>
        <v>61.426065217217761</v>
      </c>
      <c r="N151" s="15">
        <f t="shared" si="11"/>
        <v>192.75459526457013</v>
      </c>
      <c r="O151" s="15">
        <f t="shared" si="11"/>
        <v>94.649400197086209</v>
      </c>
      <c r="P151" s="15"/>
      <c r="Q151" s="15">
        <f t="shared" si="8"/>
        <v>100</v>
      </c>
    </row>
    <row r="152" spans="1:17" ht="14.25" thickBot="1" x14ac:dyDescent="0.2">
      <c r="A152" s="11" t="s">
        <v>140</v>
      </c>
      <c r="B152" s="2" t="str">
        <f t="shared" si="9"/>
        <v>株</v>
      </c>
      <c r="C152" s="15">
        <f t="shared" si="11"/>
        <v>38.538840882039175</v>
      </c>
      <c r="D152" s="15">
        <f t="shared" si="11"/>
        <v>62.730596375141211</v>
      </c>
      <c r="E152" s="15">
        <f t="shared" si="11"/>
        <v>97.504106843359182</v>
      </c>
      <c r="F152" s="15">
        <f t="shared" si="11"/>
        <v>107.67973682296102</v>
      </c>
      <c r="G152" s="15">
        <f t="shared" si="11"/>
        <v>138.69989376319</v>
      </c>
      <c r="H152" s="15">
        <f t="shared" si="11"/>
        <v>98.067010375363054</v>
      </c>
      <c r="I152" s="15">
        <f t="shared" si="11"/>
        <v>147.88131150897101</v>
      </c>
      <c r="J152" s="15">
        <f t="shared" si="11"/>
        <v>107.81102635345457</v>
      </c>
      <c r="K152" s="15">
        <f t="shared" si="11"/>
        <v>81.929967711147654</v>
      </c>
      <c r="L152" s="15">
        <f t="shared" si="11"/>
        <v>108.14186921974314</v>
      </c>
      <c r="M152" s="15">
        <f t="shared" si="11"/>
        <v>51.571616251888706</v>
      </c>
      <c r="N152" s="15">
        <f t="shared" si="11"/>
        <v>111.25908623727025</v>
      </c>
      <c r="O152" s="15">
        <f t="shared" si="11"/>
        <v>12.140486789985731</v>
      </c>
      <c r="P152" s="15"/>
      <c r="Q152" s="15">
        <f t="shared" si="8"/>
        <v>100</v>
      </c>
    </row>
    <row r="153" spans="1:17" ht="14.25" thickBot="1" x14ac:dyDescent="0.2">
      <c r="A153" s="11" t="s">
        <v>141</v>
      </c>
      <c r="B153" s="2" t="str">
        <f t="shared" si="9"/>
        <v>デジタルコンテンツその他</v>
      </c>
      <c r="C153" s="15">
        <f t="shared" si="11"/>
        <v>39.309617699679961</v>
      </c>
      <c r="D153" s="15">
        <f t="shared" si="11"/>
        <v>50.274092237791749</v>
      </c>
      <c r="E153" s="15">
        <f t="shared" si="11"/>
        <v>62.158868112641471</v>
      </c>
      <c r="F153" s="15">
        <f t="shared" si="11"/>
        <v>163.34187770375314</v>
      </c>
      <c r="G153" s="15">
        <f t="shared" si="11"/>
        <v>70.736945819226904</v>
      </c>
      <c r="H153" s="15">
        <f t="shared" si="11"/>
        <v>116.69974234668202</v>
      </c>
      <c r="I153" s="15">
        <f t="shared" si="11"/>
        <v>73.434746004586401</v>
      </c>
      <c r="J153" s="15">
        <f t="shared" si="11"/>
        <v>143.80332284376169</v>
      </c>
      <c r="K153" s="15">
        <f t="shared" si="11"/>
        <v>133.70970730459297</v>
      </c>
      <c r="L153" s="15">
        <f t="shared" si="11"/>
        <v>98.048628092567128</v>
      </c>
      <c r="M153" s="15">
        <f t="shared" si="11"/>
        <v>11.689566350428109</v>
      </c>
      <c r="N153" s="15">
        <f t="shared" si="11"/>
        <v>65.568688155831268</v>
      </c>
      <c r="O153" s="15">
        <f t="shared" si="11"/>
        <v>37.14988957735634</v>
      </c>
      <c r="P153" s="15"/>
      <c r="Q153" s="15">
        <f t="shared" si="8"/>
        <v>100</v>
      </c>
    </row>
    <row r="154" spans="1:17" ht="14.25" thickBot="1" x14ac:dyDescent="0.2">
      <c r="A154" s="11" t="s">
        <v>142</v>
      </c>
      <c r="B154" s="2" t="str">
        <f t="shared" si="9"/>
        <v>アクセサリー</v>
      </c>
      <c r="C154" s="15">
        <f t="shared" si="11"/>
        <v>68.288422729956295</v>
      </c>
      <c r="D154" s="15">
        <f t="shared" si="11"/>
        <v>77.869367406176735</v>
      </c>
      <c r="E154" s="15">
        <f t="shared" si="11"/>
        <v>116.28830560048742</v>
      </c>
      <c r="F154" s="15">
        <f t="shared" si="11"/>
        <v>125.13134399008817</v>
      </c>
      <c r="G154" s="15">
        <f t="shared" si="11"/>
        <v>84.187205839976357</v>
      </c>
      <c r="H154" s="15">
        <f t="shared" si="11"/>
        <v>58.479826342992105</v>
      </c>
      <c r="I154" s="15">
        <f t="shared" si="11"/>
        <v>91.500586425988004</v>
      </c>
      <c r="J154" s="15">
        <f t="shared" si="11"/>
        <v>83.365610321452323</v>
      </c>
      <c r="K154" s="15">
        <f t="shared" si="11"/>
        <v>167.50937719116607</v>
      </c>
      <c r="L154" s="15">
        <f t="shared" si="11"/>
        <v>163.77833200317448</v>
      </c>
      <c r="M154" s="15">
        <f t="shared" si="11"/>
        <v>46.862404077440083</v>
      </c>
      <c r="N154" s="15">
        <f t="shared" si="11"/>
        <v>108.68203836005956</v>
      </c>
      <c r="O154" s="15">
        <f t="shared" si="11"/>
        <v>55.848943128542395</v>
      </c>
      <c r="P154" s="15"/>
      <c r="Q154" s="15">
        <f t="shared" si="8"/>
        <v>100</v>
      </c>
    </row>
    <row r="155" spans="1:17" ht="14.25" thickBot="1" x14ac:dyDescent="0.2">
      <c r="A155" s="11" t="s">
        <v>143</v>
      </c>
      <c r="B155" s="2" t="str">
        <f t="shared" si="9"/>
        <v>化粧品</v>
      </c>
      <c r="C155" s="15">
        <f t="shared" si="11"/>
        <v>79.861525800704214</v>
      </c>
      <c r="D155" s="15">
        <f t="shared" si="11"/>
        <v>69.638851345186609</v>
      </c>
      <c r="E155" s="15">
        <f t="shared" si="11"/>
        <v>88.397487383666203</v>
      </c>
      <c r="F155" s="15">
        <f t="shared" si="11"/>
        <v>110.61526706800441</v>
      </c>
      <c r="G155" s="15">
        <f t="shared" si="11"/>
        <v>53.891014027063378</v>
      </c>
      <c r="H155" s="15">
        <f t="shared" si="11"/>
        <v>93.14152283393679</v>
      </c>
      <c r="I155" s="15">
        <f t="shared" si="11"/>
        <v>76.611198625979355</v>
      </c>
      <c r="J155" s="15">
        <f t="shared" si="11"/>
        <v>101.68008154866963</v>
      </c>
      <c r="K155" s="15">
        <f t="shared" si="11"/>
        <v>67.911250888337293</v>
      </c>
      <c r="L155" s="15">
        <f t="shared" si="11"/>
        <v>157.69672125497533</v>
      </c>
      <c r="M155" s="15">
        <f t="shared" si="11"/>
        <v>136.55418930804845</v>
      </c>
      <c r="N155" s="15">
        <f t="shared" si="11"/>
        <v>135.77124609451084</v>
      </c>
      <c r="O155" s="15">
        <f t="shared" si="11"/>
        <v>69.184331605686182</v>
      </c>
      <c r="P155" s="15"/>
      <c r="Q155" s="15">
        <f t="shared" si="8"/>
        <v>100</v>
      </c>
    </row>
    <row r="156" spans="1:17" ht="14.25" thickBot="1" x14ac:dyDescent="0.2">
      <c r="A156" s="11" t="s">
        <v>144</v>
      </c>
      <c r="B156" s="2" t="str">
        <f t="shared" si="9"/>
        <v>屋根工事</v>
      </c>
      <c r="C156" s="15">
        <f t="shared" si="11"/>
        <v>38.574858490340155</v>
      </c>
      <c r="D156" s="15">
        <f t="shared" si="11"/>
        <v>86.495358353040174</v>
      </c>
      <c r="E156" s="15">
        <f t="shared" si="11"/>
        <v>87.138600157908627</v>
      </c>
      <c r="F156" s="15">
        <f t="shared" si="11"/>
        <v>164.82895731868425</v>
      </c>
      <c r="G156" s="15">
        <f t="shared" si="11"/>
        <v>60.428027605501967</v>
      </c>
      <c r="H156" s="15">
        <f t="shared" si="11"/>
        <v>78.877496078782087</v>
      </c>
      <c r="I156" s="15">
        <f t="shared" si="11"/>
        <v>108.51054916060383</v>
      </c>
      <c r="J156" s="15">
        <f t="shared" si="11"/>
        <v>90.420588511573641</v>
      </c>
      <c r="K156" s="15">
        <f t="shared" si="11"/>
        <v>52.718488569275856</v>
      </c>
      <c r="L156" s="15">
        <f t="shared" si="11"/>
        <v>73.021028515200413</v>
      </c>
      <c r="M156" s="15">
        <f t="shared" si="11"/>
        <v>49.161727641987376</v>
      </c>
      <c r="N156" s="15">
        <f t="shared" si="11"/>
        <v>95.45405716431226</v>
      </c>
      <c r="O156" s="15">
        <f t="shared" si="11"/>
        <v>45.569373897458128</v>
      </c>
      <c r="P156" s="15"/>
      <c r="Q156" s="15">
        <f t="shared" si="8"/>
        <v>100</v>
      </c>
    </row>
    <row r="157" spans="1:17" ht="14.25" thickBot="1" x14ac:dyDescent="0.2">
      <c r="A157" s="11" t="s">
        <v>145</v>
      </c>
      <c r="B157" s="2" t="str">
        <f t="shared" si="9"/>
        <v>医療サービス</v>
      </c>
      <c r="C157" s="15">
        <f t="shared" si="11"/>
        <v>75.707411866050307</v>
      </c>
      <c r="D157" s="15">
        <f t="shared" si="11"/>
        <v>66.016484756696229</v>
      </c>
      <c r="E157" s="15">
        <f t="shared" si="11"/>
        <v>96.691572619664512</v>
      </c>
      <c r="F157" s="15">
        <f t="shared" si="11"/>
        <v>129.33839613834863</v>
      </c>
      <c r="G157" s="15">
        <f t="shared" si="11"/>
        <v>68.772030657581723</v>
      </c>
      <c r="H157" s="15">
        <f t="shared" si="11"/>
        <v>74.095074505829857</v>
      </c>
      <c r="I157" s="15">
        <f t="shared" si="11"/>
        <v>72.773171716256797</v>
      </c>
      <c r="J157" s="15">
        <f t="shared" si="11"/>
        <v>123.75231486554654</v>
      </c>
      <c r="K157" s="15">
        <f t="shared" si="11"/>
        <v>37.141585362386934</v>
      </c>
      <c r="L157" s="15">
        <f t="shared" si="11"/>
        <v>104.40363176523351</v>
      </c>
      <c r="M157" s="15">
        <f t="shared" si="11"/>
        <v>77.930442336187383</v>
      </c>
      <c r="N157" s="15">
        <f t="shared" si="11"/>
        <v>106.47906623596532</v>
      </c>
      <c r="O157" s="15">
        <f t="shared" si="11"/>
        <v>55.036873447935321</v>
      </c>
      <c r="P157" s="15"/>
      <c r="Q157" s="15">
        <f t="shared" si="8"/>
        <v>100</v>
      </c>
    </row>
    <row r="158" spans="1:17" ht="14.25" thickBot="1" x14ac:dyDescent="0.2">
      <c r="A158" s="11" t="s">
        <v>146</v>
      </c>
      <c r="B158" s="2" t="str">
        <f t="shared" si="9"/>
        <v>塗装工事</v>
      </c>
      <c r="C158" s="15">
        <f t="shared" si="11"/>
        <v>119.15091375291593</v>
      </c>
      <c r="D158" s="15">
        <f t="shared" si="11"/>
        <v>79.922308668180463</v>
      </c>
      <c r="E158" s="15">
        <f t="shared" si="11"/>
        <v>72.465001685721916</v>
      </c>
      <c r="F158" s="15">
        <f t="shared" si="11"/>
        <v>157.59266385568463</v>
      </c>
      <c r="G158" s="15">
        <f t="shared" si="11"/>
        <v>41.232675671829149</v>
      </c>
      <c r="H158" s="15">
        <f t="shared" si="11"/>
        <v>48.588900866031551</v>
      </c>
      <c r="I158" s="15">
        <f t="shared" si="11"/>
        <v>71.7276786699328</v>
      </c>
      <c r="J158" s="15">
        <f t="shared" si="11"/>
        <v>70.674446231504334</v>
      </c>
      <c r="K158" s="15">
        <f t="shared" si="11"/>
        <v>77.939596226770504</v>
      </c>
      <c r="L158" s="15">
        <f t="shared" si="11"/>
        <v>71.440872152939122</v>
      </c>
      <c r="M158" s="15">
        <f t="shared" si="11"/>
        <v>109.02186233559891</v>
      </c>
      <c r="N158" s="15">
        <f t="shared" si="11"/>
        <v>76.440180492549402</v>
      </c>
      <c r="O158" s="15">
        <f t="shared" si="11"/>
        <v>166.01958425113907</v>
      </c>
      <c r="P158" s="15"/>
      <c r="Q158" s="15">
        <f t="shared" si="8"/>
        <v>100</v>
      </c>
    </row>
    <row r="159" spans="1:17" ht="14.25" thickBot="1" x14ac:dyDescent="0.2">
      <c r="A159" s="11" t="s">
        <v>147</v>
      </c>
      <c r="B159" s="2" t="str">
        <f t="shared" si="9"/>
        <v>公社債</v>
      </c>
      <c r="C159" s="15">
        <f t="shared" si="11"/>
        <v>68.454743223717102</v>
      </c>
      <c r="D159" s="15">
        <f t="shared" si="11"/>
        <v>21.706252345412604</v>
      </c>
      <c r="E159" s="15">
        <f t="shared" si="11"/>
        <v>108.24499460248913</v>
      </c>
      <c r="F159" s="15">
        <f t="shared" si="11"/>
        <v>109.23144401078937</v>
      </c>
      <c r="G159" s="15">
        <f t="shared" si="11"/>
        <v>89.237736727751624</v>
      </c>
      <c r="H159" s="15">
        <f t="shared" si="11"/>
        <v>188.04802055486832</v>
      </c>
      <c r="I159" s="15">
        <f t="shared" si="11"/>
        <v>113.11349309698826</v>
      </c>
      <c r="J159" s="15">
        <f t="shared" si="11"/>
        <v>90.393210851658353</v>
      </c>
      <c r="K159" s="15">
        <f t="shared" si="11"/>
        <v>99.223892293975666</v>
      </c>
      <c r="L159" s="15">
        <f t="shared" si="11"/>
        <v>160.07279322500239</v>
      </c>
      <c r="M159" s="15">
        <f t="shared" si="11"/>
        <v>97.15602639537876</v>
      </c>
      <c r="N159" s="15">
        <f t="shared" si="11"/>
        <v>113.78369874819514</v>
      </c>
      <c r="O159" s="15">
        <f t="shared" si="11"/>
        <v>14.70312252401966</v>
      </c>
      <c r="P159" s="15"/>
      <c r="Q159" s="15">
        <f t="shared" si="8"/>
        <v>100</v>
      </c>
    </row>
    <row r="160" spans="1:17" ht="14.25" thickBot="1" x14ac:dyDescent="0.2">
      <c r="A160" s="11" t="s">
        <v>148</v>
      </c>
      <c r="B160" s="2" t="str">
        <f t="shared" si="9"/>
        <v>ＩＰ電話</v>
      </c>
      <c r="C160" s="15">
        <f t="shared" si="11"/>
        <v>49.411530628089345</v>
      </c>
      <c r="D160" s="15">
        <f t="shared" si="11"/>
        <v>57.448810327593414</v>
      </c>
      <c r="E160" s="15">
        <f t="shared" si="11"/>
        <v>109.38571762839145</v>
      </c>
      <c r="F160" s="15">
        <f t="shared" si="11"/>
        <v>77.879242403542506</v>
      </c>
      <c r="G160" s="15">
        <f t="shared" si="11"/>
        <v>83.357958149403217</v>
      </c>
      <c r="H160" s="15">
        <f t="shared" si="11"/>
        <v>136.21179024902034</v>
      </c>
      <c r="I160" s="15">
        <f t="shared" si="11"/>
        <v>112.26435200006605</v>
      </c>
      <c r="J160" s="15">
        <f t="shared" si="11"/>
        <v>132.91056375224443</v>
      </c>
      <c r="K160" s="15">
        <f t="shared" si="11"/>
        <v>147.06200349492593</v>
      </c>
      <c r="L160" s="15">
        <f t="shared" si="11"/>
        <v>102.70456853271696</v>
      </c>
      <c r="M160" s="15">
        <f t="shared" si="11"/>
        <v>102.85512291577807</v>
      </c>
      <c r="N160" s="15">
        <f t="shared" si="11"/>
        <v>145.817774476333</v>
      </c>
      <c r="O160" s="15">
        <f t="shared" si="11"/>
        <v>70.045182862333888</v>
      </c>
      <c r="P160" s="15"/>
      <c r="Q160" s="15">
        <f t="shared" si="8"/>
        <v>100</v>
      </c>
    </row>
    <row r="161" spans="1:17" ht="14.25" thickBot="1" x14ac:dyDescent="0.2">
      <c r="A161" s="11" t="s">
        <v>149</v>
      </c>
      <c r="B161" s="2" t="str">
        <f t="shared" si="9"/>
        <v>土地</v>
      </c>
      <c r="C161" s="15">
        <f t="shared" si="11"/>
        <v>33.693958028297104</v>
      </c>
      <c r="D161" s="15">
        <f t="shared" si="11"/>
        <v>129.27623718289306</v>
      </c>
      <c r="E161" s="15">
        <f t="shared" si="11"/>
        <v>79.918544716253308</v>
      </c>
      <c r="F161" s="15">
        <f t="shared" si="11"/>
        <v>197.94138874444965</v>
      </c>
      <c r="G161" s="15">
        <f t="shared" si="11"/>
        <v>73.894845186156672</v>
      </c>
      <c r="H161" s="15">
        <f t="shared" si="11"/>
        <v>32.151969830208309</v>
      </c>
      <c r="I161" s="15">
        <f t="shared" si="11"/>
        <v>74.001809680297484</v>
      </c>
      <c r="J161" s="15">
        <f t="shared" si="11"/>
        <v>67.067936284275405</v>
      </c>
      <c r="K161" s="15">
        <f t="shared" si="11"/>
        <v>64.46718030757161</v>
      </c>
      <c r="L161" s="15">
        <f t="shared" si="11"/>
        <v>68.283865993037807</v>
      </c>
      <c r="M161" s="15">
        <f t="shared" si="11"/>
        <v>52.60304857692649</v>
      </c>
      <c r="N161" s="15">
        <f t="shared" si="11"/>
        <v>61.605745465094216</v>
      </c>
      <c r="O161" s="15">
        <f t="shared" si="11"/>
        <v>103.48897810834978</v>
      </c>
      <c r="P161" s="15"/>
      <c r="Q161" s="15">
        <f t="shared" si="8"/>
        <v>100</v>
      </c>
    </row>
    <row r="162" spans="1:17" ht="14.25" thickBot="1" x14ac:dyDescent="0.2">
      <c r="A162" s="11" t="s">
        <v>150</v>
      </c>
      <c r="B162" s="2" t="str">
        <f t="shared" si="9"/>
        <v>浄水器</v>
      </c>
      <c r="C162" s="15">
        <f t="shared" si="11"/>
        <v>44.566136345567401</v>
      </c>
      <c r="D162" s="15">
        <f t="shared" si="11"/>
        <v>35.872105983625183</v>
      </c>
      <c r="E162" s="15">
        <f t="shared" si="11"/>
        <v>54.208315214512915</v>
      </c>
      <c r="F162" s="15">
        <f t="shared" si="11"/>
        <v>126.485164921962</v>
      </c>
      <c r="G162" s="15">
        <f t="shared" si="11"/>
        <v>17.350086638073456</v>
      </c>
      <c r="H162" s="15">
        <f t="shared" si="11"/>
        <v>32.712760001665437</v>
      </c>
      <c r="I162" s="15">
        <f t="shared" si="11"/>
        <v>64.907361136989081</v>
      </c>
      <c r="J162" s="15">
        <f t="shared" si="11"/>
        <v>223.15580622557064</v>
      </c>
      <c r="K162" s="15">
        <f t="shared" si="11"/>
        <v>0</v>
      </c>
      <c r="L162" s="15">
        <f t="shared" si="11"/>
        <v>42.753762249665897</v>
      </c>
      <c r="M162" s="15">
        <f t="shared" si="11"/>
        <v>38.228959721603559</v>
      </c>
      <c r="N162" s="15">
        <f t="shared" si="11"/>
        <v>128.65948984065727</v>
      </c>
      <c r="O162" s="15">
        <f t="shared" si="11"/>
        <v>48.597239272704513</v>
      </c>
      <c r="P162" s="15"/>
      <c r="Q162" s="15">
        <f t="shared" si="8"/>
        <v>100</v>
      </c>
    </row>
    <row r="163" spans="1:17" ht="14.25" thickBot="1" x14ac:dyDescent="0.2">
      <c r="A163" s="11" t="s">
        <v>151</v>
      </c>
      <c r="B163" s="2" t="str">
        <f t="shared" si="9"/>
        <v>冠婚葬祭互助会</v>
      </c>
      <c r="C163" s="15">
        <f t="shared" si="11"/>
        <v>62.454532793884042</v>
      </c>
      <c r="D163" s="15">
        <f t="shared" si="11"/>
        <v>57.663572235360107</v>
      </c>
      <c r="E163" s="15">
        <f t="shared" si="11"/>
        <v>104.56632018949033</v>
      </c>
      <c r="F163" s="15">
        <f t="shared" si="11"/>
        <v>115.80797001232904</v>
      </c>
      <c r="G163" s="15">
        <f t="shared" si="11"/>
        <v>99.163942737233981</v>
      </c>
      <c r="H163" s="15">
        <f t="shared" si="11"/>
        <v>128.54110472097818</v>
      </c>
      <c r="I163" s="15">
        <f t="shared" si="11"/>
        <v>72.340366107069201</v>
      </c>
      <c r="J163" s="15">
        <f t="shared" si="11"/>
        <v>122.53719098836207</v>
      </c>
      <c r="K163" s="15">
        <f t="shared" si="11"/>
        <v>46.860878728245197</v>
      </c>
      <c r="L163" s="15">
        <f t="shared" si="11"/>
        <v>103.08851084498878</v>
      </c>
      <c r="M163" s="15">
        <f t="shared" si="11"/>
        <v>40.968106368322815</v>
      </c>
      <c r="N163" s="15">
        <f t="shared" si="11"/>
        <v>134.34274712014314</v>
      </c>
      <c r="O163" s="15">
        <f t="shared" si="11"/>
        <v>60.759165196610823</v>
      </c>
      <c r="P163" s="15"/>
      <c r="Q163" s="15">
        <f t="shared" si="8"/>
        <v>100</v>
      </c>
    </row>
    <row r="164" spans="1:17" ht="14.25" thickBot="1" x14ac:dyDescent="0.2">
      <c r="A164" s="11" t="s">
        <v>152</v>
      </c>
      <c r="B164" s="2" t="str">
        <f t="shared" si="9"/>
        <v>他の工事・建築サービス</v>
      </c>
      <c r="C164" s="15">
        <f t="shared" si="11"/>
        <v>85.563521175959536</v>
      </c>
      <c r="D164" s="15">
        <f t="shared" si="11"/>
        <v>51.90327847893613</v>
      </c>
      <c r="E164" s="15">
        <f t="shared" si="11"/>
        <v>164.71119626062728</v>
      </c>
      <c r="F164" s="15">
        <f t="shared" si="11"/>
        <v>129.26271731695903</v>
      </c>
      <c r="G164" s="15">
        <f t="shared" si="11"/>
        <v>31.379757116179125</v>
      </c>
      <c r="H164" s="15">
        <f t="shared" si="11"/>
        <v>106.49706095179408</v>
      </c>
      <c r="I164" s="15">
        <f t="shared" si="11"/>
        <v>112.69719738106876</v>
      </c>
      <c r="J164" s="15">
        <f t="shared" si="11"/>
        <v>100.06725935500209</v>
      </c>
      <c r="K164" s="15">
        <f t="shared" si="11"/>
        <v>23.726091595846544</v>
      </c>
      <c r="L164" s="15">
        <f t="shared" si="11"/>
        <v>115.98812471518191</v>
      </c>
      <c r="M164" s="15">
        <f t="shared" si="11"/>
        <v>24.891032449649757</v>
      </c>
      <c r="N164" s="15">
        <f t="shared" si="11"/>
        <v>78.75879795471117</v>
      </c>
      <c r="O164" s="15">
        <f t="shared" si="11"/>
        <v>70.315248411400006</v>
      </c>
      <c r="P164" s="15"/>
      <c r="Q164" s="15">
        <f t="shared" si="8"/>
        <v>100</v>
      </c>
    </row>
    <row r="165" spans="1:17" ht="14.25" thickBot="1" x14ac:dyDescent="0.2">
      <c r="A165" s="11" t="s">
        <v>153</v>
      </c>
      <c r="B165" s="2" t="str">
        <f t="shared" si="9"/>
        <v>有料老人ホーム</v>
      </c>
      <c r="C165" s="15">
        <f t="shared" si="11"/>
        <v>101.72776465412386</v>
      </c>
      <c r="D165" s="15">
        <f t="shared" si="11"/>
        <v>85.420691138856142</v>
      </c>
      <c r="E165" s="15">
        <f t="shared" si="11"/>
        <v>113.19666078020971</v>
      </c>
      <c r="F165" s="15">
        <f t="shared" si="11"/>
        <v>120.11755356092897</v>
      </c>
      <c r="G165" s="15">
        <f t="shared" si="11"/>
        <v>76.273863303479487</v>
      </c>
      <c r="H165" s="15">
        <f t="shared" si="11"/>
        <v>167.77918228756198</v>
      </c>
      <c r="I165" s="15">
        <f t="shared" si="11"/>
        <v>68.482450293544005</v>
      </c>
      <c r="J165" s="15">
        <f t="shared" si="11"/>
        <v>97.292231204198842</v>
      </c>
      <c r="K165" s="15">
        <f t="shared" si="11"/>
        <v>192.23440347305697</v>
      </c>
      <c r="L165" s="15">
        <f t="shared" si="11"/>
        <v>88.102800802027161</v>
      </c>
      <c r="M165" s="15">
        <f t="shared" si="11"/>
        <v>42.015214518311893</v>
      </c>
      <c r="N165" s="15">
        <f t="shared" si="11"/>
        <v>101.5194729372664</v>
      </c>
      <c r="O165" s="15">
        <f t="shared" si="11"/>
        <v>26.705192188195454</v>
      </c>
      <c r="P165" s="15"/>
      <c r="Q165" s="15">
        <f t="shared" si="8"/>
        <v>100</v>
      </c>
    </row>
    <row r="166" spans="1:17" ht="14.25" thickBot="1" x14ac:dyDescent="0.2">
      <c r="A166" s="11" t="s">
        <v>154</v>
      </c>
      <c r="B166" s="2" t="str">
        <f t="shared" si="9"/>
        <v>家庭用電気治療器具</v>
      </c>
      <c r="C166" s="15">
        <f t="shared" ref="C166:O178" si="12">C98/$Q98*100</f>
        <v>85.343248953252555</v>
      </c>
      <c r="D166" s="15">
        <f t="shared" si="12"/>
        <v>54.122826571785367</v>
      </c>
      <c r="E166" s="15">
        <f t="shared" si="12"/>
        <v>116.54787771120276</v>
      </c>
      <c r="F166" s="15">
        <f t="shared" si="12"/>
        <v>61.142036799272404</v>
      </c>
      <c r="G166" s="15">
        <f t="shared" si="12"/>
        <v>78.531971098648285</v>
      </c>
      <c r="H166" s="15">
        <f t="shared" si="12"/>
        <v>185.08535264100178</v>
      </c>
      <c r="I166" s="15">
        <f t="shared" si="12"/>
        <v>94.01318834157577</v>
      </c>
      <c r="J166" s="15">
        <f t="shared" si="12"/>
        <v>95.998735257542137</v>
      </c>
      <c r="K166" s="15">
        <f t="shared" si="12"/>
        <v>49.481388393969432</v>
      </c>
      <c r="L166" s="15">
        <f t="shared" si="12"/>
        <v>139.09036468723542</v>
      </c>
      <c r="M166" s="15">
        <f t="shared" si="12"/>
        <v>69.214537601219064</v>
      </c>
      <c r="N166" s="15">
        <f t="shared" si="12"/>
        <v>175.45265112548472</v>
      </c>
      <c r="O166" s="15">
        <f t="shared" si="12"/>
        <v>219.96645144487306</v>
      </c>
      <c r="P166" s="15"/>
      <c r="Q166" s="15">
        <f t="shared" si="8"/>
        <v>100</v>
      </c>
    </row>
    <row r="167" spans="1:17" ht="14.25" thickBot="1" x14ac:dyDescent="0.2">
      <c r="A167" s="11" t="s">
        <v>155</v>
      </c>
      <c r="B167" s="2" t="str">
        <f t="shared" si="9"/>
        <v>公的年金</v>
      </c>
      <c r="C167" s="15">
        <f t="shared" si="12"/>
        <v>74.193649300720466</v>
      </c>
      <c r="D167" s="15">
        <f t="shared" si="12"/>
        <v>74.911726844391666</v>
      </c>
      <c r="E167" s="15">
        <f t="shared" si="12"/>
        <v>135.84388395477939</v>
      </c>
      <c r="F167" s="15">
        <f t="shared" si="12"/>
        <v>50.356596232031691</v>
      </c>
      <c r="G167" s="15">
        <f t="shared" si="12"/>
        <v>98.815062971809098</v>
      </c>
      <c r="H167" s="15">
        <f t="shared" si="12"/>
        <v>173.89034455631423</v>
      </c>
      <c r="I167" s="15">
        <f t="shared" si="12"/>
        <v>62.104738656107173</v>
      </c>
      <c r="J167" s="15">
        <f t="shared" si="12"/>
        <v>109.2389869674076</v>
      </c>
      <c r="K167" s="15">
        <f t="shared" si="12"/>
        <v>199.23631883134715</v>
      </c>
      <c r="L167" s="15">
        <f t="shared" si="12"/>
        <v>231.32333614554327</v>
      </c>
      <c r="M167" s="15">
        <f t="shared" si="12"/>
        <v>95.800254030826366</v>
      </c>
      <c r="N167" s="15">
        <f t="shared" si="12"/>
        <v>165.3413175605526</v>
      </c>
      <c r="O167" s="15">
        <f t="shared" si="12"/>
        <v>101.48562550105622</v>
      </c>
      <c r="P167" s="15"/>
      <c r="Q167" s="15">
        <f t="shared" si="8"/>
        <v>100</v>
      </c>
    </row>
    <row r="168" spans="1:17" ht="14.25" thickBot="1" x14ac:dyDescent="0.2">
      <c r="A168" s="11" t="s">
        <v>156</v>
      </c>
      <c r="B168" s="2" t="str">
        <f t="shared" si="9"/>
        <v>鮮魚</v>
      </c>
      <c r="C168" s="15">
        <f t="shared" si="12"/>
        <v>87.946941294199235</v>
      </c>
      <c r="D168" s="15">
        <f t="shared" si="12"/>
        <v>146.40683255689734</v>
      </c>
      <c r="E168" s="15">
        <f t="shared" si="12"/>
        <v>50.569926600115103</v>
      </c>
      <c r="F168" s="15">
        <f t="shared" si="12"/>
        <v>123.15080200925867</v>
      </c>
      <c r="G168" s="15">
        <f t="shared" si="12"/>
        <v>94.415838699391841</v>
      </c>
      <c r="H168" s="15">
        <f t="shared" si="12"/>
        <v>38.146404883297997</v>
      </c>
      <c r="I168" s="15">
        <f t="shared" si="12"/>
        <v>99.908930661301682</v>
      </c>
      <c r="J168" s="15">
        <f t="shared" si="12"/>
        <v>83.873323891924812</v>
      </c>
      <c r="K168" s="15">
        <f t="shared" si="12"/>
        <v>76.486485110678174</v>
      </c>
      <c r="L168" s="15">
        <f t="shared" si="12"/>
        <v>137.10189521418283</v>
      </c>
      <c r="M168" s="15">
        <f t="shared" si="12"/>
        <v>89.157709452417777</v>
      </c>
      <c r="N168" s="15">
        <f t="shared" si="12"/>
        <v>103.86695711777702</v>
      </c>
      <c r="O168" s="15">
        <f t="shared" si="12"/>
        <v>18.889774361367628</v>
      </c>
      <c r="P168" s="15"/>
      <c r="Q168" s="15">
        <f t="shared" si="8"/>
        <v>100</v>
      </c>
    </row>
    <row r="169" spans="1:17" ht="14.25" thickBot="1" x14ac:dyDescent="0.2">
      <c r="A169" s="11" t="s">
        <v>157</v>
      </c>
      <c r="B169" s="2" t="str">
        <f t="shared" si="9"/>
        <v>宝くじ</v>
      </c>
      <c r="C169" s="15">
        <f t="shared" si="12"/>
        <v>104.91890845110312</v>
      </c>
      <c r="D169" s="15">
        <f t="shared" si="12"/>
        <v>87.829213226811831</v>
      </c>
      <c r="E169" s="15">
        <f t="shared" si="12"/>
        <v>92.90649326444634</v>
      </c>
      <c r="F169" s="15">
        <f t="shared" si="12"/>
        <v>90.199834294623798</v>
      </c>
      <c r="G169" s="15">
        <f t="shared" si="12"/>
        <v>92.039842758558137</v>
      </c>
      <c r="H169" s="15">
        <f t="shared" si="12"/>
        <v>106.79183336249498</v>
      </c>
      <c r="I169" s="15">
        <f t="shared" si="12"/>
        <v>120.77850886586778</v>
      </c>
      <c r="J169" s="15">
        <f t="shared" si="12"/>
        <v>60.959122620602344</v>
      </c>
      <c r="K169" s="15">
        <f t="shared" si="12"/>
        <v>160.59439934270506</v>
      </c>
      <c r="L169" s="15">
        <f t="shared" si="12"/>
        <v>150.4749852844113</v>
      </c>
      <c r="M169" s="15">
        <f t="shared" si="12"/>
        <v>112.31967667671137</v>
      </c>
      <c r="N169" s="15">
        <f t="shared" si="12"/>
        <v>137.31192564799048</v>
      </c>
      <c r="O169" s="15">
        <f t="shared" si="12"/>
        <v>59.492705728862475</v>
      </c>
      <c r="P169" s="15"/>
      <c r="Q169" s="15">
        <f t="shared" si="8"/>
        <v>100</v>
      </c>
    </row>
    <row r="170" spans="1:17" ht="14.25" thickBot="1" x14ac:dyDescent="0.2">
      <c r="A170" s="11" t="s">
        <v>158</v>
      </c>
      <c r="B170" s="2" t="str">
        <f t="shared" si="9"/>
        <v>老人ホーム全般</v>
      </c>
      <c r="C170" s="15">
        <f t="shared" si="12"/>
        <v>72.637337053756454</v>
      </c>
      <c r="D170" s="15">
        <f t="shared" si="12"/>
        <v>104.32370918909355</v>
      </c>
      <c r="E170" s="15">
        <f t="shared" si="12"/>
        <v>202.69196123687442</v>
      </c>
      <c r="F170" s="15">
        <f t="shared" si="12"/>
        <v>87.242194800542848</v>
      </c>
      <c r="G170" s="15">
        <f t="shared" si="12"/>
        <v>57.66598843958716</v>
      </c>
      <c r="H170" s="15">
        <f t="shared" si="12"/>
        <v>163.08970203728856</v>
      </c>
      <c r="I170" s="15">
        <f t="shared" si="12"/>
        <v>64.719223858331162</v>
      </c>
      <c r="J170" s="15">
        <f t="shared" si="12"/>
        <v>114.93232324469444</v>
      </c>
      <c r="K170" s="15">
        <f t="shared" si="12"/>
        <v>54.501239390459098</v>
      </c>
      <c r="L170" s="15">
        <f t="shared" si="12"/>
        <v>139.87915692553733</v>
      </c>
      <c r="M170" s="15">
        <f t="shared" si="12"/>
        <v>38.118151142700356</v>
      </c>
      <c r="N170" s="15">
        <f t="shared" si="12"/>
        <v>131.57596285451095</v>
      </c>
      <c r="O170" s="15">
        <f t="shared" si="12"/>
        <v>60.570472136994049</v>
      </c>
      <c r="P170" s="15"/>
      <c r="Q170" s="15">
        <f t="shared" si="8"/>
        <v>100</v>
      </c>
    </row>
    <row r="171" spans="1:17" ht="14.25" thickBot="1" x14ac:dyDescent="0.2">
      <c r="A171" s="11" t="s">
        <v>159</v>
      </c>
      <c r="B171" s="2" t="str">
        <f t="shared" si="9"/>
        <v>紳士・婦人洋服</v>
      </c>
      <c r="C171" s="15">
        <f t="shared" si="12"/>
        <v>70.405285432262616</v>
      </c>
      <c r="D171" s="15">
        <f t="shared" si="12"/>
        <v>69.067189132651478</v>
      </c>
      <c r="E171" s="15">
        <f t="shared" si="12"/>
        <v>69.58082251415091</v>
      </c>
      <c r="F171" s="15">
        <f t="shared" si="12"/>
        <v>118.21899923875598</v>
      </c>
      <c r="G171" s="15">
        <f t="shared" si="12"/>
        <v>22.270260460810707</v>
      </c>
      <c r="H171" s="15">
        <f t="shared" si="12"/>
        <v>69.98252139659769</v>
      </c>
      <c r="I171" s="15">
        <f t="shared" si="12"/>
        <v>93.31159738380282</v>
      </c>
      <c r="J171" s="15">
        <f t="shared" si="12"/>
        <v>106.52682497754513</v>
      </c>
      <c r="K171" s="15">
        <f t="shared" si="12"/>
        <v>112.25628411766199</v>
      </c>
      <c r="L171" s="15">
        <f t="shared" si="12"/>
        <v>157.77414501835662</v>
      </c>
      <c r="M171" s="15">
        <f t="shared" si="12"/>
        <v>107.95401760190137</v>
      </c>
      <c r="N171" s="15">
        <f t="shared" si="12"/>
        <v>122.80014070516619</v>
      </c>
      <c r="O171" s="15">
        <f t="shared" si="12"/>
        <v>51.982121610106816</v>
      </c>
      <c r="P171" s="15"/>
      <c r="Q171" s="15">
        <f t="shared" si="8"/>
        <v>100</v>
      </c>
    </row>
    <row r="172" spans="1:17" ht="14.25" thickBot="1" x14ac:dyDescent="0.2">
      <c r="A172" s="11" t="s">
        <v>160</v>
      </c>
      <c r="B172" s="2" t="str">
        <f t="shared" si="9"/>
        <v>預貯金</v>
      </c>
      <c r="C172" s="15">
        <f t="shared" si="12"/>
        <v>98.274044249199903</v>
      </c>
      <c r="D172" s="15">
        <f t="shared" si="12"/>
        <v>77.904068550297126</v>
      </c>
      <c r="E172" s="15">
        <f t="shared" si="12"/>
        <v>84.762092880874746</v>
      </c>
      <c r="F172" s="15">
        <f t="shared" si="12"/>
        <v>128.01087594338023</v>
      </c>
      <c r="G172" s="15">
        <f t="shared" si="12"/>
        <v>37.679481082684788</v>
      </c>
      <c r="H172" s="15">
        <f t="shared" si="12"/>
        <v>127.87715273378306</v>
      </c>
      <c r="I172" s="15">
        <f t="shared" si="12"/>
        <v>71.04405709903169</v>
      </c>
      <c r="J172" s="15">
        <f t="shared" si="12"/>
        <v>129.76904133628227</v>
      </c>
      <c r="K172" s="15">
        <f t="shared" si="12"/>
        <v>28.48928422683089</v>
      </c>
      <c r="L172" s="15">
        <f t="shared" si="12"/>
        <v>48.745766807384229</v>
      </c>
      <c r="M172" s="15">
        <f t="shared" si="12"/>
        <v>79.701588752918923</v>
      </c>
      <c r="N172" s="15">
        <f t="shared" si="12"/>
        <v>98.868869815392429</v>
      </c>
      <c r="O172" s="15">
        <f t="shared" si="12"/>
        <v>84.431567221264402</v>
      </c>
      <c r="P172" s="15"/>
      <c r="Q172" s="15">
        <f t="shared" si="8"/>
        <v>100</v>
      </c>
    </row>
    <row r="173" spans="1:17" ht="14.25" thickBot="1" x14ac:dyDescent="0.2">
      <c r="A173" s="11" t="s">
        <v>161</v>
      </c>
      <c r="B173" s="2" t="str">
        <f t="shared" si="9"/>
        <v>損害保険</v>
      </c>
      <c r="C173" s="15">
        <f t="shared" si="12"/>
        <v>85.520924003120541</v>
      </c>
      <c r="D173" s="15">
        <f t="shared" si="12"/>
        <v>78.498756096482595</v>
      </c>
      <c r="E173" s="15">
        <f t="shared" si="12"/>
        <v>106.76141469728498</v>
      </c>
      <c r="F173" s="15">
        <f t="shared" si="12"/>
        <v>114.47690165470988</v>
      </c>
      <c r="G173" s="15">
        <f t="shared" si="12"/>
        <v>75.934221418540332</v>
      </c>
      <c r="H173" s="15">
        <f t="shared" si="12"/>
        <v>85.902209470022214</v>
      </c>
      <c r="I173" s="15">
        <f t="shared" si="12"/>
        <v>102.26625449369884</v>
      </c>
      <c r="J173" s="15">
        <f t="shared" si="12"/>
        <v>104.12342078381936</v>
      </c>
      <c r="K173" s="15">
        <f t="shared" si="12"/>
        <v>28.706759678944099</v>
      </c>
      <c r="L173" s="15">
        <f t="shared" si="12"/>
        <v>126.30309916504349</v>
      </c>
      <c r="M173" s="15">
        <f t="shared" si="12"/>
        <v>0</v>
      </c>
      <c r="N173" s="15">
        <f t="shared" si="12"/>
        <v>125.61235766787992</v>
      </c>
      <c r="O173" s="15">
        <f t="shared" si="12"/>
        <v>74.441572626381969</v>
      </c>
      <c r="P173" s="15"/>
      <c r="Q173" s="15">
        <f t="shared" si="8"/>
        <v>100</v>
      </c>
    </row>
    <row r="174" spans="1:17" ht="14.25" thickBot="1" x14ac:dyDescent="0.2">
      <c r="A174" s="11" t="s">
        <v>162</v>
      </c>
      <c r="B174" s="2" t="str">
        <f t="shared" si="9"/>
        <v>飲料</v>
      </c>
      <c r="C174" s="15">
        <f t="shared" si="12"/>
        <v>86.51151385643854</v>
      </c>
      <c r="D174" s="15">
        <f t="shared" si="12"/>
        <v>79.408008097600145</v>
      </c>
      <c r="E174" s="15">
        <f t="shared" si="12"/>
        <v>93.598295613630029</v>
      </c>
      <c r="F174" s="15">
        <f t="shared" si="12"/>
        <v>102.7546760950917</v>
      </c>
      <c r="G174" s="15">
        <f t="shared" si="12"/>
        <v>76.813768384778243</v>
      </c>
      <c r="H174" s="15">
        <f t="shared" si="12"/>
        <v>28.965738585773249</v>
      </c>
      <c r="I174" s="15">
        <f t="shared" si="12"/>
        <v>110.34752608432059</v>
      </c>
      <c r="J174" s="15">
        <f t="shared" si="12"/>
        <v>110.2285293203942</v>
      </c>
      <c r="K174" s="15">
        <f t="shared" si="12"/>
        <v>29.039270408816037</v>
      </c>
      <c r="L174" s="15">
        <f t="shared" si="12"/>
        <v>127.76606942564246</v>
      </c>
      <c r="M174" s="15">
        <f t="shared" si="12"/>
        <v>81.240229462434726</v>
      </c>
      <c r="N174" s="15">
        <f t="shared" si="12"/>
        <v>127.06732706171637</v>
      </c>
      <c r="O174" s="15">
        <f t="shared" si="12"/>
        <v>64.546140192317964</v>
      </c>
      <c r="P174" s="15"/>
      <c r="Q174" s="15">
        <f t="shared" si="8"/>
        <v>100</v>
      </c>
    </row>
    <row r="175" spans="1:17" ht="14.25" thickBot="1" x14ac:dyDescent="0.2">
      <c r="A175" s="11" t="s">
        <v>163</v>
      </c>
      <c r="B175" s="2" t="str">
        <f t="shared" si="9"/>
        <v>増改築工事</v>
      </c>
      <c r="C175" s="15">
        <f t="shared" si="12"/>
        <v>57.062348273728972</v>
      </c>
      <c r="D175" s="15">
        <f t="shared" si="12"/>
        <v>116.10219248463636</v>
      </c>
      <c r="E175" s="15">
        <f t="shared" si="12"/>
        <v>82.711397085369697</v>
      </c>
      <c r="F175" s="15">
        <f t="shared" si="12"/>
        <v>160.11682950659898</v>
      </c>
      <c r="G175" s="15">
        <f t="shared" si="12"/>
        <v>80.220830692167596</v>
      </c>
      <c r="H175" s="15">
        <f t="shared" si="12"/>
        <v>90.751527746555709</v>
      </c>
      <c r="I175" s="15">
        <f t="shared" si="12"/>
        <v>61.222298053082604</v>
      </c>
      <c r="J175" s="15">
        <f t="shared" si="12"/>
        <v>99.768671564991209</v>
      </c>
      <c r="K175" s="15">
        <f t="shared" si="12"/>
        <v>30.327302564045784</v>
      </c>
      <c r="L175" s="15">
        <f t="shared" si="12"/>
        <v>111.19426068965524</v>
      </c>
      <c r="M175" s="15">
        <f t="shared" si="12"/>
        <v>63.632720052733646</v>
      </c>
      <c r="N175" s="15">
        <f t="shared" si="12"/>
        <v>86.943592390253926</v>
      </c>
      <c r="O175" s="15">
        <f t="shared" si="12"/>
        <v>22.469691276626815</v>
      </c>
      <c r="P175" s="15"/>
      <c r="Q175" s="15">
        <f t="shared" si="8"/>
        <v>100</v>
      </c>
    </row>
    <row r="176" spans="1:17" ht="14.25" thickBot="1" x14ac:dyDescent="0.2">
      <c r="A176" s="11" t="s">
        <v>164</v>
      </c>
      <c r="B176" s="2" t="str">
        <f t="shared" si="9"/>
        <v>四輪自動車</v>
      </c>
      <c r="C176" s="15">
        <f t="shared" si="12"/>
        <v>89.566217543574595</v>
      </c>
      <c r="D176" s="15">
        <f t="shared" si="12"/>
        <v>147.52466652056265</v>
      </c>
      <c r="E176" s="15">
        <f t="shared" si="12"/>
        <v>165.2324342234773</v>
      </c>
      <c r="F176" s="15">
        <f t="shared" si="12"/>
        <v>96.251215582744123</v>
      </c>
      <c r="G176" s="15">
        <f t="shared" si="12"/>
        <v>125.91624058011118</v>
      </c>
      <c r="H176" s="15">
        <f t="shared" si="12"/>
        <v>158.27270661846563</v>
      </c>
      <c r="I176" s="15">
        <f t="shared" si="12"/>
        <v>64.063839312930313</v>
      </c>
      <c r="J176" s="15">
        <f t="shared" si="12"/>
        <v>82.984047061738863</v>
      </c>
      <c r="K176" s="15">
        <f t="shared" si="12"/>
        <v>63.469797771167549</v>
      </c>
      <c r="L176" s="15">
        <f t="shared" si="12"/>
        <v>93.084140594209288</v>
      </c>
      <c r="M176" s="15">
        <f t="shared" si="12"/>
        <v>77.683827012338696</v>
      </c>
      <c r="N176" s="15">
        <f t="shared" si="12"/>
        <v>105.34404620946599</v>
      </c>
      <c r="O176" s="15">
        <f t="shared" si="12"/>
        <v>94.050353360395775</v>
      </c>
      <c r="P176" s="15"/>
      <c r="Q176" s="15">
        <f t="shared" si="8"/>
        <v>100</v>
      </c>
    </row>
    <row r="177" spans="1:17" ht="14.25" thickBot="1" x14ac:dyDescent="0.2">
      <c r="A177" s="11" t="s">
        <v>165</v>
      </c>
      <c r="B177" s="2" t="str">
        <f t="shared" si="9"/>
        <v>衛生設備工事</v>
      </c>
      <c r="C177" s="15">
        <f t="shared" si="12"/>
        <v>39.807207797144258</v>
      </c>
      <c r="D177" s="15">
        <f t="shared" si="12"/>
        <v>43.389607800165479</v>
      </c>
      <c r="E177" s="15">
        <f t="shared" si="12"/>
        <v>110.15495614898489</v>
      </c>
      <c r="F177" s="15">
        <f t="shared" si="12"/>
        <v>169.33084222890167</v>
      </c>
      <c r="G177" s="15">
        <f t="shared" si="12"/>
        <v>25.183248116022234</v>
      </c>
      <c r="H177" s="15">
        <f t="shared" si="12"/>
        <v>47.4818119855397</v>
      </c>
      <c r="I177" s="15">
        <f t="shared" si="12"/>
        <v>120.59075635375119</v>
      </c>
      <c r="J177" s="15">
        <f t="shared" si="12"/>
        <v>120.4607134767177</v>
      </c>
      <c r="K177" s="15">
        <f t="shared" si="12"/>
        <v>0</v>
      </c>
      <c r="L177" s="15">
        <f t="shared" si="12"/>
        <v>85.327128878025178</v>
      </c>
      <c r="M177" s="15">
        <f t="shared" si="12"/>
        <v>44.390758292764964</v>
      </c>
      <c r="N177" s="15">
        <f t="shared" si="12"/>
        <v>62.24875457832082</v>
      </c>
      <c r="O177" s="15">
        <f t="shared" si="12"/>
        <v>11.756294170049472</v>
      </c>
      <c r="P177" s="15"/>
      <c r="Q177" s="15">
        <f t="shared" si="8"/>
        <v>100</v>
      </c>
    </row>
    <row r="178" spans="1:17" ht="14.25" thickBot="1" x14ac:dyDescent="0.2">
      <c r="A178" s="11" t="s">
        <v>166</v>
      </c>
      <c r="B178" s="2" t="str">
        <f t="shared" si="9"/>
        <v>クリーニング</v>
      </c>
      <c r="C178" s="15">
        <f>C110/$Q110*100</f>
        <v>64.32482896311268</v>
      </c>
      <c r="D178" s="15">
        <f t="shared" si="12"/>
        <v>84.136394034320887</v>
      </c>
      <c r="E178" s="15">
        <f t="shared" si="12"/>
        <v>42.381046440437373</v>
      </c>
      <c r="F178" s="15">
        <f t="shared" si="12"/>
        <v>124.81060404479574</v>
      </c>
      <c r="G178" s="15">
        <f t="shared" si="12"/>
        <v>81.387679138599154</v>
      </c>
      <c r="H178" s="15">
        <f t="shared" si="12"/>
        <v>204.60344437405294</v>
      </c>
      <c r="I178" s="15">
        <f t="shared" si="12"/>
        <v>81.193208113179097</v>
      </c>
      <c r="J178" s="15">
        <f t="shared" si="12"/>
        <v>115.35025896558425</v>
      </c>
      <c r="K178" s="15">
        <f t="shared" si="12"/>
        <v>136.74856428878829</v>
      </c>
      <c r="L178" s="15">
        <f t="shared" si="12"/>
        <v>100.27700600376184</v>
      </c>
      <c r="M178" s="15">
        <f>M110/$Q110*100</f>
        <v>35.865714938813518</v>
      </c>
      <c r="N178" s="15">
        <f>N110/$Q110*100</f>
        <v>128.95939541138145</v>
      </c>
      <c r="O178" s="15">
        <f>O110/$Q110*100</f>
        <v>12.664735083189663</v>
      </c>
      <c r="P178" s="15"/>
      <c r="Q178" s="15">
        <f t="shared" si="8"/>
        <v>100</v>
      </c>
    </row>
    <row r="179" spans="1:17" ht="14.25" thickBot="1" x14ac:dyDescent="0.2">
      <c r="A179" s="11" t="s">
        <v>167</v>
      </c>
      <c r="B179" s="2" t="str">
        <f t="shared" si="9"/>
        <v>パソコン</v>
      </c>
      <c r="C179" s="15">
        <f t="shared" ref="C179:O183" si="13">C111/$Q111*100</f>
        <v>49.596246630437349</v>
      </c>
      <c r="D179" s="15">
        <f t="shared" si="13"/>
        <v>124.93773984328027</v>
      </c>
      <c r="E179" s="15">
        <f t="shared" si="13"/>
        <v>69.710880126326899</v>
      </c>
      <c r="F179" s="15">
        <f t="shared" si="13"/>
        <v>136.20596473040973</v>
      </c>
      <c r="G179" s="15">
        <f t="shared" si="13"/>
        <v>83.669576684541198</v>
      </c>
      <c r="H179" s="15">
        <f t="shared" si="13"/>
        <v>105.16999477170945</v>
      </c>
      <c r="I179" s="15">
        <f t="shared" si="13"/>
        <v>104.3370665005806</v>
      </c>
      <c r="J179" s="15">
        <f t="shared" si="13"/>
        <v>106.72594053825087</v>
      </c>
      <c r="K179" s="15">
        <f t="shared" si="13"/>
        <v>35.145659046183901</v>
      </c>
      <c r="L179" s="15">
        <f t="shared" si="13"/>
        <v>94.49780160790641</v>
      </c>
      <c r="M179" s="15">
        <f t="shared" si="13"/>
        <v>110.6138871944716</v>
      </c>
      <c r="N179" s="15">
        <f t="shared" si="13"/>
        <v>79.545047636926867</v>
      </c>
      <c r="O179" s="15">
        <f t="shared" si="13"/>
        <v>39.059463340678406</v>
      </c>
      <c r="P179" s="15"/>
      <c r="Q179" s="15">
        <f t="shared" si="8"/>
        <v>100</v>
      </c>
    </row>
    <row r="180" spans="1:17" ht="14.25" thickBot="1" x14ac:dyDescent="0.2">
      <c r="A180" s="11" t="s">
        <v>168</v>
      </c>
      <c r="B180" s="2" t="str">
        <f t="shared" si="9"/>
        <v>携帯電話</v>
      </c>
      <c r="C180" s="15">
        <f t="shared" si="13"/>
        <v>38.574858490340155</v>
      </c>
      <c r="D180" s="15">
        <f t="shared" si="13"/>
        <v>9.6105953725600219</v>
      </c>
      <c r="E180" s="15">
        <f t="shared" si="13"/>
        <v>60.997020110536049</v>
      </c>
      <c r="F180" s="15">
        <f t="shared" si="13"/>
        <v>136.20596473040973</v>
      </c>
      <c r="G180" s="15">
        <f t="shared" si="13"/>
        <v>65.076337421309816</v>
      </c>
      <c r="H180" s="15">
        <f t="shared" si="13"/>
        <v>157.75499215756417</v>
      </c>
      <c r="I180" s="15">
        <f t="shared" si="13"/>
        <v>75.122687880418027</v>
      </c>
      <c r="J180" s="15">
        <f t="shared" si="13"/>
        <v>136.37203513220942</v>
      </c>
      <c r="K180" s="15">
        <f t="shared" si="13"/>
        <v>35.145659046183901</v>
      </c>
      <c r="L180" s="15">
        <f t="shared" si="13"/>
        <v>154.63276626748319</v>
      </c>
      <c r="M180" s="15">
        <f t="shared" si="13"/>
        <v>86.033023373477917</v>
      </c>
      <c r="N180" s="15">
        <f t="shared" si="13"/>
        <v>58.333034933746362</v>
      </c>
      <c r="O180" s="15">
        <f t="shared" si="13"/>
        <v>117.1783900220352</v>
      </c>
      <c r="P180" s="15"/>
      <c r="Q180" s="15">
        <f t="shared" si="8"/>
        <v>100</v>
      </c>
    </row>
    <row r="181" spans="1:17" ht="14.25" thickBot="1" x14ac:dyDescent="0.2">
      <c r="A181" s="11" t="s">
        <v>169</v>
      </c>
      <c r="B181" s="2" t="str">
        <f t="shared" si="9"/>
        <v>相隣関係</v>
      </c>
      <c r="C181" s="15">
        <f t="shared" si="13"/>
        <v>55.106940700485943</v>
      </c>
      <c r="D181" s="15">
        <f t="shared" si="13"/>
        <v>86.495358353040174</v>
      </c>
      <c r="E181" s="15">
        <f t="shared" si="13"/>
        <v>121.9940402210721</v>
      </c>
      <c r="F181" s="15">
        <f t="shared" si="13"/>
        <v>116.46596984194457</v>
      </c>
      <c r="G181" s="15">
        <f t="shared" si="13"/>
        <v>37.186478526462743</v>
      </c>
      <c r="H181" s="15">
        <f t="shared" si="13"/>
        <v>140.2266596956126</v>
      </c>
      <c r="I181" s="15">
        <f t="shared" si="13"/>
        <v>62.602239900348359</v>
      </c>
      <c r="J181" s="15">
        <f t="shared" si="13"/>
        <v>139.33664459160528</v>
      </c>
      <c r="K181" s="15">
        <f t="shared" si="13"/>
        <v>0</v>
      </c>
      <c r="L181" s="15">
        <f t="shared" si="13"/>
        <v>60.134964659576809</v>
      </c>
      <c r="M181" s="15">
        <f t="shared" si="13"/>
        <v>86.033023373477917</v>
      </c>
      <c r="N181" s="15">
        <f t="shared" si="13"/>
        <v>143.18108574646837</v>
      </c>
      <c r="O181" s="15">
        <f t="shared" si="13"/>
        <v>78.118926681356811</v>
      </c>
      <c r="P181" s="15"/>
      <c r="Q181" s="15">
        <f t="shared" si="8"/>
        <v>100</v>
      </c>
    </row>
    <row r="182" spans="1:17" ht="14.25" thickBot="1" x14ac:dyDescent="0.2">
      <c r="A182" s="11" t="s">
        <v>170</v>
      </c>
      <c r="B182" s="2" t="str">
        <f t="shared" si="9"/>
        <v>和服</v>
      </c>
      <c r="C182" s="15">
        <f t="shared" si="13"/>
        <v>56.15659671382852</v>
      </c>
      <c r="D182" s="15">
        <f t="shared" si="13"/>
        <v>97.936543320373517</v>
      </c>
      <c r="E182" s="15">
        <f t="shared" si="13"/>
        <v>44.399191509029627</v>
      </c>
      <c r="F182" s="15">
        <f t="shared" si="13"/>
        <v>122.70756822572591</v>
      </c>
      <c r="G182" s="15">
        <f t="shared" si="13"/>
        <v>47.368490503946589</v>
      </c>
      <c r="H182" s="15">
        <f t="shared" si="13"/>
        <v>125.03543822858786</v>
      </c>
      <c r="I182" s="15">
        <f t="shared" si="13"/>
        <v>42.529775678331902</v>
      </c>
      <c r="J182" s="15">
        <f t="shared" si="13"/>
        <v>190.32792729321397</v>
      </c>
      <c r="K182" s="15">
        <f t="shared" si="13"/>
        <v>71.630200341746232</v>
      </c>
      <c r="L182" s="15">
        <f t="shared" si="13"/>
        <v>61.280392557854455</v>
      </c>
      <c r="M182" s="15">
        <f t="shared" si="13"/>
        <v>12.524535375458687</v>
      </c>
      <c r="N182" s="15">
        <f t="shared" si="13"/>
        <v>113.48426796201568</v>
      </c>
      <c r="O182" s="15">
        <f t="shared" si="13"/>
        <v>39.803453118596082</v>
      </c>
      <c r="P182" s="15"/>
      <c r="Q182" s="15">
        <f t="shared" si="8"/>
        <v>100</v>
      </c>
    </row>
    <row r="183" spans="1:17" ht="14.25" thickBot="1" x14ac:dyDescent="0.2">
      <c r="A183" s="11"/>
      <c r="B183" s="2" t="str">
        <f t="shared" si="9"/>
        <v>合計</v>
      </c>
      <c r="C183" s="15">
        <f t="shared" si="13"/>
        <v>69.210130553817635</v>
      </c>
      <c r="D183" s="15">
        <f t="shared" si="13"/>
        <v>75.146589482372889</v>
      </c>
      <c r="E183" s="15">
        <f t="shared" si="13"/>
        <v>113.02860471812477</v>
      </c>
      <c r="F183" s="15">
        <f t="shared" si="13"/>
        <v>106.35206421614747</v>
      </c>
      <c r="G183" s="15">
        <f t="shared" si="13"/>
        <v>80.098827598760167</v>
      </c>
      <c r="H183" s="15">
        <f t="shared" si="13"/>
        <v>108.65099450400122</v>
      </c>
      <c r="I183" s="15">
        <f t="shared" si="13"/>
        <v>88.599561713507242</v>
      </c>
      <c r="J183" s="15">
        <f t="shared" si="13"/>
        <v>108.65701041739663</v>
      </c>
      <c r="K183" s="15">
        <f t="shared" si="13"/>
        <v>101.57010075909744</v>
      </c>
      <c r="L183" s="15">
        <f t="shared" si="13"/>
        <v>131.96563253947454</v>
      </c>
      <c r="M183" s="15">
        <f t="shared" si="13"/>
        <v>79.668896339648242</v>
      </c>
      <c r="N183" s="15">
        <f t="shared" si="13"/>
        <v>121.42275980790558</v>
      </c>
      <c r="O183" s="15">
        <f t="shared" si="13"/>
        <v>60.572383299463262</v>
      </c>
      <c r="P183" s="15"/>
      <c r="Q183" s="15">
        <f t="shared" si="8"/>
        <v>100</v>
      </c>
    </row>
  </sheetData>
  <mergeCells count="3">
    <mergeCell ref="C3:Q3"/>
    <mergeCell ref="C63:Q63"/>
    <mergeCell ref="C131:Q131"/>
  </mergeCells>
  <phoneticPr fontId="10"/>
  <hyperlinks>
    <hyperlink ref="E121" r:id="rId1"/>
    <hyperlink ref="U81" r:id="rId2"/>
  </hyperlinks>
  <pageMargins left="0.7" right="0.7" top="0.75" bottom="0.75" header="0.3" footer="0.3"/>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Q22"/>
  <sheetViews>
    <sheetView workbookViewId="0">
      <selection activeCell="B5" sqref="B5"/>
    </sheetView>
  </sheetViews>
  <sheetFormatPr defaultRowHeight="13.5" x14ac:dyDescent="0.15"/>
  <cols>
    <col min="1" max="1" width="9" customWidth="1"/>
    <col min="2" max="2" width="27.25" customWidth="1"/>
    <col min="7" max="7" width="14.625" customWidth="1"/>
    <col min="8" max="8" width="19.125" customWidth="1"/>
    <col min="13" max="13" width="25" customWidth="1"/>
  </cols>
  <sheetData>
    <row r="1" spans="2:17" ht="14.25" thickBot="1" x14ac:dyDescent="0.2">
      <c r="B1" s="42" t="s">
        <v>205</v>
      </c>
    </row>
    <row r="2" spans="2:17" x14ac:dyDescent="0.15">
      <c r="B2" s="82" t="s">
        <v>253</v>
      </c>
      <c r="C2" s="83"/>
      <c r="D2" s="83"/>
      <c r="E2" s="83"/>
      <c r="F2" s="83"/>
      <c r="G2" s="83"/>
      <c r="H2" s="83"/>
      <c r="I2" s="83"/>
      <c r="J2" s="83"/>
      <c r="K2" s="83"/>
      <c r="L2" s="83"/>
      <c r="M2" s="84"/>
    </row>
    <row r="3" spans="2:17" ht="15" x14ac:dyDescent="0.15">
      <c r="B3" s="85" t="s">
        <v>275</v>
      </c>
      <c r="C3" s="16"/>
      <c r="D3" s="16"/>
      <c r="E3" s="16"/>
      <c r="F3" s="16"/>
      <c r="G3" s="16"/>
      <c r="H3" s="16"/>
      <c r="I3" s="16"/>
      <c r="J3" s="16"/>
      <c r="K3" s="16"/>
      <c r="L3" s="16"/>
      <c r="M3" s="86"/>
    </row>
    <row r="4" spans="2:17" ht="15" x14ac:dyDescent="0.15">
      <c r="B4" s="87" t="s">
        <v>355</v>
      </c>
      <c r="C4" s="16"/>
      <c r="D4" s="16"/>
      <c r="E4" s="16"/>
      <c r="F4" s="16"/>
      <c r="G4" s="16"/>
      <c r="H4" s="16"/>
      <c r="I4" s="16"/>
      <c r="J4" s="16"/>
      <c r="K4" s="16"/>
      <c r="L4" s="16"/>
      <c r="M4" s="86"/>
    </row>
    <row r="5" spans="2:17" x14ac:dyDescent="0.15">
      <c r="B5" s="94" t="s">
        <v>354</v>
      </c>
      <c r="C5" s="16"/>
      <c r="D5" s="16"/>
      <c r="E5" s="16"/>
      <c r="F5" s="16"/>
      <c r="G5" s="16"/>
      <c r="H5" s="16"/>
      <c r="I5" s="16"/>
      <c r="J5" s="16"/>
      <c r="K5" s="16"/>
      <c r="L5" s="16"/>
      <c r="M5" s="86"/>
    </row>
    <row r="6" spans="2:17" ht="14.25" thickBot="1" x14ac:dyDescent="0.2">
      <c r="B6" s="88"/>
      <c r="C6" s="89"/>
      <c r="D6" s="89"/>
      <c r="E6" s="89"/>
      <c r="F6" s="89"/>
      <c r="G6" s="89"/>
      <c r="H6" s="89"/>
      <c r="I6" s="89"/>
      <c r="J6" s="89"/>
      <c r="K6" s="89"/>
      <c r="L6" s="89"/>
      <c r="M6" s="90"/>
    </row>
    <row r="7" spans="2:17" x14ac:dyDescent="0.15">
      <c r="B7" s="16"/>
      <c r="C7" s="16"/>
      <c r="D7" s="16"/>
      <c r="E7" s="16"/>
      <c r="F7" s="16"/>
      <c r="G7" s="16"/>
      <c r="H7" s="16"/>
      <c r="I7" s="16"/>
      <c r="J7" s="16"/>
      <c r="K7" s="16"/>
      <c r="L7" s="16"/>
      <c r="M7" s="16"/>
    </row>
    <row r="8" spans="2:17" x14ac:dyDescent="0.15">
      <c r="B8" s="16"/>
      <c r="C8" s="16"/>
      <c r="D8" s="16"/>
      <c r="E8" s="16"/>
      <c r="F8" s="16"/>
      <c r="G8" s="16"/>
      <c r="H8" s="16"/>
      <c r="I8" s="16"/>
      <c r="J8" s="16"/>
      <c r="K8" s="16"/>
      <c r="L8" s="16"/>
      <c r="M8" s="16"/>
    </row>
    <row r="9" spans="2:17" x14ac:dyDescent="0.15">
      <c r="B9" t="s">
        <v>206</v>
      </c>
    </row>
    <row r="10" spans="2:17" x14ac:dyDescent="0.15">
      <c r="B10" t="s">
        <v>207</v>
      </c>
    </row>
    <row r="11" spans="2:17" x14ac:dyDescent="0.15">
      <c r="C11" s="43" t="s">
        <v>208</v>
      </c>
    </row>
    <row r="12" spans="2:17" x14ac:dyDescent="0.15">
      <c r="C12" s="44" t="s">
        <v>209</v>
      </c>
    </row>
    <row r="13" spans="2:17" ht="14.25" thickBot="1" x14ac:dyDescent="0.2">
      <c r="C13" s="45" t="s">
        <v>210</v>
      </c>
    </row>
    <row r="14" spans="2:17" x14ac:dyDescent="0.15">
      <c r="B14" s="46" t="s">
        <v>211</v>
      </c>
      <c r="L14" s="91" t="s">
        <v>254</v>
      </c>
      <c r="M14" s="83"/>
      <c r="N14" s="83"/>
      <c r="O14" s="83"/>
      <c r="P14" s="83"/>
      <c r="Q14" s="84"/>
    </row>
    <row r="15" spans="2:17" x14ac:dyDescent="0.15">
      <c r="C15" s="43" t="s">
        <v>212</v>
      </c>
      <c r="L15" s="92"/>
      <c r="M15" s="93" t="s">
        <v>252</v>
      </c>
      <c r="N15" s="16"/>
      <c r="O15" s="16"/>
      <c r="P15" s="16"/>
      <c r="Q15" s="86"/>
    </row>
    <row r="16" spans="2:17" x14ac:dyDescent="0.15">
      <c r="C16" s="44" t="s">
        <v>213</v>
      </c>
      <c r="L16" s="92" t="s">
        <v>255</v>
      </c>
      <c r="M16" s="16"/>
      <c r="N16" s="16"/>
      <c r="O16" s="16"/>
      <c r="P16" s="16"/>
      <c r="Q16" s="86"/>
    </row>
    <row r="17" spans="2:17" ht="14.25" thickBot="1" x14ac:dyDescent="0.2">
      <c r="B17" s="47"/>
      <c r="D17" s="41" t="s">
        <v>214</v>
      </c>
      <c r="L17" s="88"/>
      <c r="M17" s="89"/>
      <c r="N17" s="89"/>
      <c r="O17" s="89"/>
      <c r="P17" s="89"/>
      <c r="Q17" s="90"/>
    </row>
    <row r="18" spans="2:17" x14ac:dyDescent="0.15">
      <c r="B18" s="47"/>
      <c r="D18" s="41"/>
    </row>
    <row r="19" spans="2:17" x14ac:dyDescent="0.15">
      <c r="B19" s="48" t="s">
        <v>215</v>
      </c>
      <c r="C19" s="46"/>
    </row>
    <row r="20" spans="2:17" x14ac:dyDescent="0.15">
      <c r="B20" t="s">
        <v>216</v>
      </c>
      <c r="L20" s="46" t="s">
        <v>217</v>
      </c>
    </row>
    <row r="21" spans="2:17" x14ac:dyDescent="0.15">
      <c r="B21" t="s">
        <v>218</v>
      </c>
    </row>
    <row r="22" spans="2:17" x14ac:dyDescent="0.15">
      <c r="B22" s="47" t="s">
        <v>219</v>
      </c>
    </row>
  </sheetData>
  <phoneticPr fontId="16"/>
  <hyperlinks>
    <hyperlink ref="B5" r:id="rId1"/>
    <hyperlink ref="M15" r:id="rId2"/>
  </hyperlinks>
  <pageMargins left="0.7" right="0.7" top="0.75" bottom="0.75" header="0.3" footer="0.3"/>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グラフ</vt:lpstr>
      </vt:variant>
      <vt:variant>
        <vt:i4>7</vt:i4>
      </vt:variant>
    </vt:vector>
  </HeadingPairs>
  <TitlesOfParts>
    <vt:vector size="18" baseType="lpstr">
      <vt:lpstr>PIO-NETの操作</vt:lpstr>
      <vt:lpstr>素データ</vt:lpstr>
      <vt:lpstr>人口</vt:lpstr>
      <vt:lpstr>件数合計3Dバブル地図</vt:lpstr>
      <vt:lpstr>3Dバブル地図（データ手動コピー）</vt:lpstr>
      <vt:lpstr>データ加工</vt:lpstr>
      <vt:lpstr>データ検定</vt:lpstr>
      <vt:lpstr>データ選択</vt:lpstr>
      <vt:lpstr>プログラム</vt:lpstr>
      <vt:lpstr>スカイライン図</vt:lpstr>
      <vt:lpstr>扇形バブル散布図</vt:lpstr>
      <vt:lpstr>地域別3-D折線グラフ</vt:lpstr>
      <vt:lpstr>件数合計の地域別グラフ</vt:lpstr>
      <vt:lpstr>検定統計量Z値のグラフ</vt:lpstr>
      <vt:lpstr>相談件数プロット</vt:lpstr>
      <vt:lpstr>相談件数レーダー</vt:lpstr>
      <vt:lpstr>全国比プロット</vt:lpstr>
      <vt:lpstr>全国比レーダー</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2015-01-09T07:23:25Z</cp:lastPrinted>
  <dcterms:created xsi:type="dcterms:W3CDTF">2011-11-05T11:27:03Z</dcterms:created>
  <dcterms:modified xsi:type="dcterms:W3CDTF">2015-08-05T06:49:58Z</dcterms:modified>
</cp:coreProperties>
</file>