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91" yWindow="65506" windowWidth="16875" windowHeight="9990" firstSheet="3" activeTab="4"/>
  </bookViews>
  <sheets>
    <sheet name="食品摂取量グラフ" sheetId="1" r:id="rId1"/>
    <sheet name="トランス脂肪酸含有率グラフ" sheetId="2" r:id="rId2"/>
    <sheet name="トランス脂肪酸摂取量グラフ" sheetId="3" r:id="rId3"/>
    <sheet name="トランス脂肪酸データ" sheetId="4" r:id="rId4"/>
    <sheet name="脂肪酸構成データ" sheetId="5" r:id="rId5"/>
    <sheet name="脂肪酸摂取構成グラフ" sheetId="6" r:id="rId6"/>
  </sheets>
  <definedNames/>
  <calcPr fullCalcOnLoad="1"/>
</workbook>
</file>

<file path=xl/sharedStrings.xml><?xml version="1.0" encoding="utf-8"?>
<sst xmlns="http://schemas.openxmlformats.org/spreadsheetml/2006/main" count="166" uniqueCount="87">
  <si>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</si>
  <si>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</si>
  <si>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</si>
  <si>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</si>
  <si>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</si>
  <si>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</si>
  <si>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</si>
  <si>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</si>
  <si>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</si>
  <si>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</si>
  <si>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</si>
  <si>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トランス脂肪酸含有率％</t>
  </si>
  <si>
    <t>識別文字</t>
  </si>
  <si>
    <t>合計</t>
  </si>
  <si>
    <t>食パン</t>
  </si>
  <si>
    <t>牛肉</t>
  </si>
  <si>
    <t>牛乳</t>
  </si>
  <si>
    <t>バター</t>
  </si>
  <si>
    <t>チーズ</t>
  </si>
  <si>
    <t>マーガリン</t>
  </si>
  <si>
    <t>l</t>
  </si>
  <si>
    <t>「食品に含まれるトランス脂肪酸の評価基礎資料調査報告書」2007年3月</t>
  </si>
  <si>
    <t>内閣府食品安全委員会平成18 年度食品安全確保総合調査</t>
  </si>
  <si>
    <t>http://www.fsc.go.jp/fsciis/attachedFile/download?retrievalId=kai20070605ka1&amp;fileId=109</t>
  </si>
  <si>
    <t>トランス脂肪酸含有率の出所：</t>
  </si>
  <si>
    <t>↓</t>
  </si>
  <si>
    <t>発酵乳・乳酸菌飲料</t>
  </si>
  <si>
    <t>その他の乳製品</t>
  </si>
  <si>
    <t>植物性油脂</t>
  </si>
  <si>
    <t>動物性油脂</t>
  </si>
  <si>
    <t>ケーキ・ペストリー類</t>
  </si>
  <si>
    <t>ビスケット類</t>
  </si>
  <si>
    <t>その他の菓子類</t>
  </si>
  <si>
    <t>マヨネーズ</t>
  </si>
  <si>
    <t>油揚げ類</t>
  </si>
  <si>
    <t>m</t>
  </si>
  <si>
    <t>n</t>
  </si>
  <si>
    <t>o</t>
  </si>
  <si>
    <t>p</t>
  </si>
  <si>
    <t>q</t>
  </si>
  <si>
    <t>r</t>
  </si>
  <si>
    <t>http://www.mhlw.go.jp/bunya/kenkou/eiyou09/dl/01-01a.pdf</t>
  </si>
  <si>
    <t>第１部 　栄養素等摂取状況調査の結果</t>
  </si>
  <si>
    <t>厚生労働省「平成１９年国民健康・栄養調査報告」2010年３月</t>
  </si>
  <si>
    <t>食品摂取量の出所：</t>
  </si>
  <si>
    <t>肉類内臓</t>
  </si>
  <si>
    <t>2007年</t>
  </si>
  <si>
    <t>一人一日当たりトランス脂肪酸摂取量 g/day</t>
  </si>
  <si>
    <t>Excelシート作成：兵庫県立大学経済学部　斎藤 清 2010/11/1</t>
  </si>
  <si>
    <t>一人一日当たり食品摂取量 ｇ/day</t>
  </si>
  <si>
    <t>Excelシート作成：兵庫県立大学 経済学部 斎藤　清</t>
  </si>
  <si>
    <t>食品成分表の脂肪酸構成</t>
  </si>
  <si>
    <t>トランス脂肪酸含有量のデータ出所は「トランス脂肪酸データ」のシートに記載</t>
  </si>
  <si>
    <t>脂肪酸含有量 ｇ／１００ｇ</t>
  </si>
  <si>
    <t>飽和脂肪酸</t>
  </si>
  <si>
    <t>一価不飽和脂肪酸</t>
  </si>
  <si>
    <t>多価不飽和脂肪酸</t>
  </si>
  <si>
    <t>脂肪酸計</t>
  </si>
  <si>
    <t>トランス脂肪酸</t>
  </si>
  <si>
    <t>その他不飽和脂肪酸</t>
  </si>
  <si>
    <t>菓子パン類のクリームパン</t>
  </si>
  <si>
    <t>中華スタイル即席カップめん：油揚げ</t>
  </si>
  <si>
    <t>うし和牛肉：かたロース脂身つき生</t>
  </si>
  <si>
    <t>普通牛乳</t>
  </si>
  <si>
    <t>有塩バター</t>
  </si>
  <si>
    <t>プロセスチーズ</t>
  </si>
  <si>
    <t>植物油脂類の調合油</t>
  </si>
  <si>
    <t>ソフトタイプマーガリン</t>
  </si>
  <si>
    <t>マヨネーズ全卵型</t>
  </si>
  <si>
    <t>脂肪酸構成比 ％</t>
  </si>
  <si>
    <t>即席中華めん</t>
  </si>
  <si>
    <t>油揚げ</t>
  </si>
  <si>
    <t>うし心臓の生</t>
  </si>
  <si>
    <t>ヨーグルト全脂無糖</t>
  </si>
  <si>
    <t>アイスクリーム高脂肪</t>
  </si>
  <si>
    <t>ラード</t>
  </si>
  <si>
    <t>シュークリーム</t>
  </si>
  <si>
    <t>ソフトビスケット</t>
  </si>
  <si>
    <t>ポテトチップス</t>
  </si>
  <si>
    <t>一人一日当たり脂肪酸摂取量ｇ</t>
  </si>
  <si>
    <t>肉類内臓の摂取量には牛だけでなく豚・鶏も含む</t>
  </si>
  <si>
    <t>代表例</t>
  </si>
  <si>
    <t>パン類</t>
  </si>
  <si>
    <t>菓子パン類</t>
  </si>
  <si>
    <t>データ出所：文部科学省 科学技術・学術審議会・資源調査分科会 報告「日本食品標準成分表2010」2010年11月</t>
  </si>
  <si>
    <t>http://www.mext.go.jp/b_menu/shingi/gijyutu/gijyutu3/houkoku/1298713.htm</t>
  </si>
  <si>
    <t>2010年12月5日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</si>
</sst>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#,##0_ ;[Red]\-#,##0\ "/>
    <numFmt numFmtId="178" formatCode="0_ "/>
    <numFmt numFmtId="179" formatCode="0.00_ ;[Red]\-0.00\ "/>
    <numFmt numFmtId="180" formatCode="0.00_ "/>
    <numFmt numFmtId="181" formatCode="0.000_ "/>
    <numFmt numFmtId="182" formatCode="0.00000_ "/>
    <numFmt numFmtId="183" formatCode="0.0000_ "/>
    <numFmt numFmtId="184" formatCode="0.0_ ;[Red]\-0.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_ "/>
    <numFmt numFmtId="190" formatCode="0.000_ ;[Red]\-0.000\ "/>
    <numFmt numFmtId="191" formatCode="0.0000_ ;[Red]\-0.0000\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10"/>
      <name val="Calibri"/>
      <family val="2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80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3" fillId="0" borderId="0" xfId="43" applyAlignment="1" applyProtection="1">
      <alignment vertical="center"/>
      <protection/>
    </xf>
    <xf numFmtId="183" fontId="0" fillId="0" borderId="0" xfId="0" applyNumberFormat="1" applyAlignment="1">
      <alignment vertical="center"/>
    </xf>
    <xf numFmtId="181" fontId="0" fillId="34" borderId="10" xfId="0" applyNumberFormat="1" applyFill="1" applyBorder="1" applyAlignment="1">
      <alignment vertical="center"/>
    </xf>
    <xf numFmtId="181" fontId="0" fillId="34" borderId="11" xfId="0" applyNumberFormat="1" applyFill="1" applyBorder="1" applyAlignment="1">
      <alignment vertical="center"/>
    </xf>
    <xf numFmtId="181" fontId="0" fillId="34" borderId="12" xfId="0" applyNumberFormat="1" applyFill="1" applyBorder="1" applyAlignment="1">
      <alignment vertical="center"/>
    </xf>
    <xf numFmtId="184" fontId="0" fillId="0" borderId="0" xfId="0" applyNumberFormat="1" applyAlignment="1">
      <alignment vertical="center"/>
    </xf>
    <xf numFmtId="181" fontId="0" fillId="34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35" borderId="13" xfId="0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31" fontId="0" fillId="0" borderId="0" xfId="0" applyNumberFormat="1" applyAlignment="1">
      <alignment vertical="center"/>
    </xf>
    <xf numFmtId="0" fontId="3" fillId="0" borderId="0" xfId="43" applyFont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189" fontId="0" fillId="0" borderId="0" xfId="0" applyNumberFormat="1" applyAlignment="1">
      <alignment vertical="center"/>
    </xf>
    <xf numFmtId="184" fontId="0" fillId="36" borderId="17" xfId="0" applyNumberFormat="1" applyFill="1" applyBorder="1" applyAlignment="1">
      <alignment vertical="center"/>
    </xf>
    <xf numFmtId="184" fontId="0" fillId="36" borderId="18" xfId="0" applyNumberFormat="1" applyFill="1" applyBorder="1" applyAlignment="1">
      <alignment vertical="center"/>
    </xf>
    <xf numFmtId="184" fontId="0" fillId="36" borderId="19" xfId="0" applyNumberFormat="1" applyFill="1" applyBorder="1" applyAlignment="1">
      <alignment vertical="center"/>
    </xf>
    <xf numFmtId="191" fontId="0" fillId="37" borderId="17" xfId="0" applyNumberFormat="1" applyFill="1" applyBorder="1" applyAlignment="1">
      <alignment vertical="center"/>
    </xf>
    <xf numFmtId="191" fontId="0" fillId="37" borderId="20" xfId="0" applyNumberFormat="1" applyFill="1" applyBorder="1" applyAlignment="1">
      <alignment vertical="center"/>
    </xf>
    <xf numFmtId="191" fontId="0" fillId="37" borderId="10" xfId="0" applyNumberFormat="1" applyFill="1" applyBorder="1" applyAlignment="1">
      <alignment vertical="center"/>
    </xf>
    <xf numFmtId="191" fontId="0" fillId="0" borderId="0" xfId="0" applyNumberFormat="1" applyAlignment="1">
      <alignment vertical="center"/>
    </xf>
    <xf numFmtId="191" fontId="0" fillId="37" borderId="18" xfId="0" applyNumberFormat="1" applyFill="1" applyBorder="1" applyAlignment="1">
      <alignment vertical="center"/>
    </xf>
    <xf numFmtId="191" fontId="0" fillId="37" borderId="0" xfId="0" applyNumberFormat="1" applyFill="1" applyBorder="1" applyAlignment="1">
      <alignment vertical="center"/>
    </xf>
    <xf numFmtId="191" fontId="0" fillId="37" borderId="11" xfId="0" applyNumberFormat="1" applyFill="1" applyBorder="1" applyAlignment="1">
      <alignment vertical="center"/>
    </xf>
    <xf numFmtId="191" fontId="0" fillId="37" borderId="19" xfId="0" applyNumberFormat="1" applyFill="1" applyBorder="1" applyAlignment="1">
      <alignment vertical="center"/>
    </xf>
    <xf numFmtId="191" fontId="0" fillId="37" borderId="21" xfId="0" applyNumberFormat="1" applyFill="1" applyBorder="1" applyAlignment="1">
      <alignment vertical="center"/>
    </xf>
    <xf numFmtId="191" fontId="0" fillId="37" borderId="12" xfId="0" applyNumberFormat="1" applyFill="1" applyBorder="1" applyAlignment="1">
      <alignment vertical="center"/>
    </xf>
    <xf numFmtId="180" fontId="9" fillId="0" borderId="0" xfId="0" applyNumberFormat="1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全国栄養調査</a:t>
            </a: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2007</a:t>
            </a: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一人一日当たり食品摂取量</a:t>
            </a:r>
          </a:p>
        </c:rich>
      </c:tx>
      <c:layout>
        <c:manualLayout>
          <c:xMode val="factor"/>
          <c:yMode val="factor"/>
          <c:x val="-0.02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9325"/>
          <c:w val="0.8785"/>
          <c:h val="0.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'トランス脂肪酸データ'!$C$14</c:f>
              <c:strCache>
                <c:ptCount val="1"/>
                <c:pt idx="0">
                  <c:v>一人一日当たり食品摂取量 ｇ/day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'トランス脂肪酸データ'!$B$15:$B$33</c:f>
              <c:strCache>
                <c:ptCount val="19"/>
                <c:pt idx="0">
                  <c:v>パン類</c:v>
                </c:pt>
                <c:pt idx="1">
                  <c:v>菓子パン類</c:v>
                </c:pt>
                <c:pt idx="2">
                  <c:v>即席中華めん</c:v>
                </c:pt>
                <c:pt idx="3">
                  <c:v>油揚げ類</c:v>
                </c:pt>
                <c:pt idx="4">
                  <c:v>牛肉</c:v>
                </c:pt>
                <c:pt idx="5">
                  <c:v>肉類内臓</c:v>
                </c:pt>
                <c:pt idx="6">
                  <c:v>牛乳</c:v>
                </c:pt>
                <c:pt idx="7">
                  <c:v>チーズ</c:v>
                </c:pt>
                <c:pt idx="8">
                  <c:v>発酵乳・乳酸菌飲料</c:v>
                </c:pt>
                <c:pt idx="9">
                  <c:v>その他の乳製品</c:v>
                </c:pt>
                <c:pt idx="10">
                  <c:v>バター</c:v>
                </c:pt>
                <c:pt idx="11">
                  <c:v>マーガリン</c:v>
                </c:pt>
                <c:pt idx="12">
                  <c:v>植物性油脂</c:v>
                </c:pt>
                <c:pt idx="13">
                  <c:v>動物性油脂</c:v>
                </c:pt>
                <c:pt idx="14">
                  <c:v>ケーキ・ペストリー類</c:v>
                </c:pt>
                <c:pt idx="15">
                  <c:v>ビスケット類</c:v>
                </c:pt>
                <c:pt idx="16">
                  <c:v>その他の菓子類</c:v>
                </c:pt>
                <c:pt idx="17">
                  <c:v>マヨネーズ</c:v>
                </c:pt>
                <c:pt idx="18">
                  <c:v>合計</c:v>
                </c:pt>
              </c:strCache>
            </c:strRef>
          </c:cat>
          <c:val>
            <c:numRef>
              <c:f>'トランス脂肪酸データ'!$C$15:$C$33</c:f>
              <c:numCache>
                <c:ptCount val="19"/>
                <c:pt idx="0">
                  <c:v>32.4</c:v>
                </c:pt>
                <c:pt idx="1">
                  <c:v>5.8</c:v>
                </c:pt>
                <c:pt idx="2">
                  <c:v>4.2</c:v>
                </c:pt>
                <c:pt idx="3">
                  <c:v>7.1</c:v>
                </c:pt>
                <c:pt idx="4">
                  <c:v>15.6</c:v>
                </c:pt>
                <c:pt idx="5">
                  <c:v>1.8</c:v>
                </c:pt>
                <c:pt idx="6">
                  <c:v>90.9</c:v>
                </c:pt>
                <c:pt idx="7">
                  <c:v>2.4</c:v>
                </c:pt>
                <c:pt idx="8">
                  <c:v>22.3</c:v>
                </c:pt>
                <c:pt idx="9">
                  <c:v>8.3</c:v>
                </c:pt>
                <c:pt idx="10">
                  <c:v>1</c:v>
                </c:pt>
                <c:pt idx="11">
                  <c:v>1.1</c:v>
                </c:pt>
                <c:pt idx="12">
                  <c:v>7.9</c:v>
                </c:pt>
                <c:pt idx="13">
                  <c:v>0.1</c:v>
                </c:pt>
                <c:pt idx="14">
                  <c:v>6.6</c:v>
                </c:pt>
                <c:pt idx="15">
                  <c:v>1.5</c:v>
                </c:pt>
                <c:pt idx="16">
                  <c:v>6.6</c:v>
                </c:pt>
                <c:pt idx="17">
                  <c:v>3.4</c:v>
                </c:pt>
                <c:pt idx="18">
                  <c:v>219.00000000000003</c:v>
                </c:pt>
              </c:numCache>
            </c:numRef>
          </c:val>
        </c:ser>
        <c:axId val="50830567"/>
        <c:axId val="64800300"/>
      </c:barChart>
      <c:catAx>
        <c:axId val="508305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00300"/>
        <c:crosses val="autoZero"/>
        <c:auto val="1"/>
        <c:lblOffset val="100"/>
        <c:tickLblSkip val="1"/>
        <c:noMultiLvlLbl val="0"/>
      </c:catAx>
      <c:valAx>
        <c:axId val="648003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8305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55"/>
          <c:w val="0.29025"/>
          <c:h val="0.0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1"/>
          <c:y val="0.09325"/>
          <c:w val="0.919"/>
          <c:h val="0.8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'トランス脂肪酸データ'!$D$14</c:f>
              <c:strCache>
                <c:ptCount val="1"/>
                <c:pt idx="0">
                  <c:v>トランス脂肪酸含有率％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'トランス脂肪酸データ'!$B$15:$B$32</c:f>
              <c:strCache>
                <c:ptCount val="18"/>
                <c:pt idx="0">
                  <c:v>パン類</c:v>
                </c:pt>
                <c:pt idx="1">
                  <c:v>菓子パン類</c:v>
                </c:pt>
                <c:pt idx="2">
                  <c:v>即席中華めん</c:v>
                </c:pt>
                <c:pt idx="3">
                  <c:v>油揚げ類</c:v>
                </c:pt>
                <c:pt idx="4">
                  <c:v>牛肉</c:v>
                </c:pt>
                <c:pt idx="5">
                  <c:v>肉類内臓</c:v>
                </c:pt>
                <c:pt idx="6">
                  <c:v>牛乳</c:v>
                </c:pt>
                <c:pt idx="7">
                  <c:v>チーズ</c:v>
                </c:pt>
                <c:pt idx="8">
                  <c:v>発酵乳・乳酸菌飲料</c:v>
                </c:pt>
                <c:pt idx="9">
                  <c:v>その他の乳製品</c:v>
                </c:pt>
                <c:pt idx="10">
                  <c:v>バター</c:v>
                </c:pt>
                <c:pt idx="11">
                  <c:v>マーガリン</c:v>
                </c:pt>
                <c:pt idx="12">
                  <c:v>植物性油脂</c:v>
                </c:pt>
                <c:pt idx="13">
                  <c:v>動物性油脂</c:v>
                </c:pt>
                <c:pt idx="14">
                  <c:v>ケーキ・ペストリー類</c:v>
                </c:pt>
                <c:pt idx="15">
                  <c:v>ビスケット類</c:v>
                </c:pt>
                <c:pt idx="16">
                  <c:v>その他の菓子類</c:v>
                </c:pt>
                <c:pt idx="17">
                  <c:v>マヨネーズ</c:v>
                </c:pt>
              </c:strCache>
            </c:strRef>
          </c:cat>
          <c:val>
            <c:numRef>
              <c:f>'トランス脂肪酸データ'!$D$15:$D$32</c:f>
              <c:numCache>
                <c:ptCount val="18"/>
                <c:pt idx="0">
                  <c:v>0.163</c:v>
                </c:pt>
                <c:pt idx="1">
                  <c:v>0.204</c:v>
                </c:pt>
                <c:pt idx="2">
                  <c:v>0.128</c:v>
                </c:pt>
                <c:pt idx="3">
                  <c:v>0.134</c:v>
                </c:pt>
                <c:pt idx="4">
                  <c:v>0.521</c:v>
                </c:pt>
                <c:pt idx="5">
                  <c:v>0.439</c:v>
                </c:pt>
                <c:pt idx="6">
                  <c:v>0.091</c:v>
                </c:pt>
                <c:pt idx="7">
                  <c:v>0.826</c:v>
                </c:pt>
                <c:pt idx="8">
                  <c:v>0.043</c:v>
                </c:pt>
                <c:pt idx="9">
                  <c:v>0.482</c:v>
                </c:pt>
                <c:pt idx="10">
                  <c:v>1.951</c:v>
                </c:pt>
                <c:pt idx="11">
                  <c:v>7.004</c:v>
                </c:pt>
                <c:pt idx="12">
                  <c:v>1.395</c:v>
                </c:pt>
                <c:pt idx="13">
                  <c:v>1.365</c:v>
                </c:pt>
                <c:pt idx="14">
                  <c:v>0.707</c:v>
                </c:pt>
                <c:pt idx="15">
                  <c:v>1.795</c:v>
                </c:pt>
                <c:pt idx="16">
                  <c:v>0.49</c:v>
                </c:pt>
                <c:pt idx="17">
                  <c:v>1.237</c:v>
                </c:pt>
              </c:numCache>
            </c:numRef>
          </c:val>
        </c:ser>
        <c:axId val="160509"/>
        <c:axId val="4654762"/>
      </c:barChart>
      <c:catAx>
        <c:axId val="1605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54762"/>
        <c:crosses val="autoZero"/>
        <c:auto val="1"/>
        <c:lblOffset val="100"/>
        <c:tickLblSkip val="1"/>
        <c:noMultiLvlLbl val="0"/>
      </c:catAx>
      <c:valAx>
        <c:axId val="46547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05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25"/>
          <c:y val="0.05425"/>
          <c:w val="0.18325"/>
          <c:h val="0.0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全国栄養調査</a:t>
            </a: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2007</a:t>
            </a: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主要食品トランス脂肪酸一人一日当たり摂取量</a:t>
            </a:r>
          </a:p>
        </c:rich>
      </c:tx>
      <c:layout>
        <c:manualLayout>
          <c:xMode val="factor"/>
          <c:yMode val="factor"/>
          <c:x val="0.026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9325"/>
          <c:w val="0.94725"/>
          <c:h val="0.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'トランス脂肪酸データ'!$E$14</c:f>
              <c:strCache>
                <c:ptCount val="1"/>
                <c:pt idx="0">
                  <c:v>一人一日当たりトランス脂肪酸摂取量 g/day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'トランス脂肪酸データ'!$B$15:$B$33</c:f>
              <c:strCache>
                <c:ptCount val="19"/>
                <c:pt idx="0">
                  <c:v>パン類</c:v>
                </c:pt>
                <c:pt idx="1">
                  <c:v>菓子パン類</c:v>
                </c:pt>
                <c:pt idx="2">
                  <c:v>即席中華めん</c:v>
                </c:pt>
                <c:pt idx="3">
                  <c:v>油揚げ類</c:v>
                </c:pt>
                <c:pt idx="4">
                  <c:v>牛肉</c:v>
                </c:pt>
                <c:pt idx="5">
                  <c:v>肉類内臓</c:v>
                </c:pt>
                <c:pt idx="6">
                  <c:v>牛乳</c:v>
                </c:pt>
                <c:pt idx="7">
                  <c:v>チーズ</c:v>
                </c:pt>
                <c:pt idx="8">
                  <c:v>発酵乳・乳酸菌飲料</c:v>
                </c:pt>
                <c:pt idx="9">
                  <c:v>その他の乳製品</c:v>
                </c:pt>
                <c:pt idx="10">
                  <c:v>バター</c:v>
                </c:pt>
                <c:pt idx="11">
                  <c:v>マーガリン</c:v>
                </c:pt>
                <c:pt idx="12">
                  <c:v>植物性油脂</c:v>
                </c:pt>
                <c:pt idx="13">
                  <c:v>動物性油脂</c:v>
                </c:pt>
                <c:pt idx="14">
                  <c:v>ケーキ・ペストリー類</c:v>
                </c:pt>
                <c:pt idx="15">
                  <c:v>ビスケット類</c:v>
                </c:pt>
                <c:pt idx="16">
                  <c:v>その他の菓子類</c:v>
                </c:pt>
                <c:pt idx="17">
                  <c:v>マヨネーズ</c:v>
                </c:pt>
                <c:pt idx="18">
                  <c:v>合計</c:v>
                </c:pt>
              </c:strCache>
            </c:strRef>
          </c:cat>
          <c:val>
            <c:numRef>
              <c:f>'トランス脂肪酸データ'!$E$15:$E$33</c:f>
              <c:numCache>
                <c:ptCount val="19"/>
                <c:pt idx="0">
                  <c:v>0.052812</c:v>
                </c:pt>
                <c:pt idx="1">
                  <c:v>0.011831999999999999</c:v>
                </c:pt>
                <c:pt idx="2">
                  <c:v>0.005376000000000001</c:v>
                </c:pt>
                <c:pt idx="3">
                  <c:v>0.009514</c:v>
                </c:pt>
                <c:pt idx="4">
                  <c:v>0.08127599999999999</c:v>
                </c:pt>
                <c:pt idx="5">
                  <c:v>0.007902</c:v>
                </c:pt>
                <c:pt idx="6">
                  <c:v>0.082719</c:v>
                </c:pt>
                <c:pt idx="7">
                  <c:v>0.019823999999999998</c:v>
                </c:pt>
                <c:pt idx="8">
                  <c:v>0.009589</c:v>
                </c:pt>
                <c:pt idx="9">
                  <c:v>0.04000600000000001</c:v>
                </c:pt>
                <c:pt idx="10">
                  <c:v>0.01951</c:v>
                </c:pt>
                <c:pt idx="11">
                  <c:v>0.077044</c:v>
                </c:pt>
                <c:pt idx="12">
                  <c:v>0.110205</c:v>
                </c:pt>
                <c:pt idx="13">
                  <c:v>0.0013650000000000001</c:v>
                </c:pt>
                <c:pt idx="14">
                  <c:v>0.046662</c:v>
                </c:pt>
                <c:pt idx="15">
                  <c:v>0.026924999999999998</c:v>
                </c:pt>
                <c:pt idx="16">
                  <c:v>0.03234</c:v>
                </c:pt>
                <c:pt idx="17">
                  <c:v>0.042058</c:v>
                </c:pt>
                <c:pt idx="18">
                  <c:v>0.676959</c:v>
                </c:pt>
              </c:numCache>
            </c:numRef>
          </c:val>
        </c:ser>
        <c:axId val="770371"/>
        <c:axId val="22340760"/>
      </c:barChart>
      <c:catAx>
        <c:axId val="7703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40760"/>
        <c:crosses val="autoZero"/>
        <c:auto val="1"/>
        <c:lblOffset val="100"/>
        <c:tickLblSkip val="1"/>
        <c:noMultiLvlLbl val="0"/>
      </c:catAx>
      <c:valAx>
        <c:axId val="223407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703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6425"/>
          <c:w val="0.28225"/>
          <c:h val="0.0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全国栄養調査</a:t>
            </a:r>
            <a:r>
              <a:rPr lang="en-US" cap="none" sz="1400" b="1" i="0" u="none" baseline="0">
                <a:solidFill>
                  <a:srgbClr val="FF0000"/>
                </a:solidFill>
              </a:rPr>
              <a:t>2007</a:t>
            </a:r>
            <a:r>
              <a:rPr lang="en-US" cap="none" sz="14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主要食品一人一日当たり脂肪酸摂取量ｇ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6725"/>
          <c:w val="0.81675"/>
          <c:h val="0.90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'脂肪酸構成データ'!$M$9</c:f>
              <c:strCache>
                <c:ptCount val="1"/>
                <c:pt idx="0">
                  <c:v>飽和脂肪酸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'脂肪酸構成データ'!$A$10:$A$27</c:f>
              <c:strCache>
                <c:ptCount val="18"/>
                <c:pt idx="0">
                  <c:v>パン類</c:v>
                </c:pt>
                <c:pt idx="1">
                  <c:v>菓子パン類</c:v>
                </c:pt>
                <c:pt idx="2">
                  <c:v>即席中華めん</c:v>
                </c:pt>
                <c:pt idx="3">
                  <c:v>油揚げ類</c:v>
                </c:pt>
                <c:pt idx="4">
                  <c:v>牛肉</c:v>
                </c:pt>
                <c:pt idx="5">
                  <c:v>肉類内臓</c:v>
                </c:pt>
                <c:pt idx="6">
                  <c:v>牛乳</c:v>
                </c:pt>
                <c:pt idx="7">
                  <c:v>チーズ</c:v>
                </c:pt>
                <c:pt idx="8">
                  <c:v>発酵乳・乳酸菌飲料</c:v>
                </c:pt>
                <c:pt idx="9">
                  <c:v>その他の乳製品</c:v>
                </c:pt>
                <c:pt idx="10">
                  <c:v>バター</c:v>
                </c:pt>
                <c:pt idx="11">
                  <c:v>マーガリン</c:v>
                </c:pt>
                <c:pt idx="12">
                  <c:v>植物性油脂</c:v>
                </c:pt>
                <c:pt idx="13">
                  <c:v>動物性油脂</c:v>
                </c:pt>
                <c:pt idx="14">
                  <c:v>ケーキ・ペストリー類</c:v>
                </c:pt>
                <c:pt idx="15">
                  <c:v>ビスケット類</c:v>
                </c:pt>
                <c:pt idx="16">
                  <c:v>その他の菓子類</c:v>
                </c:pt>
                <c:pt idx="17">
                  <c:v>マヨネーズ</c:v>
                </c:pt>
              </c:strCache>
            </c:strRef>
          </c:cat>
          <c:val>
            <c:numRef>
              <c:f>'脂肪酸構成データ'!$M$10:$M$27</c:f>
              <c:numCache>
                <c:ptCount val="18"/>
                <c:pt idx="0">
                  <c:v>0.43416000000000005</c:v>
                </c:pt>
                <c:pt idx="1">
                  <c:v>0.17052</c:v>
                </c:pt>
                <c:pt idx="2">
                  <c:v>0.36624</c:v>
                </c:pt>
                <c:pt idx="3">
                  <c:v>0.43451999999999996</c:v>
                </c:pt>
                <c:pt idx="4">
                  <c:v>1.9016399999999998</c:v>
                </c:pt>
                <c:pt idx="5">
                  <c:v>0.05598</c:v>
                </c:pt>
                <c:pt idx="6">
                  <c:v>2.11797</c:v>
                </c:pt>
                <c:pt idx="7">
                  <c:v>0.384</c:v>
                </c:pt>
                <c:pt idx="8">
                  <c:v>0.40809000000000006</c:v>
                </c:pt>
                <c:pt idx="9">
                  <c:v>0.5776800000000001</c:v>
                </c:pt>
                <c:pt idx="10">
                  <c:v>0.5045000000000001</c:v>
                </c:pt>
                <c:pt idx="11">
                  <c:v>0.24046000000000003</c:v>
                </c:pt>
                <c:pt idx="12">
                  <c:v>0.8666300000000001</c:v>
                </c:pt>
                <c:pt idx="13">
                  <c:v>0.039290000000000005</c:v>
                </c:pt>
                <c:pt idx="14">
                  <c:v>0.28512</c:v>
                </c:pt>
                <c:pt idx="15">
                  <c:v>0.1863</c:v>
                </c:pt>
                <c:pt idx="16">
                  <c:v>0.25476</c:v>
                </c:pt>
                <c:pt idx="17">
                  <c:v>0.22746000000000002</c:v>
                </c:pt>
              </c:numCache>
            </c:numRef>
          </c:val>
        </c:ser>
        <c:ser>
          <c:idx val="1"/>
          <c:order val="1"/>
          <c:tx>
            <c:strRef>
              <c:f>'脂肪酸構成データ'!$N$9</c:f>
              <c:strCache>
                <c:ptCount val="1"/>
                <c:pt idx="0">
                  <c:v>トランス脂肪酸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'脂肪酸構成データ'!$A$10:$A$27</c:f>
              <c:strCache>
                <c:ptCount val="18"/>
                <c:pt idx="0">
                  <c:v>パン類</c:v>
                </c:pt>
                <c:pt idx="1">
                  <c:v>菓子パン類</c:v>
                </c:pt>
                <c:pt idx="2">
                  <c:v>即席中華めん</c:v>
                </c:pt>
                <c:pt idx="3">
                  <c:v>油揚げ類</c:v>
                </c:pt>
                <c:pt idx="4">
                  <c:v>牛肉</c:v>
                </c:pt>
                <c:pt idx="5">
                  <c:v>肉類内臓</c:v>
                </c:pt>
                <c:pt idx="6">
                  <c:v>牛乳</c:v>
                </c:pt>
                <c:pt idx="7">
                  <c:v>チーズ</c:v>
                </c:pt>
                <c:pt idx="8">
                  <c:v>発酵乳・乳酸菌飲料</c:v>
                </c:pt>
                <c:pt idx="9">
                  <c:v>その他の乳製品</c:v>
                </c:pt>
                <c:pt idx="10">
                  <c:v>バター</c:v>
                </c:pt>
                <c:pt idx="11">
                  <c:v>マーガリン</c:v>
                </c:pt>
                <c:pt idx="12">
                  <c:v>植物性油脂</c:v>
                </c:pt>
                <c:pt idx="13">
                  <c:v>動物性油脂</c:v>
                </c:pt>
                <c:pt idx="14">
                  <c:v>ケーキ・ペストリー類</c:v>
                </c:pt>
                <c:pt idx="15">
                  <c:v>ビスケット類</c:v>
                </c:pt>
                <c:pt idx="16">
                  <c:v>その他の菓子類</c:v>
                </c:pt>
                <c:pt idx="17">
                  <c:v>マヨネーズ</c:v>
                </c:pt>
              </c:strCache>
            </c:strRef>
          </c:cat>
          <c:val>
            <c:numRef>
              <c:f>'脂肪酸構成データ'!$N$10:$N$27</c:f>
              <c:numCache>
                <c:ptCount val="18"/>
                <c:pt idx="0">
                  <c:v>0.052812</c:v>
                </c:pt>
                <c:pt idx="1">
                  <c:v>0.011831999999999999</c:v>
                </c:pt>
                <c:pt idx="2">
                  <c:v>0.005376000000000001</c:v>
                </c:pt>
                <c:pt idx="3">
                  <c:v>0.009514</c:v>
                </c:pt>
                <c:pt idx="4">
                  <c:v>0.08127599999999999</c:v>
                </c:pt>
                <c:pt idx="5">
                  <c:v>0.007902</c:v>
                </c:pt>
                <c:pt idx="6">
                  <c:v>0.082719</c:v>
                </c:pt>
                <c:pt idx="7">
                  <c:v>0.019823999999999998</c:v>
                </c:pt>
                <c:pt idx="8">
                  <c:v>0.009589</c:v>
                </c:pt>
                <c:pt idx="9">
                  <c:v>0.04000600000000001</c:v>
                </c:pt>
                <c:pt idx="10">
                  <c:v>0.01951</c:v>
                </c:pt>
                <c:pt idx="11">
                  <c:v>0.077044</c:v>
                </c:pt>
                <c:pt idx="12">
                  <c:v>0.110205</c:v>
                </c:pt>
                <c:pt idx="13">
                  <c:v>0.0013650000000000001</c:v>
                </c:pt>
                <c:pt idx="14">
                  <c:v>0.046662</c:v>
                </c:pt>
                <c:pt idx="15">
                  <c:v>0.026924999999999998</c:v>
                </c:pt>
                <c:pt idx="16">
                  <c:v>0.03234</c:v>
                </c:pt>
                <c:pt idx="17">
                  <c:v>0.042058</c:v>
                </c:pt>
              </c:numCache>
            </c:numRef>
          </c:val>
        </c:ser>
        <c:ser>
          <c:idx val="2"/>
          <c:order val="2"/>
          <c:tx>
            <c:strRef>
              <c:f>'脂肪酸構成データ'!$O$9</c:f>
              <c:strCache>
                <c:ptCount val="1"/>
                <c:pt idx="0">
                  <c:v>その他不飽和脂肪酸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'脂肪酸構成データ'!$A$10:$A$27</c:f>
              <c:strCache>
                <c:ptCount val="18"/>
                <c:pt idx="0">
                  <c:v>パン類</c:v>
                </c:pt>
                <c:pt idx="1">
                  <c:v>菓子パン類</c:v>
                </c:pt>
                <c:pt idx="2">
                  <c:v>即席中華めん</c:v>
                </c:pt>
                <c:pt idx="3">
                  <c:v>油揚げ類</c:v>
                </c:pt>
                <c:pt idx="4">
                  <c:v>牛肉</c:v>
                </c:pt>
                <c:pt idx="5">
                  <c:v>肉類内臓</c:v>
                </c:pt>
                <c:pt idx="6">
                  <c:v>牛乳</c:v>
                </c:pt>
                <c:pt idx="7">
                  <c:v>チーズ</c:v>
                </c:pt>
                <c:pt idx="8">
                  <c:v>発酵乳・乳酸菌飲料</c:v>
                </c:pt>
                <c:pt idx="9">
                  <c:v>その他の乳製品</c:v>
                </c:pt>
                <c:pt idx="10">
                  <c:v>バター</c:v>
                </c:pt>
                <c:pt idx="11">
                  <c:v>マーガリン</c:v>
                </c:pt>
                <c:pt idx="12">
                  <c:v>植物性油脂</c:v>
                </c:pt>
                <c:pt idx="13">
                  <c:v>動物性油脂</c:v>
                </c:pt>
                <c:pt idx="14">
                  <c:v>ケーキ・ペストリー類</c:v>
                </c:pt>
                <c:pt idx="15">
                  <c:v>ビスケット類</c:v>
                </c:pt>
                <c:pt idx="16">
                  <c:v>その他の菓子類</c:v>
                </c:pt>
                <c:pt idx="17">
                  <c:v>マヨネーズ</c:v>
                </c:pt>
              </c:strCache>
            </c:strRef>
          </c:cat>
          <c:val>
            <c:numRef>
              <c:f>'脂肪酸構成データ'!$O$10:$O$27</c:f>
              <c:numCache>
                <c:ptCount val="18"/>
                <c:pt idx="0">
                  <c:v>0.770148</c:v>
                </c:pt>
                <c:pt idx="1">
                  <c:v>0.286868</c:v>
                </c:pt>
                <c:pt idx="2">
                  <c:v>0.40202400000000005</c:v>
                </c:pt>
                <c:pt idx="3">
                  <c:v>1.7207560000000002</c:v>
                </c:pt>
                <c:pt idx="4">
                  <c:v>3.2290440000000005</c:v>
                </c:pt>
                <c:pt idx="5">
                  <c:v>0.042858</c:v>
                </c:pt>
                <c:pt idx="6">
                  <c:v>0.8171910000000002</c:v>
                </c:pt>
                <c:pt idx="7">
                  <c:v>0.15753599999999993</c:v>
                </c:pt>
                <c:pt idx="8">
                  <c:v>0.17104100000000003</c:v>
                </c:pt>
                <c:pt idx="9">
                  <c:v>0.2928239999999999</c:v>
                </c:pt>
                <c:pt idx="10">
                  <c:v>0.18159</c:v>
                </c:pt>
                <c:pt idx="11">
                  <c:v>0.5253160000000001</c:v>
                </c:pt>
                <c:pt idx="12">
                  <c:v>6.370955</c:v>
                </c:pt>
                <c:pt idx="13">
                  <c:v>0.052004999999999996</c:v>
                </c:pt>
                <c:pt idx="14">
                  <c:v>0.4344780000000001</c:v>
                </c:pt>
                <c:pt idx="15">
                  <c:v>0.128625</c:v>
                </c:pt>
                <c:pt idx="16">
                  <c:v>1.8737400000000002</c:v>
                </c:pt>
                <c:pt idx="17">
                  <c:v>2.097562</c:v>
                </c:pt>
              </c:numCache>
            </c:numRef>
          </c:val>
        </c:ser>
        <c:overlap val="100"/>
        <c:axId val="43902265"/>
        <c:axId val="65206134"/>
      </c:barChart>
      <c:catAx>
        <c:axId val="439022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206134"/>
        <c:crosses val="autoZero"/>
        <c:auto val="1"/>
        <c:lblOffset val="100"/>
        <c:tickLblSkip val="1"/>
        <c:noMultiLvlLbl val="0"/>
      </c:catAx>
      <c:valAx>
        <c:axId val="652061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9022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45"/>
          <c:y val="0.459"/>
          <c:w val="0.1475"/>
          <c:h val="0.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1"/>
  </sheetViews>
  <pageMargins left="0.787" right="0.787" top="0.984" bottom="0.984" header="0.512" footer="0.512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" right="0.787" top="0.984" bottom="0.984" header="0.512" footer="0.512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" right="0.787" top="0.984" bottom="0.984" header="0.512" footer="0.512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Chart 1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c.go.jp/fsciis/attachedFile/download?retrievalId=kai20070605ka1&amp;fileId=109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25.625" style="0" bestFit="1" customWidth="1"/>
    <col min="3" max="3" width="12.25390625" style="0" customWidth="1"/>
    <col min="4" max="4" width="11.25390625" style="0" customWidth="1"/>
    <col min="5" max="5" width="10.125" style="0" customWidth="1"/>
  </cols>
  <sheetData>
    <row r="1" ht="13.5">
      <c r="D1" t="s">
        <v>48</v>
      </c>
    </row>
    <row r="2" ht="13.5">
      <c r="A2" t="s">
        <v>44</v>
      </c>
    </row>
    <row r="3" ht="13.5">
      <c r="A3" t="s">
        <v>43</v>
      </c>
    </row>
    <row r="4" ht="13.5">
      <c r="A4" t="s">
        <v>42</v>
      </c>
    </row>
    <row r="5" ht="13.5">
      <c r="A5" t="s">
        <v>41</v>
      </c>
    </row>
    <row r="6" spans="3:4" ht="13.5">
      <c r="C6" t="s">
        <v>25</v>
      </c>
      <c r="D6" t="s">
        <v>24</v>
      </c>
    </row>
    <row r="7" spans="3:4" ht="13.5">
      <c r="C7" t="s">
        <v>25</v>
      </c>
      <c r="D7" s="5" t="s">
        <v>22</v>
      </c>
    </row>
    <row r="8" spans="3:4" ht="13.5">
      <c r="C8" t="s">
        <v>25</v>
      </c>
      <c r="D8" t="s">
        <v>21</v>
      </c>
    </row>
    <row r="9" spans="3:4" ht="13.5">
      <c r="C9" t="s">
        <v>25</v>
      </c>
      <c r="D9" s="6" t="s">
        <v>23</v>
      </c>
    </row>
    <row r="10" spans="3:4" ht="13.5">
      <c r="C10" t="s">
        <v>25</v>
      </c>
      <c r="D10" t="s">
        <v>25</v>
      </c>
    </row>
    <row r="11" spans="2:4" ht="13.5">
      <c r="B11" s="14" t="s">
        <v>46</v>
      </c>
      <c r="C11" t="s">
        <v>25</v>
      </c>
      <c r="D11" t="s">
        <v>25</v>
      </c>
    </row>
    <row r="12" spans="3:4" ht="13.5">
      <c r="C12" t="s">
        <v>25</v>
      </c>
      <c r="D12" t="s">
        <v>25</v>
      </c>
    </row>
    <row r="13" spans="3:4" ht="13.5">
      <c r="C13" t="s">
        <v>25</v>
      </c>
      <c r="D13" t="s">
        <v>25</v>
      </c>
    </row>
    <row r="14" spans="3:6" ht="54">
      <c r="C14" s="1" t="s">
        <v>49</v>
      </c>
      <c r="D14" s="1" t="s">
        <v>11</v>
      </c>
      <c r="E14" s="1" t="s">
        <v>47</v>
      </c>
      <c r="F14" t="s">
        <v>12</v>
      </c>
    </row>
    <row r="15" spans="2:6" ht="13.5">
      <c r="B15" t="s">
        <v>82</v>
      </c>
      <c r="C15" s="26">
        <v>32.4</v>
      </c>
      <c r="D15" s="8">
        <v>0.163</v>
      </c>
      <c r="E15" s="7">
        <f>C15*D15/100</f>
        <v>0.052812</v>
      </c>
      <c r="F15" t="s">
        <v>0</v>
      </c>
    </row>
    <row r="16" spans="2:6" ht="13.5">
      <c r="B16" t="s">
        <v>83</v>
      </c>
      <c r="C16" s="27">
        <v>5.8</v>
      </c>
      <c r="D16" s="9">
        <v>0.204</v>
      </c>
      <c r="E16" s="7">
        <f aca="true" t="shared" si="0" ref="E16:E32">C16*D16/100</f>
        <v>0.011831999999999999</v>
      </c>
      <c r="F16" t="s">
        <v>1</v>
      </c>
    </row>
    <row r="17" spans="2:6" ht="13.5">
      <c r="B17" t="s">
        <v>70</v>
      </c>
      <c r="C17" s="27">
        <v>4.2</v>
      </c>
      <c r="D17" s="9">
        <v>0.128</v>
      </c>
      <c r="E17" s="7">
        <f t="shared" si="0"/>
        <v>0.005376000000000001</v>
      </c>
      <c r="F17" t="s">
        <v>2</v>
      </c>
    </row>
    <row r="18" spans="2:6" ht="13.5">
      <c r="B18" t="s">
        <v>34</v>
      </c>
      <c r="C18" s="27">
        <v>7.1</v>
      </c>
      <c r="D18" s="9">
        <v>0.134</v>
      </c>
      <c r="E18" s="7">
        <f t="shared" si="0"/>
        <v>0.009514</v>
      </c>
      <c r="F18" t="s">
        <v>3</v>
      </c>
    </row>
    <row r="19" spans="2:6" ht="13.5">
      <c r="B19" t="s">
        <v>15</v>
      </c>
      <c r="C19" s="27">
        <v>15.6</v>
      </c>
      <c r="D19" s="9">
        <v>0.521</v>
      </c>
      <c r="E19" s="7">
        <f t="shared" si="0"/>
        <v>0.08127599999999999</v>
      </c>
      <c r="F19" t="s">
        <v>4</v>
      </c>
    </row>
    <row r="20" spans="2:7" ht="13.5">
      <c r="B20" t="s">
        <v>45</v>
      </c>
      <c r="C20" s="27">
        <v>1.8</v>
      </c>
      <c r="D20" s="9">
        <v>0.439</v>
      </c>
      <c r="E20" s="7">
        <f t="shared" si="0"/>
        <v>0.007902</v>
      </c>
      <c r="F20" t="s">
        <v>5</v>
      </c>
      <c r="G20" t="s">
        <v>80</v>
      </c>
    </row>
    <row r="21" spans="2:6" ht="13.5">
      <c r="B21" t="s">
        <v>16</v>
      </c>
      <c r="C21" s="27">
        <v>90.9</v>
      </c>
      <c r="D21" s="9">
        <v>0.091</v>
      </c>
      <c r="E21" s="7">
        <f t="shared" si="0"/>
        <v>0.082719</v>
      </c>
      <c r="F21" t="s">
        <v>6</v>
      </c>
    </row>
    <row r="22" spans="2:6" ht="13.5">
      <c r="B22" t="s">
        <v>18</v>
      </c>
      <c r="C22" s="27">
        <v>2.4</v>
      </c>
      <c r="D22" s="9">
        <v>0.826</v>
      </c>
      <c r="E22" s="7">
        <f t="shared" si="0"/>
        <v>0.019823999999999998</v>
      </c>
      <c r="F22" t="s">
        <v>7</v>
      </c>
    </row>
    <row r="23" spans="2:6" ht="13.5">
      <c r="B23" t="s">
        <v>26</v>
      </c>
      <c r="C23" s="27">
        <v>22.3</v>
      </c>
      <c r="D23" s="9">
        <v>0.043</v>
      </c>
      <c r="E23" s="7">
        <f t="shared" si="0"/>
        <v>0.009589</v>
      </c>
      <c r="F23" t="s">
        <v>8</v>
      </c>
    </row>
    <row r="24" spans="2:6" ht="13.5">
      <c r="B24" t="s">
        <v>27</v>
      </c>
      <c r="C24" s="27">
        <v>8.3</v>
      </c>
      <c r="D24" s="9">
        <v>0.482</v>
      </c>
      <c r="E24" s="7">
        <f t="shared" si="0"/>
        <v>0.04000600000000001</v>
      </c>
      <c r="F24" t="s">
        <v>9</v>
      </c>
    </row>
    <row r="25" spans="2:6" ht="13.5">
      <c r="B25" t="s">
        <v>17</v>
      </c>
      <c r="C25" s="27">
        <v>1</v>
      </c>
      <c r="D25" s="9">
        <v>1.951</v>
      </c>
      <c r="E25" s="7">
        <f t="shared" si="0"/>
        <v>0.01951</v>
      </c>
      <c r="F25" t="s">
        <v>10</v>
      </c>
    </row>
    <row r="26" spans="2:6" ht="13.5">
      <c r="B26" t="s">
        <v>19</v>
      </c>
      <c r="C26" s="27">
        <v>1.1</v>
      </c>
      <c r="D26" s="9">
        <v>7.004</v>
      </c>
      <c r="E26" s="7">
        <f t="shared" si="0"/>
        <v>0.077044</v>
      </c>
      <c r="F26" t="s">
        <v>20</v>
      </c>
    </row>
    <row r="27" spans="2:6" ht="13.5">
      <c r="B27" t="s">
        <v>28</v>
      </c>
      <c r="C27" s="27">
        <v>7.9</v>
      </c>
      <c r="D27" s="9">
        <v>1.395</v>
      </c>
      <c r="E27" s="7">
        <f t="shared" si="0"/>
        <v>0.110205</v>
      </c>
      <c r="F27" t="s">
        <v>35</v>
      </c>
    </row>
    <row r="28" spans="2:7" ht="13.5">
      <c r="B28" t="s">
        <v>29</v>
      </c>
      <c r="C28" s="27">
        <v>0.1</v>
      </c>
      <c r="D28" s="9">
        <v>1.365</v>
      </c>
      <c r="E28" s="7">
        <f t="shared" si="0"/>
        <v>0.0013650000000000001</v>
      </c>
      <c r="F28" t="s">
        <v>36</v>
      </c>
      <c r="G28" s="13"/>
    </row>
    <row r="29" spans="2:6" ht="13.5">
      <c r="B29" t="s">
        <v>30</v>
      </c>
      <c r="C29" s="27">
        <v>6.6</v>
      </c>
      <c r="D29" s="9">
        <v>0.707</v>
      </c>
      <c r="E29" s="7">
        <f t="shared" si="0"/>
        <v>0.046662</v>
      </c>
      <c r="F29" t="s">
        <v>37</v>
      </c>
    </row>
    <row r="30" spans="2:6" ht="13.5">
      <c r="B30" t="s">
        <v>31</v>
      </c>
      <c r="C30" s="27">
        <v>1.5</v>
      </c>
      <c r="D30" s="9">
        <v>1.795</v>
      </c>
      <c r="E30" s="7">
        <f t="shared" si="0"/>
        <v>0.026924999999999998</v>
      </c>
      <c r="F30" t="s">
        <v>38</v>
      </c>
    </row>
    <row r="31" spans="2:6" ht="13.5">
      <c r="B31" t="s">
        <v>32</v>
      </c>
      <c r="C31" s="27">
        <v>6.6</v>
      </c>
      <c r="D31" s="9">
        <v>0.49</v>
      </c>
      <c r="E31" s="7">
        <f t="shared" si="0"/>
        <v>0.03234</v>
      </c>
      <c r="F31" t="s">
        <v>39</v>
      </c>
    </row>
    <row r="32" spans="2:6" ht="13.5">
      <c r="B32" t="s">
        <v>33</v>
      </c>
      <c r="C32" s="28">
        <v>3.4</v>
      </c>
      <c r="D32" s="10">
        <v>1.237</v>
      </c>
      <c r="E32" s="7">
        <f t="shared" si="0"/>
        <v>0.042058</v>
      </c>
      <c r="F32" t="s">
        <v>40</v>
      </c>
    </row>
    <row r="33" spans="2:5" ht="13.5">
      <c r="B33" s="3" t="s">
        <v>13</v>
      </c>
      <c r="C33" s="11">
        <f>SUM(C15:C32)</f>
        <v>219.00000000000003</v>
      </c>
      <c r="D33" s="4">
        <f>E33/C33*100</f>
        <v>0.30911369863013693</v>
      </c>
      <c r="E33" s="7">
        <f>SUM(E15:E32)</f>
        <v>0.676959</v>
      </c>
    </row>
    <row r="34" spans="3:5" ht="13.5">
      <c r="C34" s="11"/>
      <c r="E34" s="7"/>
    </row>
  </sheetData>
  <sheetProtection/>
  <hyperlinks>
    <hyperlink ref="D9" r:id="rId1" display="http://www.fsc.go.jp/fsciis/attachedFile/download?retrievalId=kai20070605ka1&amp;fileId=109"/>
  </hyperlinks>
  <printOptions/>
  <pageMargins left="0.787" right="0.787" top="0.984" bottom="0.984" header="0.512" footer="0.512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2" max="2" width="10.25390625" style="0" customWidth="1"/>
    <col min="3" max="3" width="21.25390625" style="0" customWidth="1"/>
  </cols>
  <sheetData>
    <row r="1" spans="8:14" ht="13.5">
      <c r="H1" t="s">
        <v>50</v>
      </c>
      <c r="N1" s="15" t="s">
        <v>86</v>
      </c>
    </row>
    <row r="2" spans="8:13" ht="13.5">
      <c r="H2" s="16"/>
      <c r="I2" s="16"/>
      <c r="J2" s="16"/>
      <c r="K2" s="16"/>
      <c r="M2" s="15"/>
    </row>
    <row r="3" spans="3:5" ht="13.5">
      <c r="C3" t="s">
        <v>51</v>
      </c>
      <c r="E3" t="s">
        <v>84</v>
      </c>
    </row>
    <row r="4" ht="13.5">
      <c r="E4" s="17" t="s">
        <v>85</v>
      </c>
    </row>
    <row r="5" ht="13.5">
      <c r="E5" t="s">
        <v>25</v>
      </c>
    </row>
    <row r="6" spans="5:9" ht="13.5">
      <c r="E6" t="s">
        <v>25</v>
      </c>
      <c r="I6" t="s">
        <v>52</v>
      </c>
    </row>
    <row r="7" ht="14.25" thickBot="1">
      <c r="E7" t="s">
        <v>25</v>
      </c>
    </row>
    <row r="8" spans="4:16" ht="14.25" thickBot="1">
      <c r="D8" s="18" t="s">
        <v>53</v>
      </c>
      <c r="E8" s="19"/>
      <c r="F8" s="19"/>
      <c r="G8" s="20"/>
      <c r="H8" s="13"/>
      <c r="I8" s="18" t="s">
        <v>53</v>
      </c>
      <c r="J8" s="19"/>
      <c r="K8" s="20"/>
      <c r="L8" s="13"/>
      <c r="M8" s="21" t="s">
        <v>79</v>
      </c>
      <c r="N8" s="19"/>
      <c r="O8" s="19"/>
      <c r="P8" s="20"/>
    </row>
    <row r="9" spans="1:17" ht="40.5">
      <c r="A9" s="1"/>
      <c r="B9" s="1"/>
      <c r="C9" s="1" t="s">
        <v>81</v>
      </c>
      <c r="D9" s="1" t="s">
        <v>54</v>
      </c>
      <c r="E9" s="1" t="s">
        <v>55</v>
      </c>
      <c r="F9" s="1" t="s">
        <v>56</v>
      </c>
      <c r="G9" s="1" t="s">
        <v>57</v>
      </c>
      <c r="H9" s="1"/>
      <c r="I9" s="1" t="s">
        <v>54</v>
      </c>
      <c r="J9" s="1" t="s">
        <v>58</v>
      </c>
      <c r="K9" s="1" t="s">
        <v>59</v>
      </c>
      <c r="L9" s="1"/>
      <c r="M9" s="1" t="s">
        <v>54</v>
      </c>
      <c r="N9" s="1" t="s">
        <v>58</v>
      </c>
      <c r="O9" s="1" t="s">
        <v>59</v>
      </c>
      <c r="P9" s="1" t="s">
        <v>57</v>
      </c>
      <c r="Q9" s="1" t="s">
        <v>12</v>
      </c>
    </row>
    <row r="10" spans="1:17" ht="13.5">
      <c r="A10" t="s">
        <v>82</v>
      </c>
      <c r="C10" t="s">
        <v>14</v>
      </c>
      <c r="D10" s="39">
        <v>1.34</v>
      </c>
      <c r="E10" s="39">
        <v>1.55</v>
      </c>
      <c r="F10" s="39">
        <v>0.99</v>
      </c>
      <c r="G10">
        <f>D10+E10+F10</f>
        <v>3.88</v>
      </c>
      <c r="I10" s="2">
        <f>D10</f>
        <v>1.34</v>
      </c>
      <c r="J10" s="12">
        <v>0.163</v>
      </c>
      <c r="K10" s="4">
        <f>G10-I10-J10</f>
        <v>2.3770000000000002</v>
      </c>
      <c r="L10" s="4"/>
      <c r="M10" s="29">
        <f>I10*'トランス脂肪酸データ'!$C15/100</f>
        <v>0.43416000000000005</v>
      </c>
      <c r="N10" s="30">
        <f>J10*'トランス脂肪酸データ'!$C15/100</f>
        <v>0.052812</v>
      </c>
      <c r="O10" s="31">
        <f>K10*'トランス脂肪酸データ'!$C15/100</f>
        <v>0.770148</v>
      </c>
      <c r="P10" s="32">
        <f>SUM(M10:O10)</f>
        <v>1.25712</v>
      </c>
      <c r="Q10" t="s">
        <v>0</v>
      </c>
    </row>
    <row r="11" spans="1:17" ht="13.5">
      <c r="A11" t="s">
        <v>83</v>
      </c>
      <c r="C11" t="s">
        <v>60</v>
      </c>
      <c r="D11" s="39">
        <v>2.94</v>
      </c>
      <c r="E11" s="39">
        <v>3.38</v>
      </c>
      <c r="F11" s="39">
        <v>1.77</v>
      </c>
      <c r="G11">
        <f aca="true" t="shared" si="0" ref="G11:G27">D11+E11+F11</f>
        <v>8.09</v>
      </c>
      <c r="I11" s="2">
        <f aca="true" t="shared" si="1" ref="I11:I27">D11</f>
        <v>2.94</v>
      </c>
      <c r="J11" s="12">
        <v>0.204</v>
      </c>
      <c r="K11" s="4">
        <f aca="true" t="shared" si="2" ref="K11:K27">G11-I11-J11</f>
        <v>4.946000000000001</v>
      </c>
      <c r="L11" s="4"/>
      <c r="M11" s="33">
        <f>I11*'トランス脂肪酸データ'!$C16/100</f>
        <v>0.17052</v>
      </c>
      <c r="N11" s="34">
        <f>J11*'トランス脂肪酸データ'!$C16/100</f>
        <v>0.011831999999999999</v>
      </c>
      <c r="O11" s="35">
        <f>K11*'トランス脂肪酸データ'!$C16/100</f>
        <v>0.286868</v>
      </c>
      <c r="P11" s="32">
        <f aca="true" t="shared" si="3" ref="P11:P27">SUM(M11:O11)</f>
        <v>0.46922</v>
      </c>
      <c r="Q11" t="s">
        <v>1</v>
      </c>
    </row>
    <row r="12" spans="1:17" ht="13.5">
      <c r="A12" t="s">
        <v>70</v>
      </c>
      <c r="C12" t="s">
        <v>61</v>
      </c>
      <c r="D12" s="2">
        <v>8.72</v>
      </c>
      <c r="E12" s="2">
        <v>7.42</v>
      </c>
      <c r="F12" s="2">
        <v>2.28</v>
      </c>
      <c r="G12">
        <f t="shared" si="0"/>
        <v>18.42</v>
      </c>
      <c r="I12" s="2">
        <f t="shared" si="1"/>
        <v>8.72</v>
      </c>
      <c r="J12" s="12">
        <v>0.128</v>
      </c>
      <c r="K12" s="4">
        <f t="shared" si="2"/>
        <v>9.572000000000001</v>
      </c>
      <c r="L12" s="4"/>
      <c r="M12" s="33">
        <f>I12*'トランス脂肪酸データ'!$C17/100</f>
        <v>0.36624</v>
      </c>
      <c r="N12" s="34">
        <f>J12*'トランス脂肪酸データ'!$C17/100</f>
        <v>0.005376000000000001</v>
      </c>
      <c r="O12" s="35">
        <f>K12*'トランス脂肪酸データ'!$C17/100</f>
        <v>0.40202400000000005</v>
      </c>
      <c r="P12" s="32">
        <f t="shared" si="3"/>
        <v>0.7736400000000001</v>
      </c>
      <c r="Q12" t="s">
        <v>2</v>
      </c>
    </row>
    <row r="13" spans="1:17" ht="13.5">
      <c r="A13" t="s">
        <v>34</v>
      </c>
      <c r="C13" t="s">
        <v>71</v>
      </c>
      <c r="D13" s="2">
        <v>6.12</v>
      </c>
      <c r="E13" s="2">
        <v>6.94</v>
      </c>
      <c r="F13" s="2">
        <v>17.43</v>
      </c>
      <c r="G13">
        <f t="shared" si="0"/>
        <v>30.490000000000002</v>
      </c>
      <c r="I13" s="2">
        <f t="shared" si="1"/>
        <v>6.12</v>
      </c>
      <c r="J13" s="12">
        <v>0.134</v>
      </c>
      <c r="K13" s="4">
        <f t="shared" si="2"/>
        <v>24.236</v>
      </c>
      <c r="L13" s="4"/>
      <c r="M13" s="33">
        <f>I13*'トランス脂肪酸データ'!$C18/100</f>
        <v>0.43451999999999996</v>
      </c>
      <c r="N13" s="34">
        <f>J13*'トランス脂肪酸データ'!$C18/100</f>
        <v>0.009514</v>
      </c>
      <c r="O13" s="35">
        <f>K13*'トランス脂肪酸データ'!$C18/100</f>
        <v>1.7207560000000002</v>
      </c>
      <c r="P13" s="32">
        <f t="shared" si="3"/>
        <v>2.16479</v>
      </c>
      <c r="Q13" t="s">
        <v>3</v>
      </c>
    </row>
    <row r="14" spans="1:17" ht="13.5">
      <c r="A14" t="s">
        <v>15</v>
      </c>
      <c r="C14" t="s">
        <v>62</v>
      </c>
      <c r="D14" s="2">
        <v>12.19</v>
      </c>
      <c r="E14" s="2">
        <v>20.16</v>
      </c>
      <c r="F14" s="2">
        <v>1.06</v>
      </c>
      <c r="G14">
        <f t="shared" si="0"/>
        <v>33.410000000000004</v>
      </c>
      <c r="I14" s="2">
        <f t="shared" si="1"/>
        <v>12.19</v>
      </c>
      <c r="J14" s="12">
        <v>0.521</v>
      </c>
      <c r="K14" s="4">
        <f t="shared" si="2"/>
        <v>20.699000000000005</v>
      </c>
      <c r="L14" s="4"/>
      <c r="M14" s="33">
        <f>I14*'トランス脂肪酸データ'!$C19/100</f>
        <v>1.9016399999999998</v>
      </c>
      <c r="N14" s="34">
        <f>J14*'トランス脂肪酸データ'!$C19/100</f>
        <v>0.08127599999999999</v>
      </c>
      <c r="O14" s="35">
        <f>K14*'トランス脂肪酸データ'!$C19/100</f>
        <v>3.2290440000000005</v>
      </c>
      <c r="P14" s="32">
        <f t="shared" si="3"/>
        <v>5.21196</v>
      </c>
      <c r="Q14" t="s">
        <v>4</v>
      </c>
    </row>
    <row r="15" spans="1:17" ht="13.5">
      <c r="A15" t="s">
        <v>45</v>
      </c>
      <c r="C15" t="s">
        <v>72</v>
      </c>
      <c r="D15" s="2">
        <v>3.11</v>
      </c>
      <c r="E15" s="2">
        <v>2.49</v>
      </c>
      <c r="F15" s="2">
        <v>0.33</v>
      </c>
      <c r="G15">
        <f t="shared" si="0"/>
        <v>5.93</v>
      </c>
      <c r="I15" s="2">
        <f t="shared" si="1"/>
        <v>3.11</v>
      </c>
      <c r="J15" s="12">
        <v>0.439</v>
      </c>
      <c r="K15" s="4">
        <f t="shared" si="2"/>
        <v>2.381</v>
      </c>
      <c r="L15" s="4"/>
      <c r="M15" s="33">
        <f>I15*'トランス脂肪酸データ'!$C20/100</f>
        <v>0.05598</v>
      </c>
      <c r="N15" s="34">
        <f>J15*'トランス脂肪酸データ'!$C20/100</f>
        <v>0.007902</v>
      </c>
      <c r="O15" s="35">
        <f>K15*'トランス脂肪酸データ'!$C20/100</f>
        <v>0.042858</v>
      </c>
      <c r="P15" s="32">
        <f t="shared" si="3"/>
        <v>0.10674</v>
      </c>
      <c r="Q15" t="s">
        <v>5</v>
      </c>
    </row>
    <row r="16" spans="1:17" ht="13.5">
      <c r="A16" t="s">
        <v>16</v>
      </c>
      <c r="C16" t="s">
        <v>63</v>
      </c>
      <c r="D16" s="2">
        <v>2.33</v>
      </c>
      <c r="E16" s="2">
        <v>0.87</v>
      </c>
      <c r="F16" s="2">
        <v>0.12</v>
      </c>
      <c r="G16">
        <f aca="true" t="shared" si="4" ref="G16:G21">D16+E16+F16</f>
        <v>3.3200000000000003</v>
      </c>
      <c r="I16" s="2">
        <f t="shared" si="1"/>
        <v>2.33</v>
      </c>
      <c r="J16" s="12">
        <v>0.091</v>
      </c>
      <c r="K16" s="4">
        <f aca="true" t="shared" si="5" ref="K16:K21">G16-I16-J16</f>
        <v>0.8990000000000002</v>
      </c>
      <c r="L16" s="4"/>
      <c r="M16" s="33">
        <f>I16*'トランス脂肪酸データ'!$C21/100</f>
        <v>2.11797</v>
      </c>
      <c r="N16" s="34">
        <f>J16*'トランス脂肪酸データ'!$C21/100</f>
        <v>0.082719</v>
      </c>
      <c r="O16" s="35">
        <f>K16*'トランス脂肪酸データ'!$C21/100</f>
        <v>0.8171910000000002</v>
      </c>
      <c r="P16" s="32">
        <f aca="true" t="shared" si="6" ref="P16:P21">SUM(M16:O16)</f>
        <v>3.0178800000000003</v>
      </c>
      <c r="Q16" t="s">
        <v>6</v>
      </c>
    </row>
    <row r="17" spans="1:17" ht="13.5">
      <c r="A17" t="s">
        <v>18</v>
      </c>
      <c r="C17" t="s">
        <v>65</v>
      </c>
      <c r="D17" s="2">
        <v>16</v>
      </c>
      <c r="E17" s="2">
        <v>6.83</v>
      </c>
      <c r="F17" s="2">
        <v>0.56</v>
      </c>
      <c r="G17">
        <f t="shared" si="4"/>
        <v>23.389999999999997</v>
      </c>
      <c r="I17" s="2">
        <f t="shared" si="1"/>
        <v>16</v>
      </c>
      <c r="J17" s="12">
        <v>0.826</v>
      </c>
      <c r="K17" s="4">
        <f t="shared" si="5"/>
        <v>6.563999999999997</v>
      </c>
      <c r="L17" s="4"/>
      <c r="M17" s="33">
        <f>I17*'トランス脂肪酸データ'!$C22/100</f>
        <v>0.384</v>
      </c>
      <c r="N17" s="34">
        <f>J17*'トランス脂肪酸データ'!$C22/100</f>
        <v>0.019823999999999998</v>
      </c>
      <c r="O17" s="35">
        <f>K17*'トランス脂肪酸データ'!$C22/100</f>
        <v>0.15753599999999993</v>
      </c>
      <c r="P17" s="32">
        <f t="shared" si="6"/>
        <v>0.56136</v>
      </c>
      <c r="Q17" t="s">
        <v>7</v>
      </c>
    </row>
    <row r="18" spans="1:17" ht="13.5">
      <c r="A18" t="s">
        <v>26</v>
      </c>
      <c r="C18" t="s">
        <v>73</v>
      </c>
      <c r="D18" s="2">
        <v>1.83</v>
      </c>
      <c r="E18" s="2">
        <v>0.71</v>
      </c>
      <c r="F18" s="2">
        <v>0.1</v>
      </c>
      <c r="G18">
        <f t="shared" si="4"/>
        <v>2.64</v>
      </c>
      <c r="I18" s="2">
        <f t="shared" si="1"/>
        <v>1.83</v>
      </c>
      <c r="J18" s="12">
        <v>0.043</v>
      </c>
      <c r="K18" s="4">
        <f t="shared" si="5"/>
        <v>0.767</v>
      </c>
      <c r="L18" s="4"/>
      <c r="M18" s="33">
        <f>I18*'トランス脂肪酸データ'!$C23/100</f>
        <v>0.40809000000000006</v>
      </c>
      <c r="N18" s="34">
        <f>J18*'トランス脂肪酸データ'!$C23/100</f>
        <v>0.009589</v>
      </c>
      <c r="O18" s="35">
        <f>K18*'トランス脂肪酸データ'!$C23/100</f>
        <v>0.17104100000000003</v>
      </c>
      <c r="P18" s="32">
        <f t="shared" si="6"/>
        <v>0.5887200000000001</v>
      </c>
      <c r="Q18" t="s">
        <v>8</v>
      </c>
    </row>
    <row r="19" spans="1:17" ht="13.5">
      <c r="A19" t="s">
        <v>27</v>
      </c>
      <c r="C19" t="s">
        <v>74</v>
      </c>
      <c r="D19" s="2">
        <v>6.96</v>
      </c>
      <c r="E19" s="2">
        <v>3.47</v>
      </c>
      <c r="F19" s="2">
        <v>0.54</v>
      </c>
      <c r="G19">
        <f t="shared" si="4"/>
        <v>10.969999999999999</v>
      </c>
      <c r="I19" s="2">
        <f t="shared" si="1"/>
        <v>6.96</v>
      </c>
      <c r="J19" s="12">
        <v>0.482</v>
      </c>
      <c r="K19" s="4">
        <f t="shared" si="5"/>
        <v>3.5279999999999987</v>
      </c>
      <c r="L19" s="4"/>
      <c r="M19" s="33">
        <f>I19*'トランス脂肪酸データ'!$C24/100</f>
        <v>0.5776800000000001</v>
      </c>
      <c r="N19" s="34">
        <f>J19*'トランス脂肪酸データ'!$C24/100</f>
        <v>0.04000600000000001</v>
      </c>
      <c r="O19" s="35">
        <f>K19*'トランス脂肪酸データ'!$C24/100</f>
        <v>0.2928239999999999</v>
      </c>
      <c r="P19" s="32">
        <f t="shared" si="6"/>
        <v>0.9105099999999999</v>
      </c>
      <c r="Q19" t="s">
        <v>9</v>
      </c>
    </row>
    <row r="20" spans="1:17" ht="13.5">
      <c r="A20" t="s">
        <v>17</v>
      </c>
      <c r="C20" t="s">
        <v>64</v>
      </c>
      <c r="D20" s="2">
        <v>50.45</v>
      </c>
      <c r="E20" s="2">
        <v>17.97</v>
      </c>
      <c r="F20" s="2">
        <v>2.14</v>
      </c>
      <c r="G20">
        <f t="shared" si="4"/>
        <v>70.56</v>
      </c>
      <c r="I20" s="2">
        <f t="shared" si="1"/>
        <v>50.45</v>
      </c>
      <c r="J20" s="12">
        <v>1.951</v>
      </c>
      <c r="K20" s="4">
        <f t="shared" si="5"/>
        <v>18.159</v>
      </c>
      <c r="L20" s="4"/>
      <c r="M20" s="33">
        <f>I20*'トランス脂肪酸データ'!$C25/100</f>
        <v>0.5045000000000001</v>
      </c>
      <c r="N20" s="34">
        <f>J20*'トランス脂肪酸データ'!$C25/100</f>
        <v>0.01951</v>
      </c>
      <c r="O20" s="35">
        <f>K20*'トランス脂肪酸データ'!$C25/100</f>
        <v>0.18159</v>
      </c>
      <c r="P20" s="32">
        <f t="shared" si="6"/>
        <v>0.7056000000000001</v>
      </c>
      <c r="Q20" t="s">
        <v>10</v>
      </c>
    </row>
    <row r="21" spans="1:17" ht="13.5">
      <c r="A21" t="s">
        <v>19</v>
      </c>
      <c r="C21" t="s">
        <v>67</v>
      </c>
      <c r="D21" s="2">
        <v>21.86</v>
      </c>
      <c r="E21" s="2">
        <v>31.19</v>
      </c>
      <c r="F21" s="2">
        <v>23.57</v>
      </c>
      <c r="G21">
        <f t="shared" si="4"/>
        <v>76.62</v>
      </c>
      <c r="I21" s="2">
        <f t="shared" si="1"/>
        <v>21.86</v>
      </c>
      <c r="J21" s="12">
        <v>7.004</v>
      </c>
      <c r="K21" s="4">
        <f t="shared" si="5"/>
        <v>47.75600000000001</v>
      </c>
      <c r="L21" s="4"/>
      <c r="M21" s="33">
        <f>I21*'トランス脂肪酸データ'!$C26/100</f>
        <v>0.24046000000000003</v>
      </c>
      <c r="N21" s="34">
        <f>J21*'トランス脂肪酸データ'!$C26/100</f>
        <v>0.077044</v>
      </c>
      <c r="O21" s="35">
        <f>K21*'トランス脂肪酸データ'!$C26/100</f>
        <v>0.5253160000000001</v>
      </c>
      <c r="P21" s="32">
        <f t="shared" si="6"/>
        <v>0.8428200000000001</v>
      </c>
      <c r="Q21" t="s">
        <v>20</v>
      </c>
    </row>
    <row r="22" spans="1:17" ht="13.5">
      <c r="A22" t="s">
        <v>28</v>
      </c>
      <c r="C22" t="s">
        <v>66</v>
      </c>
      <c r="D22" s="2">
        <v>10.97</v>
      </c>
      <c r="E22" s="2">
        <v>41.1</v>
      </c>
      <c r="F22" s="2">
        <v>40.94</v>
      </c>
      <c r="G22">
        <f t="shared" si="0"/>
        <v>93.00999999999999</v>
      </c>
      <c r="I22" s="2">
        <f t="shared" si="1"/>
        <v>10.97</v>
      </c>
      <c r="J22" s="12">
        <v>1.395</v>
      </c>
      <c r="K22" s="4">
        <f t="shared" si="2"/>
        <v>80.645</v>
      </c>
      <c r="L22" s="4"/>
      <c r="M22" s="33">
        <f>I22*'トランス脂肪酸データ'!$C27/100</f>
        <v>0.8666300000000001</v>
      </c>
      <c r="N22" s="34">
        <f>J22*'トランス脂肪酸データ'!$C27/100</f>
        <v>0.110205</v>
      </c>
      <c r="O22" s="35">
        <f>K22*'トランス脂肪酸データ'!$C27/100</f>
        <v>6.370955</v>
      </c>
      <c r="P22" s="32">
        <f t="shared" si="3"/>
        <v>7.347790000000001</v>
      </c>
      <c r="Q22" t="s">
        <v>35</v>
      </c>
    </row>
    <row r="23" spans="1:17" ht="13.5">
      <c r="A23" t="s">
        <v>29</v>
      </c>
      <c r="C23" t="s">
        <v>75</v>
      </c>
      <c r="D23" s="2">
        <v>39.29</v>
      </c>
      <c r="E23" s="2">
        <v>43.56</v>
      </c>
      <c r="F23" s="2">
        <v>9.81</v>
      </c>
      <c r="G23">
        <f t="shared" si="0"/>
        <v>92.66</v>
      </c>
      <c r="I23" s="2">
        <f t="shared" si="1"/>
        <v>39.29</v>
      </c>
      <c r="J23" s="12">
        <v>1.365</v>
      </c>
      <c r="K23" s="4">
        <f t="shared" si="2"/>
        <v>52.004999999999995</v>
      </c>
      <c r="L23" s="4"/>
      <c r="M23" s="33">
        <f>I23*'トランス脂肪酸データ'!$C28/100</f>
        <v>0.039290000000000005</v>
      </c>
      <c r="N23" s="34">
        <f>J23*'トランス脂肪酸データ'!$C28/100</f>
        <v>0.0013650000000000001</v>
      </c>
      <c r="O23" s="35">
        <f>K23*'トランス脂肪酸データ'!$C28/100</f>
        <v>0.052004999999999996</v>
      </c>
      <c r="P23" s="32">
        <f t="shared" si="3"/>
        <v>0.09265999999999999</v>
      </c>
      <c r="Q23" t="s">
        <v>36</v>
      </c>
    </row>
    <row r="24" spans="1:17" ht="13.5">
      <c r="A24" t="s">
        <v>30</v>
      </c>
      <c r="C24" t="s">
        <v>76</v>
      </c>
      <c r="D24" s="2">
        <v>4.32</v>
      </c>
      <c r="E24" s="2">
        <v>5.53</v>
      </c>
      <c r="F24" s="2">
        <v>1.76</v>
      </c>
      <c r="G24">
        <f t="shared" si="0"/>
        <v>11.610000000000001</v>
      </c>
      <c r="I24" s="2">
        <f t="shared" si="1"/>
        <v>4.32</v>
      </c>
      <c r="J24" s="12">
        <v>0.707</v>
      </c>
      <c r="K24" s="4">
        <f t="shared" si="2"/>
        <v>6.583000000000001</v>
      </c>
      <c r="L24" s="4"/>
      <c r="M24" s="33">
        <f>I24*'トランス脂肪酸データ'!$C29/100</f>
        <v>0.28512</v>
      </c>
      <c r="N24" s="34">
        <f>J24*'トランス脂肪酸データ'!$C29/100</f>
        <v>0.046662</v>
      </c>
      <c r="O24" s="35">
        <f>K24*'トランス脂肪酸データ'!$C29/100</f>
        <v>0.4344780000000001</v>
      </c>
      <c r="P24" s="32">
        <f t="shared" si="3"/>
        <v>0.76626</v>
      </c>
      <c r="Q24" t="s">
        <v>37</v>
      </c>
    </row>
    <row r="25" spans="1:17" ht="13.5">
      <c r="A25" t="s">
        <v>31</v>
      </c>
      <c r="C25" t="s">
        <v>77</v>
      </c>
      <c r="D25" s="2">
        <v>12.42</v>
      </c>
      <c r="E25" s="2">
        <v>8.81</v>
      </c>
      <c r="F25" s="2">
        <v>1.56</v>
      </c>
      <c r="G25">
        <f t="shared" si="0"/>
        <v>22.79</v>
      </c>
      <c r="I25" s="2">
        <f t="shared" si="1"/>
        <v>12.42</v>
      </c>
      <c r="J25" s="12">
        <v>1.795</v>
      </c>
      <c r="K25" s="4">
        <f t="shared" si="2"/>
        <v>8.575</v>
      </c>
      <c r="L25" s="4"/>
      <c r="M25" s="33">
        <f>I25*'トランス脂肪酸データ'!$C30/100</f>
        <v>0.1863</v>
      </c>
      <c r="N25" s="34">
        <f>J25*'トランス脂肪酸データ'!$C30/100</f>
        <v>0.026924999999999998</v>
      </c>
      <c r="O25" s="35">
        <f>K25*'トランス脂肪酸データ'!$C30/100</f>
        <v>0.128625</v>
      </c>
      <c r="P25" s="32">
        <f t="shared" si="3"/>
        <v>0.34185</v>
      </c>
      <c r="Q25" t="s">
        <v>38</v>
      </c>
    </row>
    <row r="26" spans="1:17" ht="13.5">
      <c r="A26" t="s">
        <v>32</v>
      </c>
      <c r="C26" t="s">
        <v>78</v>
      </c>
      <c r="D26" s="2">
        <v>3.86</v>
      </c>
      <c r="E26" s="2">
        <v>14.47</v>
      </c>
      <c r="F26" s="2">
        <v>14.41</v>
      </c>
      <c r="G26">
        <f t="shared" si="0"/>
        <v>32.74</v>
      </c>
      <c r="I26" s="2">
        <f t="shared" si="1"/>
        <v>3.86</v>
      </c>
      <c r="J26" s="12">
        <v>0.49</v>
      </c>
      <c r="K26" s="4">
        <f t="shared" si="2"/>
        <v>28.390000000000004</v>
      </c>
      <c r="L26" s="4"/>
      <c r="M26" s="33">
        <f>I26*'トランス脂肪酸データ'!$C31/100</f>
        <v>0.25476</v>
      </c>
      <c r="N26" s="34">
        <f>J26*'トランス脂肪酸データ'!$C31/100</f>
        <v>0.03234</v>
      </c>
      <c r="O26" s="35">
        <f>K26*'トランス脂肪酸データ'!$C31/100</f>
        <v>1.8737400000000002</v>
      </c>
      <c r="P26" s="32">
        <f t="shared" si="3"/>
        <v>2.1608400000000003</v>
      </c>
      <c r="Q26" t="s">
        <v>39</v>
      </c>
    </row>
    <row r="27" spans="1:17" ht="13.5">
      <c r="A27" t="s">
        <v>33</v>
      </c>
      <c r="C27" t="s">
        <v>68</v>
      </c>
      <c r="D27" s="2">
        <v>6.69</v>
      </c>
      <c r="E27" s="2">
        <v>35.68</v>
      </c>
      <c r="F27" s="2">
        <v>27.25</v>
      </c>
      <c r="G27">
        <f t="shared" si="0"/>
        <v>69.62</v>
      </c>
      <c r="I27" s="2">
        <f t="shared" si="1"/>
        <v>6.69</v>
      </c>
      <c r="J27" s="12">
        <v>1.237</v>
      </c>
      <c r="K27" s="4">
        <f t="shared" si="2"/>
        <v>61.693000000000005</v>
      </c>
      <c r="L27" s="4"/>
      <c r="M27" s="36">
        <f>I27*'トランス脂肪酸データ'!$C32/100</f>
        <v>0.22746000000000002</v>
      </c>
      <c r="N27" s="37">
        <f>J27*'トランス脂肪酸データ'!$C32/100</f>
        <v>0.042058</v>
      </c>
      <c r="O27" s="38">
        <f>K27*'トランス脂肪酸データ'!$C32/100</f>
        <v>2.097562</v>
      </c>
      <c r="P27" s="32">
        <f t="shared" si="3"/>
        <v>2.36708</v>
      </c>
      <c r="Q27" t="s">
        <v>40</v>
      </c>
    </row>
    <row r="28" spans="3:16" ht="13.5">
      <c r="C28" s="23"/>
      <c r="L28" s="24" t="s">
        <v>13</v>
      </c>
      <c r="M28" s="32">
        <f>SUM(M10:M27)</f>
        <v>9.455319999999999</v>
      </c>
      <c r="N28" s="32">
        <f>SUM(N10:N27)</f>
        <v>0.676959</v>
      </c>
      <c r="O28" s="32">
        <f>SUM(O10:O27)</f>
        <v>19.554561</v>
      </c>
      <c r="P28" s="32">
        <f>SUM(P10:P27)</f>
        <v>29.686840000000004</v>
      </c>
    </row>
    <row r="29" ht="13.5">
      <c r="C29" s="23"/>
    </row>
    <row r="30" ht="14.25" thickBot="1">
      <c r="C30" s="23"/>
    </row>
    <row r="31" spans="9:11" ht="14.25" thickBot="1">
      <c r="I31" s="18" t="s">
        <v>69</v>
      </c>
      <c r="J31" s="19"/>
      <c r="K31" s="20"/>
    </row>
    <row r="32" spans="1:11" ht="40.5">
      <c r="A32" s="1"/>
      <c r="I32" s="1" t="s">
        <v>54</v>
      </c>
      <c r="J32" s="1" t="s">
        <v>58</v>
      </c>
      <c r="K32" s="1" t="s">
        <v>59</v>
      </c>
    </row>
    <row r="33" spans="1:12" ht="13.5">
      <c r="A33" s="22"/>
      <c r="F33" t="s">
        <v>82</v>
      </c>
      <c r="I33" s="25">
        <f>I10/G10*100</f>
        <v>34.53608247422681</v>
      </c>
      <c r="J33" s="25">
        <f>J10/G10*100</f>
        <v>4.201030927835052</v>
      </c>
      <c r="K33" s="25">
        <f>K10/G10*100</f>
        <v>61.26288659793815</v>
      </c>
      <c r="L33" s="25"/>
    </row>
    <row r="34" spans="1:12" ht="13.5">
      <c r="A34" s="22"/>
      <c r="F34" t="s">
        <v>83</v>
      </c>
      <c r="I34" s="25">
        <f aca="true" t="shared" si="7" ref="I34:I50">I11/G11*100</f>
        <v>36.341161928306555</v>
      </c>
      <c r="J34" s="25">
        <f aca="true" t="shared" si="8" ref="J34:J50">J11/G11*100</f>
        <v>2.521631644004944</v>
      </c>
      <c r="K34" s="25">
        <f aca="true" t="shared" si="9" ref="K34:K50">K11/G11*100</f>
        <v>61.13720642768852</v>
      </c>
      <c r="L34" s="25"/>
    </row>
    <row r="35" spans="1:12" ht="13.5">
      <c r="A35" s="22"/>
      <c r="F35" t="s">
        <v>70</v>
      </c>
      <c r="I35" s="25">
        <f t="shared" si="7"/>
        <v>47.33984799131379</v>
      </c>
      <c r="J35" s="25">
        <f t="shared" si="8"/>
        <v>0.6948968512486428</v>
      </c>
      <c r="K35" s="25">
        <f t="shared" si="9"/>
        <v>51.965255157437575</v>
      </c>
      <c r="L35" s="25"/>
    </row>
    <row r="36" spans="1:12" ht="13.5">
      <c r="A36" s="22"/>
      <c r="F36" t="s">
        <v>34</v>
      </c>
      <c r="I36" s="25">
        <f t="shared" si="7"/>
        <v>20.07215480485405</v>
      </c>
      <c r="J36" s="25">
        <f t="shared" si="8"/>
        <v>0.4394883568383076</v>
      </c>
      <c r="K36" s="25">
        <f t="shared" si="9"/>
        <v>79.48835683830764</v>
      </c>
      <c r="L36" s="25"/>
    </row>
    <row r="37" spans="1:12" ht="13.5">
      <c r="A37" s="22"/>
      <c r="F37" t="s">
        <v>15</v>
      </c>
      <c r="I37" s="25">
        <f t="shared" si="7"/>
        <v>36.48608201137383</v>
      </c>
      <c r="J37" s="25">
        <f t="shared" si="8"/>
        <v>1.5594133492966176</v>
      </c>
      <c r="K37" s="25">
        <f t="shared" si="9"/>
        <v>61.954504639329556</v>
      </c>
      <c r="L37" s="25"/>
    </row>
    <row r="38" spans="1:12" ht="13.5">
      <c r="A38" s="22"/>
      <c r="F38" t="s">
        <v>45</v>
      </c>
      <c r="I38" s="25">
        <f t="shared" si="7"/>
        <v>52.4451939291737</v>
      </c>
      <c r="J38" s="25">
        <f t="shared" si="8"/>
        <v>7.403035413153456</v>
      </c>
      <c r="K38" s="25">
        <f t="shared" si="9"/>
        <v>40.15177065767285</v>
      </c>
      <c r="L38" s="25"/>
    </row>
    <row r="39" spans="1:12" ht="13.5">
      <c r="A39" s="22"/>
      <c r="F39" t="s">
        <v>16</v>
      </c>
      <c r="I39" s="25">
        <f t="shared" si="7"/>
        <v>70.18072289156626</v>
      </c>
      <c r="J39" s="25">
        <f t="shared" si="8"/>
        <v>2.740963855421686</v>
      </c>
      <c r="K39" s="25">
        <f t="shared" si="9"/>
        <v>27.078313253012055</v>
      </c>
      <c r="L39" s="25"/>
    </row>
    <row r="40" spans="1:12" ht="13.5">
      <c r="A40" s="22"/>
      <c r="F40" t="s">
        <v>18</v>
      </c>
      <c r="I40" s="25">
        <f t="shared" si="7"/>
        <v>68.40530141085935</v>
      </c>
      <c r="J40" s="25">
        <f t="shared" si="8"/>
        <v>3.5314236853356133</v>
      </c>
      <c r="K40" s="25">
        <f t="shared" si="9"/>
        <v>28.063274903805034</v>
      </c>
      <c r="L40" s="25"/>
    </row>
    <row r="41" spans="1:12" ht="13.5">
      <c r="A41" s="22"/>
      <c r="F41" t="s">
        <v>26</v>
      </c>
      <c r="I41" s="25">
        <f t="shared" si="7"/>
        <v>69.31818181818181</v>
      </c>
      <c r="J41" s="25">
        <f t="shared" si="8"/>
        <v>1.6287878787878785</v>
      </c>
      <c r="K41" s="25">
        <f t="shared" si="9"/>
        <v>29.053030303030305</v>
      </c>
      <c r="L41" s="25"/>
    </row>
    <row r="42" spans="1:11" ht="13.5">
      <c r="A42" s="22"/>
      <c r="F42" t="s">
        <v>27</v>
      </c>
      <c r="I42" s="25">
        <f t="shared" si="7"/>
        <v>63.445761166818606</v>
      </c>
      <c r="J42" s="25">
        <f t="shared" si="8"/>
        <v>4.39380127620784</v>
      </c>
      <c r="K42" s="25">
        <f t="shared" si="9"/>
        <v>32.160437556973555</v>
      </c>
    </row>
    <row r="43" spans="1:13" ht="13.5">
      <c r="A43" s="22"/>
      <c r="F43" t="s">
        <v>17</v>
      </c>
      <c r="H43" s="16"/>
      <c r="I43" s="25">
        <f t="shared" si="7"/>
        <v>71.49943310657596</v>
      </c>
      <c r="J43" s="25">
        <f t="shared" si="8"/>
        <v>2.7650226757369616</v>
      </c>
      <c r="K43" s="25">
        <f t="shared" si="9"/>
        <v>25.735544217687075</v>
      </c>
      <c r="M43" s="15"/>
    </row>
    <row r="44" spans="1:11" ht="13.5">
      <c r="A44" s="22"/>
      <c r="F44" t="s">
        <v>19</v>
      </c>
      <c r="I44" s="25">
        <f t="shared" si="7"/>
        <v>28.5304098146698</v>
      </c>
      <c r="J44" s="25">
        <f t="shared" si="8"/>
        <v>9.141216392586792</v>
      </c>
      <c r="K44" s="25">
        <f t="shared" si="9"/>
        <v>62.32837379274342</v>
      </c>
    </row>
    <row r="45" spans="6:11" ht="13.5">
      <c r="F45" t="s">
        <v>28</v>
      </c>
      <c r="I45" s="25">
        <f t="shared" si="7"/>
        <v>11.79443070637566</v>
      </c>
      <c r="J45" s="25">
        <f t="shared" si="8"/>
        <v>1.4998387270186004</v>
      </c>
      <c r="K45" s="25">
        <f t="shared" si="9"/>
        <v>86.70573056660574</v>
      </c>
    </row>
    <row r="46" spans="6:11" ht="13.5">
      <c r="F46" t="s">
        <v>29</v>
      </c>
      <c r="I46" s="25">
        <f t="shared" si="7"/>
        <v>42.40233110295705</v>
      </c>
      <c r="J46" s="25">
        <f t="shared" si="8"/>
        <v>1.4731275631340384</v>
      </c>
      <c r="K46" s="25">
        <f t="shared" si="9"/>
        <v>56.12454133390891</v>
      </c>
    </row>
    <row r="47" spans="6:11" ht="13.5">
      <c r="F47" t="s">
        <v>30</v>
      </c>
      <c r="I47" s="25">
        <f t="shared" si="7"/>
        <v>37.2093023255814</v>
      </c>
      <c r="J47" s="25">
        <f t="shared" si="8"/>
        <v>6.089577950043065</v>
      </c>
      <c r="K47" s="25">
        <f t="shared" si="9"/>
        <v>56.70111972437554</v>
      </c>
    </row>
    <row r="48" spans="6:11" ht="13.5">
      <c r="F48" t="s">
        <v>31</v>
      </c>
      <c r="I48" s="25">
        <f t="shared" si="7"/>
        <v>54.49758666081615</v>
      </c>
      <c r="J48" s="25">
        <f t="shared" si="8"/>
        <v>7.876261518209741</v>
      </c>
      <c r="K48" s="25">
        <f t="shared" si="9"/>
        <v>37.62615182097411</v>
      </c>
    </row>
    <row r="49" spans="6:11" ht="13.5">
      <c r="F49" t="s">
        <v>32</v>
      </c>
      <c r="I49" s="25">
        <f t="shared" si="7"/>
        <v>11.789859499083688</v>
      </c>
      <c r="J49" s="25">
        <f t="shared" si="8"/>
        <v>1.4966401954795356</v>
      </c>
      <c r="K49" s="25">
        <f t="shared" si="9"/>
        <v>86.71350030543678</v>
      </c>
    </row>
    <row r="50" spans="6:11" ht="13.5">
      <c r="F50" t="s">
        <v>33</v>
      </c>
      <c r="I50" s="25">
        <f t="shared" si="7"/>
        <v>9.60930767020971</v>
      </c>
      <c r="J50" s="25">
        <f t="shared" si="8"/>
        <v>1.7767882792301064</v>
      </c>
      <c r="K50" s="25">
        <f t="shared" si="9"/>
        <v>88.6139040505602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2010-10-22T14:38:06Z</dcterms:created>
  <dcterms:modified xsi:type="dcterms:W3CDTF">2010-12-05T07:31:04Z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