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8195" windowHeight="10245" activeTab="1"/>
  </bookViews>
  <sheets>
    <sheet name="map" sheetId="1" r:id="rId1"/>
    <sheet name="data" sheetId="2" r:id="rId2"/>
    <sheet name="t-distribution" sheetId="3" r:id="rId3"/>
  </sheets>
  <definedNames/>
  <calcPr fullCalcOnLoad="1"/>
</workbook>
</file>

<file path=xl/sharedStrings.xml><?xml version="1.0" encoding="utf-8"?>
<sst xmlns="http://schemas.openxmlformats.org/spreadsheetml/2006/main" count="192" uniqueCount="192">
  <si>
    <t>沖縄県</t>
  </si>
  <si>
    <t>那覇市</t>
  </si>
  <si>
    <t>鹿児島県</t>
  </si>
  <si>
    <t>鹿児島市</t>
  </si>
  <si>
    <t>宮崎県</t>
  </si>
  <si>
    <t>宮崎市</t>
  </si>
  <si>
    <t>長崎県</t>
  </si>
  <si>
    <t>長崎市</t>
  </si>
  <si>
    <t>熊本県</t>
  </si>
  <si>
    <t>熊本市</t>
  </si>
  <si>
    <t>大分県</t>
  </si>
  <si>
    <t>大分市</t>
  </si>
  <si>
    <t>佐賀県</t>
  </si>
  <si>
    <t>佐賀市</t>
  </si>
  <si>
    <t>高知県</t>
  </si>
  <si>
    <t>高知市</t>
  </si>
  <si>
    <t>福岡県</t>
  </si>
  <si>
    <t>福岡市</t>
  </si>
  <si>
    <t>愛媛県</t>
  </si>
  <si>
    <t>松山市</t>
  </si>
  <si>
    <t>徳島県</t>
  </si>
  <si>
    <t>徳島市</t>
  </si>
  <si>
    <t>山口県</t>
  </si>
  <si>
    <t>山口市</t>
  </si>
  <si>
    <t>和歌山県</t>
  </si>
  <si>
    <t>和歌山市</t>
  </si>
  <si>
    <t>香川県</t>
  </si>
  <si>
    <t>高松市</t>
  </si>
  <si>
    <t>広島県</t>
  </si>
  <si>
    <t>広島市</t>
  </si>
  <si>
    <t>岡山県</t>
  </si>
  <si>
    <t>岡山市</t>
  </si>
  <si>
    <t>奈良県</t>
  </si>
  <si>
    <t>奈良市</t>
  </si>
  <si>
    <t>大阪府</t>
  </si>
  <si>
    <t>大阪市</t>
  </si>
  <si>
    <t>兵庫県</t>
  </si>
  <si>
    <t>神戸市</t>
  </si>
  <si>
    <t>三重県</t>
  </si>
  <si>
    <t>津市</t>
  </si>
  <si>
    <t>静岡県</t>
  </si>
  <si>
    <t>静岡市</t>
  </si>
  <si>
    <t>滋賀県</t>
  </si>
  <si>
    <t>大津市</t>
  </si>
  <si>
    <t>京都府</t>
  </si>
  <si>
    <t>京都市</t>
  </si>
  <si>
    <t>愛知県</t>
  </si>
  <si>
    <t>名古屋市</t>
  </si>
  <si>
    <t>岐阜県</t>
  </si>
  <si>
    <t>岐阜市</t>
  </si>
  <si>
    <t>神奈川県</t>
  </si>
  <si>
    <t>横浜市</t>
  </si>
  <si>
    <t>島根県</t>
  </si>
  <si>
    <t>松江市</t>
  </si>
  <si>
    <t>鳥取県</t>
  </si>
  <si>
    <t>鳥取市</t>
  </si>
  <si>
    <t>千葉県</t>
  </si>
  <si>
    <t>千葉市</t>
  </si>
  <si>
    <t>山梨県</t>
  </si>
  <si>
    <t>甲府市</t>
  </si>
  <si>
    <t>東京都</t>
  </si>
  <si>
    <t>東京</t>
  </si>
  <si>
    <t>埼玉県</t>
  </si>
  <si>
    <t>さいたま市</t>
  </si>
  <si>
    <t>福井県</t>
  </si>
  <si>
    <t>福井市</t>
  </si>
  <si>
    <t>茨城県</t>
  </si>
  <si>
    <t>水戸市</t>
  </si>
  <si>
    <t>群馬県</t>
  </si>
  <si>
    <t>前橋市</t>
  </si>
  <si>
    <t>栃木県</t>
  </si>
  <si>
    <t>宇都宮市</t>
  </si>
  <si>
    <t>石川県</t>
  </si>
  <si>
    <t>金沢市</t>
  </si>
  <si>
    <t>長野県</t>
  </si>
  <si>
    <t>長野市</t>
  </si>
  <si>
    <t>富山県</t>
  </si>
  <si>
    <t>富山市</t>
  </si>
  <si>
    <t>福島県</t>
  </si>
  <si>
    <t>福島市</t>
  </si>
  <si>
    <t>新潟県</t>
  </si>
  <si>
    <t>新潟市</t>
  </si>
  <si>
    <t>山形県</t>
  </si>
  <si>
    <t>山形市</t>
  </si>
  <si>
    <t>宮城県</t>
  </si>
  <si>
    <t>仙台市</t>
  </si>
  <si>
    <t>岩手県</t>
  </si>
  <si>
    <t>盛岡市</t>
  </si>
  <si>
    <t>秋田県</t>
  </si>
  <si>
    <t>秋田市</t>
  </si>
  <si>
    <t>青森県</t>
  </si>
  <si>
    <t>青森市</t>
  </si>
  <si>
    <t>北海道</t>
  </si>
  <si>
    <t>札幌市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</si>
  <si>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</si>
  <si>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</si>
  <si>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</si>
  <si>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</si>
  <si>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</si>
  <si>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</si>
  <si>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</si>
  <si>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</si>
  <si>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</si>
  <si>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</si>
  <si>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</si>
  <si>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</si>
  <si>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</si>
  <si>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</si>
  <si>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</si>
  <si>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</si>
  <si>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</si>
  <si>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</si>
  <si>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</si>
  <si>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</si>
  <si>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</si>
  <si>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</si>
  <si>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</si>
  <si>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</si>
  <si>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</si>
  <si>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</si>
  <si>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</si>
  <si>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</si>
  <si>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</si>
  <si>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</si>
  <si>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</si>
  <si>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</si>
  <si>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</si>
  <si>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</si>
  <si>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</si>
  <si>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</si>
  <si>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</si>
  <si>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</si>
  <si>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</si>
  <si>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</si>
  <si>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</si>
  <si>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</si>
  <si>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</si>
  <si>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</si>
  <si>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</si>
  <si>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</si>
  <si>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</si>
  <si>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</si>
  <si>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川崎市</t>
  </si>
  <si>
    <t>W</t>
  </si>
  <si>
    <t>浜松市</t>
  </si>
  <si>
    <t>X</t>
  </si>
  <si>
    <t>堺市</t>
  </si>
  <si>
    <t>Y</t>
  </si>
  <si>
    <t>北九州市</t>
  </si>
  <si>
    <t>国土地理院「500万分１日本とその周辺」2010年10月1日発行</t>
  </si>
  <si>
    <t>xcampus用変形透明日本地図</t>
  </si>
  <si>
    <t>基の日本地図の出所：</t>
  </si>
  <si>
    <t>直交(90°）座標透明地図</t>
  </si>
  <si>
    <t>斜交（75°）座標透明地図</t>
  </si>
  <si>
    <t>印字</t>
  </si>
  <si>
    <t>都道府県</t>
  </si>
  <si>
    <t>都道府県庁所在市</t>
  </si>
  <si>
    <t>緯度</t>
  </si>
  <si>
    <t>経度</t>
  </si>
  <si>
    <t>順序数</t>
  </si>
  <si>
    <t>トランス脂肪酸摂取量【計】</t>
  </si>
  <si>
    <t>一人当たり年間トランス脂肪酸摂取量［2009年］</t>
  </si>
  <si>
    <t>【牛由来】食品</t>
  </si>
  <si>
    <t>【液体】食品</t>
  </si>
  <si>
    <t>【固形】食品</t>
  </si>
  <si>
    <t>【液体】-【固体】の差異</t>
  </si>
  <si>
    <t>悪性新生物年齢調整死亡率・男</t>
  </si>
  <si>
    <t>悪性新生物年齢調整死亡率・女</t>
  </si>
  <si>
    <t>心疾患年齢調整死亡率・女</t>
  </si>
  <si>
    <t>脳血管疾患年齢調整死亡率・女</t>
  </si>
  <si>
    <r>
      <t>厚生労働省報道発表資料（</t>
    </r>
    <r>
      <rPr>
        <sz val="10.5"/>
        <rFont val="Century"/>
        <family val="1"/>
      </rPr>
      <t>2007</t>
    </r>
    <r>
      <rPr>
        <sz val="10.5"/>
        <rFont val="ＭＳ 明朝"/>
        <family val="1"/>
      </rPr>
      <t>年４月</t>
    </r>
    <r>
      <rPr>
        <sz val="10.5"/>
        <rFont val="Century"/>
        <family val="1"/>
      </rPr>
      <t>26</t>
    </r>
    <r>
      <rPr>
        <sz val="10.5"/>
        <rFont val="ＭＳ 明朝"/>
        <family val="1"/>
      </rPr>
      <t>日）</t>
    </r>
  </si>
  <si>
    <t xml:space="preserve">http://www.mhlw.go.jp/toukei/saikin/hw/jinkou/other/05sibou/index.html </t>
  </si>
  <si>
    <t xml:space="preserve">死亡率データ出所：厚生労働省人口動態・保健統計課「都道府県別にみた死亡の状況―平成1７年都道府県別年齢調整死亡率の概況―」 
</t>
  </si>
  <si>
    <t>年齢調整死亡率（人口10万人当り）［2005年］</t>
  </si>
  <si>
    <t>心疾患年齢調整死亡率・男</t>
  </si>
  <si>
    <t>脳血管疾患年齢調整死亡率・男</t>
  </si>
  <si>
    <t>自由度
　n-k-1</t>
  </si>
  <si>
    <t>ｔ値（有意水準0.05）</t>
  </si>
  <si>
    <t xml:space="preserve"> =TINV(0.05,自由度）</t>
  </si>
  <si>
    <t>51-1-1=49</t>
  </si>
  <si>
    <t>51-2-1=48</t>
  </si>
  <si>
    <t>51-3-1=47</t>
  </si>
  <si>
    <t>51-4-1=46</t>
  </si>
  <si>
    <t>47-1-1=45</t>
  </si>
  <si>
    <t>47-2-1=44</t>
  </si>
  <si>
    <t>47-3-1=43</t>
  </si>
  <si>
    <t>47-4-1=42</t>
  </si>
  <si>
    <t>緯度・経度の出所：</t>
  </si>
  <si>
    <t>各都道府県庁（政令指定都市庁を含む）の緯度・経度（10進法）を「国土地理院の地図閲覧サービス（ウォッちず）」  http://watchizu.gsi.go.jp/ で入手</t>
  </si>
  <si>
    <t>・本シートの地図は，国土地理院長の承認を得て，同院発行の「500万分の1 日本とその周辺」を複製したものである。</t>
  </si>
  <si>
    <t>（承認番号 平25情複，第175号）</t>
  </si>
  <si>
    <t>なお，これらの地図を第三者がさらに複製する場合には，国土地理院の承認を得なければなりません。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</si>
</sst>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 ;[Red]\-0\ "/>
    <numFmt numFmtId="182" formatCode="0.000_ ;[Red]\-0.000\ "/>
    <numFmt numFmtId="183" formatCode="#,##0.000;[Red]\-#,##0.000"/>
    <numFmt numFmtId="184" formatCode="0.00_ ;[Red]\-0.00\ "/>
    <numFmt numFmtId="185" formatCode="0.0"/>
    <numFmt numFmtId="186" formatCode="0.0_ "/>
    <numFmt numFmtId="187" formatCode="0.00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.5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83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0" fillId="0" borderId="10" xfId="0" applyFill="1" applyBorder="1" applyAlignment="1">
      <alignment vertical="center"/>
    </xf>
    <xf numFmtId="0" fontId="0" fillId="0" borderId="0" xfId="0" applyAlignment="1">
      <alignment vertical="center" wrapText="1"/>
    </xf>
    <xf numFmtId="183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/>
    </xf>
    <xf numFmtId="182" fontId="1" fillId="0" borderId="11" xfId="0" applyNumberFormat="1" applyFont="1" applyFill="1" applyBorder="1" applyAlignment="1">
      <alignment vertical="center" wrapText="1"/>
    </xf>
    <xf numFmtId="182" fontId="1" fillId="0" borderId="12" xfId="0" applyNumberFormat="1" applyFont="1" applyFill="1" applyBorder="1" applyAlignment="1">
      <alignment vertical="center" wrapText="1"/>
    </xf>
    <xf numFmtId="182" fontId="1" fillId="0" borderId="13" xfId="0" applyNumberFormat="1" applyFont="1" applyFill="1" applyBorder="1" applyAlignment="1">
      <alignment vertical="center" wrapText="1"/>
    </xf>
    <xf numFmtId="184" fontId="0" fillId="0" borderId="14" xfId="0" applyNumberFormat="1" applyBorder="1" applyAlignment="1">
      <alignment vertical="center"/>
    </xf>
    <xf numFmtId="184" fontId="0" fillId="0" borderId="15" xfId="0" applyNumberFormat="1" applyBorder="1" applyAlignment="1">
      <alignment vertical="center"/>
    </xf>
    <xf numFmtId="182" fontId="1" fillId="0" borderId="16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182" fontId="0" fillId="0" borderId="0" xfId="0" applyNumberFormat="1" applyAlignment="1">
      <alignment horizontal="center" vertical="center" wrapText="1"/>
    </xf>
    <xf numFmtId="184" fontId="0" fillId="0" borderId="0" xfId="0" applyNumberFormat="1" applyBorder="1" applyAlignment="1">
      <alignment vertical="center"/>
    </xf>
    <xf numFmtId="184" fontId="0" fillId="0" borderId="17" xfId="0" applyNumberFormat="1" applyFill="1" applyBorder="1" applyAlignment="1">
      <alignment vertical="center"/>
    </xf>
    <xf numFmtId="184" fontId="0" fillId="0" borderId="0" xfId="0" applyNumberFormat="1" applyFill="1" applyBorder="1" applyAlignment="1">
      <alignment vertical="center"/>
    </xf>
    <xf numFmtId="184" fontId="0" fillId="0" borderId="10" xfId="0" applyNumberFormat="1" applyFill="1" applyBorder="1" applyAlignment="1">
      <alignment vertical="center"/>
    </xf>
    <xf numFmtId="184" fontId="0" fillId="0" borderId="18" xfId="0" applyNumberFormat="1" applyFill="1" applyBorder="1" applyAlignment="1">
      <alignment vertical="center"/>
    </xf>
    <xf numFmtId="184" fontId="0" fillId="0" borderId="19" xfId="0" applyNumberFormat="1" applyBorder="1" applyAlignment="1">
      <alignment vertical="center"/>
    </xf>
    <xf numFmtId="184" fontId="0" fillId="0" borderId="20" xfId="0" applyNumberFormat="1" applyBorder="1" applyAlignment="1">
      <alignment vertical="center"/>
    </xf>
    <xf numFmtId="184" fontId="0" fillId="0" borderId="21" xfId="0" applyNumberFormat="1" applyBorder="1" applyAlignment="1">
      <alignment vertical="center"/>
    </xf>
    <xf numFmtId="184" fontId="0" fillId="0" borderId="22" xfId="0" applyNumberFormat="1" applyBorder="1" applyAlignment="1">
      <alignment vertical="center"/>
    </xf>
    <xf numFmtId="184" fontId="0" fillId="0" borderId="23" xfId="0" applyNumberFormat="1" applyFont="1" applyBorder="1" applyAlignment="1">
      <alignment vertical="center"/>
    </xf>
    <xf numFmtId="184" fontId="0" fillId="0" borderId="24" xfId="0" applyNumberFormat="1" applyFont="1" applyBorder="1" applyAlignment="1">
      <alignment vertical="center"/>
    </xf>
    <xf numFmtId="184" fontId="0" fillId="0" borderId="25" xfId="0" applyNumberFormat="1" applyFont="1" applyBorder="1" applyAlignment="1">
      <alignment vertical="center"/>
    </xf>
    <xf numFmtId="184" fontId="0" fillId="0" borderId="26" xfId="0" applyNumberFormat="1" applyFont="1" applyBorder="1" applyAlignment="1">
      <alignment vertical="center"/>
    </xf>
    <xf numFmtId="184" fontId="0" fillId="0" borderId="27" xfId="0" applyNumberFormat="1" applyFont="1" applyBorder="1" applyAlignment="1">
      <alignment vertical="center"/>
    </xf>
    <xf numFmtId="184" fontId="0" fillId="0" borderId="11" xfId="0" applyNumberFormat="1" applyFont="1" applyBorder="1" applyAlignment="1">
      <alignment vertical="center"/>
    </xf>
    <xf numFmtId="184" fontId="0" fillId="0" borderId="12" xfId="0" applyNumberFormat="1" applyFont="1" applyBorder="1" applyAlignment="1">
      <alignment vertical="center"/>
    </xf>
    <xf numFmtId="184" fontId="0" fillId="0" borderId="13" xfId="0" applyNumberFormat="1" applyFont="1" applyBorder="1" applyAlignment="1">
      <alignment vertical="center"/>
    </xf>
    <xf numFmtId="184" fontId="0" fillId="0" borderId="28" xfId="0" applyNumberFormat="1" applyFont="1" applyBorder="1" applyAlignment="1">
      <alignment vertical="center"/>
    </xf>
    <xf numFmtId="184" fontId="0" fillId="0" borderId="16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184" fontId="0" fillId="0" borderId="0" xfId="0" applyNumberFormat="1" applyAlignment="1">
      <alignment vertical="center"/>
    </xf>
    <xf numFmtId="182" fontId="1" fillId="0" borderId="0" xfId="0" applyNumberFormat="1" applyFont="1" applyFill="1" applyBorder="1" applyAlignment="1">
      <alignment vertical="center" wrapText="1"/>
    </xf>
    <xf numFmtId="182" fontId="1" fillId="0" borderId="19" xfId="0" applyNumberFormat="1" applyFont="1" applyFill="1" applyBorder="1" applyAlignment="1">
      <alignment vertical="center" wrapText="1"/>
    </xf>
    <xf numFmtId="185" fontId="1" fillId="0" borderId="17" xfId="0" applyNumberFormat="1" applyFont="1" applyFill="1" applyBorder="1" applyAlignment="1">
      <alignment vertical="center" wrapText="1"/>
    </xf>
    <xf numFmtId="185" fontId="1" fillId="0" borderId="0" xfId="0" applyNumberFormat="1" applyFont="1" applyFill="1" applyBorder="1" applyAlignment="1">
      <alignment vertical="center" wrapText="1"/>
    </xf>
    <xf numFmtId="185" fontId="1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185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2" fillId="0" borderId="0" xfId="43" applyAlignment="1" applyProtection="1">
      <alignment/>
      <protection/>
    </xf>
    <xf numFmtId="182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 wrapText="1"/>
    </xf>
    <xf numFmtId="187" fontId="0" fillId="0" borderId="0" xfId="0" applyNumberFormat="1" applyAlignment="1">
      <alignment vertical="center"/>
    </xf>
    <xf numFmtId="182" fontId="1" fillId="0" borderId="17" xfId="0" applyNumberFormat="1" applyFont="1" applyFill="1" applyBorder="1" applyAlignment="1">
      <alignment vertical="center" wrapText="1"/>
    </xf>
    <xf numFmtId="182" fontId="1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43" applyAlignment="1" applyProtection="1">
      <alignment vertical="center"/>
      <protection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600075</xdr:colOff>
      <xdr:row>9</xdr:row>
      <xdr:rowOff>66675</xdr:rowOff>
    </xdr:from>
    <xdr:to>
      <xdr:col>9</xdr:col>
      <xdr:colOff>142875</xdr:colOff>
      <xdr:row>27</xdr:row>
      <xdr:rowOff>19050</xdr:rowOff>
    </xdr:to>
    <xdr:pic>
      <xdr:nvPicPr>
        <xdr:cNvPr id="1" name="図 5" descr="japan-map-transparent7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609725"/>
          <a:ext cx="2971800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3</xdr:col>
      <xdr:colOff>657225</xdr:colOff>
      <xdr:row>27</xdr:row>
      <xdr:rowOff>66675</xdr:rowOff>
    </xdr:to>
    <xdr:pic>
      <xdr:nvPicPr>
        <xdr:cNvPr id="2" name="図 2" descr="japan-map-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43050"/>
          <a:ext cx="2714625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hlw.go.jp/toukei/saikin/hw/jinkou/other/05sibou/index.html" TargetMode="External" /><Relationship Id="rId2" Type="http://schemas.openxmlformats.org/officeDocument/2006/relationships/hyperlink" Target="http://watchizu.gsi.go.jp/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9"/>
  <sheetViews>
    <sheetView zoomScalePageLayoutView="0" workbookViewId="0" topLeftCell="A1">
      <selection activeCell="D5" sqref="D5:D7"/>
    </sheetView>
  </sheetViews>
  <sheetFormatPr defaultColWidth="9.00390625" defaultRowHeight="13.5"/>
  <sheetData>
    <row r="2" ht="13.5">
      <c r="B2" t="s">
        <v>150</v>
      </c>
    </row>
    <row r="3" ht="13.5">
      <c r="C3" t="s">
        <v>151</v>
      </c>
    </row>
    <row r="4" ht="13.5">
      <c r="D4" t="s">
        <v>149</v>
      </c>
    </row>
    <row r="5" ht="13.5">
      <c r="D5" s="60" t="s">
        <v>189</v>
      </c>
    </row>
    <row r="6" ht="13.5">
      <c r="D6" s="60" t="s">
        <v>190</v>
      </c>
    </row>
    <row r="7" ht="13.5">
      <c r="D7" s="60" t="s">
        <v>191</v>
      </c>
    </row>
    <row r="9" spans="2:7" ht="13.5">
      <c r="B9" t="s">
        <v>152</v>
      </c>
      <c r="G9" t="s">
        <v>153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="85" zoomScaleNormal="85" zoomScalePageLayoutView="0" workbookViewId="0" topLeftCell="A1">
      <selection activeCell="Q28" sqref="Q28"/>
    </sheetView>
  </sheetViews>
  <sheetFormatPr defaultColWidth="9.00390625" defaultRowHeight="13.5"/>
  <cols>
    <col min="1" max="1" width="6.75390625" style="0" customWidth="1"/>
    <col min="3" max="3" width="6.00390625" style="11" customWidth="1"/>
    <col min="5" max="12" width="9.00390625" style="3" customWidth="1"/>
    <col min="13" max="13" width="13.625" style="2" customWidth="1"/>
    <col min="14" max="14" width="13.875" style="0" customWidth="1"/>
    <col min="15" max="15" width="15.375" style="0" customWidth="1"/>
    <col min="16" max="16" width="12.875" style="0" customWidth="1"/>
    <col min="17" max="17" width="6.75390625" style="0" customWidth="1"/>
    <col min="18" max="18" width="14.375" style="0" customWidth="1"/>
  </cols>
  <sheetData>
    <row r="1" spans="8:13" ht="18" customHeight="1">
      <c r="H1" s="52" t="s">
        <v>173</v>
      </c>
      <c r="M1" s="20" t="s">
        <v>161</v>
      </c>
    </row>
    <row r="2" spans="1:18" s="6" customFormat="1" ht="57" customHeight="1">
      <c r="A2" s="6" t="s">
        <v>159</v>
      </c>
      <c r="B2" s="6" t="s">
        <v>155</v>
      </c>
      <c r="C2" s="8" t="s">
        <v>154</v>
      </c>
      <c r="D2" s="6" t="s">
        <v>156</v>
      </c>
      <c r="E2" s="21" t="s">
        <v>157</v>
      </c>
      <c r="F2" s="21" t="s">
        <v>158</v>
      </c>
      <c r="G2" s="21" t="s">
        <v>166</v>
      </c>
      <c r="H2" s="21" t="s">
        <v>167</v>
      </c>
      <c r="I2" s="21" t="s">
        <v>174</v>
      </c>
      <c r="J2" s="21" t="s">
        <v>168</v>
      </c>
      <c r="K2" s="21" t="s">
        <v>175</v>
      </c>
      <c r="L2" s="21" t="s">
        <v>169</v>
      </c>
      <c r="M2" s="7" t="s">
        <v>160</v>
      </c>
      <c r="N2" s="41" t="s">
        <v>162</v>
      </c>
      <c r="O2" s="41" t="s">
        <v>163</v>
      </c>
      <c r="P2" s="41" t="s">
        <v>164</v>
      </c>
      <c r="R2" s="6" t="s">
        <v>165</v>
      </c>
    </row>
    <row r="3" spans="1:18" ht="13.5">
      <c r="A3" s="1">
        <v>1</v>
      </c>
      <c r="B3" s="4" t="s">
        <v>92</v>
      </c>
      <c r="C3" s="9" t="s">
        <v>94</v>
      </c>
      <c r="D3" s="4" t="s">
        <v>93</v>
      </c>
      <c r="E3" s="14">
        <v>43.06439</v>
      </c>
      <c r="F3" s="55">
        <v>141.346917</v>
      </c>
      <c r="G3" s="45">
        <v>212</v>
      </c>
      <c r="H3" s="45">
        <v>102.3</v>
      </c>
      <c r="I3" s="45">
        <v>84.8</v>
      </c>
      <c r="J3" s="45">
        <v>45.2</v>
      </c>
      <c r="K3" s="45">
        <v>62.7</v>
      </c>
      <c r="L3" s="45">
        <v>34.6</v>
      </c>
      <c r="M3" s="23">
        <v>162.781465675676</v>
      </c>
      <c r="N3" s="31">
        <v>45.97899945945945</v>
      </c>
      <c r="O3" s="36">
        <v>61.82068918918919</v>
      </c>
      <c r="P3" s="28">
        <v>54.98177702702703</v>
      </c>
      <c r="R3" s="42">
        <f>O3-P3</f>
        <v>6.83891216216216</v>
      </c>
    </row>
    <row r="4" spans="1:18" ht="13.5">
      <c r="A4" s="1">
        <v>2</v>
      </c>
      <c r="B4" s="4" t="s">
        <v>90</v>
      </c>
      <c r="C4" s="9" t="s">
        <v>95</v>
      </c>
      <c r="D4" s="4" t="s">
        <v>91</v>
      </c>
      <c r="E4" s="15">
        <v>40.82439</v>
      </c>
      <c r="F4" s="43">
        <v>140.739944</v>
      </c>
      <c r="G4" s="46">
        <v>234.1</v>
      </c>
      <c r="H4" s="46">
        <v>99.6</v>
      </c>
      <c r="I4" s="46">
        <v>108</v>
      </c>
      <c r="J4" s="46">
        <v>50.2</v>
      </c>
      <c r="K4" s="46">
        <v>84</v>
      </c>
      <c r="L4" s="46">
        <v>45.3</v>
      </c>
      <c r="M4" s="24">
        <v>164.17175275000002</v>
      </c>
      <c r="N4" s="32">
        <v>38.25169025</v>
      </c>
      <c r="O4" s="37">
        <v>67.76906875</v>
      </c>
      <c r="P4" s="17">
        <v>58.15099375</v>
      </c>
      <c r="R4" s="42">
        <f aca="true" t="shared" si="0" ref="R4:R53">O4-P4</f>
        <v>9.618075000000005</v>
      </c>
    </row>
    <row r="5" spans="1:18" ht="13.5">
      <c r="A5" s="1">
        <v>3</v>
      </c>
      <c r="B5" s="4" t="s">
        <v>86</v>
      </c>
      <c r="C5" s="9" t="s">
        <v>96</v>
      </c>
      <c r="D5" s="4" t="s">
        <v>87</v>
      </c>
      <c r="E5" s="15">
        <v>39.703535</v>
      </c>
      <c r="F5" s="43">
        <v>141.152639</v>
      </c>
      <c r="G5" s="46">
        <v>199.1</v>
      </c>
      <c r="H5" s="46">
        <v>94.3</v>
      </c>
      <c r="I5" s="46">
        <v>98.1</v>
      </c>
      <c r="J5" s="46">
        <v>47.5</v>
      </c>
      <c r="K5" s="46">
        <v>81.4</v>
      </c>
      <c r="L5" s="46">
        <v>44.7</v>
      </c>
      <c r="M5" s="24">
        <v>143.71894442367602</v>
      </c>
      <c r="N5" s="32">
        <v>47.10106591900312</v>
      </c>
      <c r="O5" s="37">
        <v>50.33745794392523</v>
      </c>
      <c r="P5" s="17">
        <v>46.280420560747665</v>
      </c>
      <c r="R5" s="42">
        <f t="shared" si="0"/>
        <v>4.0570373831775655</v>
      </c>
    </row>
    <row r="6" spans="1:18" ht="13.5">
      <c r="A6" s="1">
        <v>4</v>
      </c>
      <c r="B6" s="4" t="s">
        <v>84</v>
      </c>
      <c r="C6" s="9" t="s">
        <v>97</v>
      </c>
      <c r="D6" s="4" t="s">
        <v>85</v>
      </c>
      <c r="E6" s="15">
        <v>38.268783</v>
      </c>
      <c r="F6" s="43">
        <v>140.872056</v>
      </c>
      <c r="G6" s="46">
        <v>194.1</v>
      </c>
      <c r="H6" s="46">
        <v>97.3</v>
      </c>
      <c r="I6" s="46">
        <v>83.8</v>
      </c>
      <c r="J6" s="46">
        <v>42.9</v>
      </c>
      <c r="K6" s="46">
        <v>71.6</v>
      </c>
      <c r="L6" s="46">
        <v>39.4</v>
      </c>
      <c r="M6" s="24">
        <v>149.12248349514564</v>
      </c>
      <c r="N6" s="32">
        <v>44.81082006472492</v>
      </c>
      <c r="O6" s="37">
        <v>54.857734627831725</v>
      </c>
      <c r="P6" s="17">
        <v>49.453928802589</v>
      </c>
      <c r="R6" s="42">
        <f t="shared" si="0"/>
        <v>5.403805825242728</v>
      </c>
    </row>
    <row r="7" spans="1:18" ht="13.5">
      <c r="A7" s="1">
        <v>5</v>
      </c>
      <c r="B7" s="4" t="s">
        <v>88</v>
      </c>
      <c r="C7" s="9" t="s">
        <v>98</v>
      </c>
      <c r="D7" s="4" t="s">
        <v>89</v>
      </c>
      <c r="E7" s="15">
        <v>39.718568</v>
      </c>
      <c r="F7" s="43">
        <v>140.102444</v>
      </c>
      <c r="G7" s="46">
        <v>214.6</v>
      </c>
      <c r="H7" s="46">
        <v>95.9</v>
      </c>
      <c r="I7" s="46">
        <v>76.6</v>
      </c>
      <c r="J7" s="46">
        <v>44.5</v>
      </c>
      <c r="K7" s="46">
        <v>76.3</v>
      </c>
      <c r="L7" s="46">
        <v>39.5</v>
      </c>
      <c r="M7" s="24">
        <v>152.51965896774192</v>
      </c>
      <c r="N7" s="32">
        <v>35.931991225806456</v>
      </c>
      <c r="O7" s="37">
        <v>64.07235483870969</v>
      </c>
      <c r="P7" s="17">
        <v>52.515312903225805</v>
      </c>
      <c r="R7" s="42">
        <f t="shared" si="0"/>
        <v>11.55704193548388</v>
      </c>
    </row>
    <row r="8" spans="1:18" ht="13.5">
      <c r="A8" s="1">
        <v>6</v>
      </c>
      <c r="B8" s="4" t="s">
        <v>82</v>
      </c>
      <c r="C8" s="9" t="s">
        <v>99</v>
      </c>
      <c r="D8" s="4" t="s">
        <v>83</v>
      </c>
      <c r="E8" s="15">
        <v>38.24042</v>
      </c>
      <c r="F8" s="43">
        <v>140.363583</v>
      </c>
      <c r="G8" s="46">
        <v>188.7</v>
      </c>
      <c r="H8" s="46">
        <v>96.1</v>
      </c>
      <c r="I8" s="46">
        <v>86.5</v>
      </c>
      <c r="J8" s="46">
        <v>43.6</v>
      </c>
      <c r="K8" s="46">
        <v>66.5</v>
      </c>
      <c r="L8" s="46">
        <v>39.7</v>
      </c>
      <c r="M8" s="24">
        <v>168.61504</v>
      </c>
      <c r="N8" s="32">
        <v>50.2474008562691</v>
      </c>
      <c r="O8" s="37">
        <v>63.59387155963303</v>
      </c>
      <c r="P8" s="17">
        <v>54.77376758409786</v>
      </c>
      <c r="R8" s="42">
        <f t="shared" si="0"/>
        <v>8.820103975535169</v>
      </c>
    </row>
    <row r="9" spans="1:18" ht="13.5">
      <c r="A9" s="1">
        <v>7</v>
      </c>
      <c r="B9" s="4" t="s">
        <v>78</v>
      </c>
      <c r="C9" s="9" t="s">
        <v>100</v>
      </c>
      <c r="D9" s="4" t="s">
        <v>79</v>
      </c>
      <c r="E9" s="15">
        <v>37.750088</v>
      </c>
      <c r="F9" s="43">
        <v>140.467667</v>
      </c>
      <c r="G9" s="46">
        <v>193.3</v>
      </c>
      <c r="H9" s="46">
        <v>95.1</v>
      </c>
      <c r="I9" s="46">
        <v>100.5</v>
      </c>
      <c r="J9" s="46">
        <v>49.3</v>
      </c>
      <c r="K9" s="46">
        <v>73.7</v>
      </c>
      <c r="L9" s="46">
        <v>42</v>
      </c>
      <c r="M9" s="24">
        <v>147.78178064139942</v>
      </c>
      <c r="N9" s="32">
        <v>37.26905469387755</v>
      </c>
      <c r="O9" s="37">
        <v>68.40850145772595</v>
      </c>
      <c r="P9" s="17">
        <v>42.10422448979592</v>
      </c>
      <c r="R9" s="42">
        <f t="shared" si="0"/>
        <v>26.30427696793003</v>
      </c>
    </row>
    <row r="10" spans="1:18" ht="13.5">
      <c r="A10" s="1">
        <v>8</v>
      </c>
      <c r="B10" s="4" t="s">
        <v>66</v>
      </c>
      <c r="C10" s="9" t="s">
        <v>101</v>
      </c>
      <c r="D10" s="4" t="s">
        <v>67</v>
      </c>
      <c r="E10" s="15">
        <v>36.341711</v>
      </c>
      <c r="F10" s="43">
        <v>140.446806</v>
      </c>
      <c r="G10" s="46">
        <v>200.4</v>
      </c>
      <c r="H10" s="46">
        <v>99</v>
      </c>
      <c r="I10" s="46">
        <v>91</v>
      </c>
      <c r="J10" s="46">
        <v>47.5</v>
      </c>
      <c r="K10" s="46">
        <v>72</v>
      </c>
      <c r="L10" s="46">
        <v>44.6</v>
      </c>
      <c r="M10" s="24">
        <v>159.8502957894737</v>
      </c>
      <c r="N10" s="32">
        <v>43.14042078947369</v>
      </c>
      <c r="O10" s="37">
        <v>67.71121381578948</v>
      </c>
      <c r="P10" s="17">
        <v>48.998661184210526</v>
      </c>
      <c r="R10" s="42">
        <f t="shared" si="0"/>
        <v>18.71255263157895</v>
      </c>
    </row>
    <row r="11" spans="1:18" ht="13.5">
      <c r="A11" s="1">
        <v>9</v>
      </c>
      <c r="B11" s="4" t="s">
        <v>70</v>
      </c>
      <c r="C11" s="9" t="s">
        <v>102</v>
      </c>
      <c r="D11" s="4" t="s">
        <v>71</v>
      </c>
      <c r="E11" s="15">
        <v>36.56546</v>
      </c>
      <c r="F11" s="43">
        <v>139.883472</v>
      </c>
      <c r="G11" s="46">
        <v>195.3</v>
      </c>
      <c r="H11" s="46">
        <v>96.5</v>
      </c>
      <c r="I11" s="46">
        <v>96.2</v>
      </c>
      <c r="J11" s="46">
        <v>52.3</v>
      </c>
      <c r="K11" s="46">
        <v>79.3</v>
      </c>
      <c r="L11" s="46">
        <v>46.4</v>
      </c>
      <c r="M11" s="24">
        <v>156.9415004590164</v>
      </c>
      <c r="N11" s="32">
        <v>43.041349639344254</v>
      </c>
      <c r="O11" s="37">
        <v>66.15794098360655</v>
      </c>
      <c r="P11" s="17">
        <v>47.74220983606558</v>
      </c>
      <c r="R11" s="42">
        <f t="shared" si="0"/>
        <v>18.415731147540974</v>
      </c>
    </row>
    <row r="12" spans="1:18" ht="13.5">
      <c r="A12" s="5">
        <v>10</v>
      </c>
      <c r="B12" s="12" t="s">
        <v>68</v>
      </c>
      <c r="C12" s="10" t="s">
        <v>103</v>
      </c>
      <c r="D12" s="12" t="s">
        <v>69</v>
      </c>
      <c r="E12" s="16">
        <v>36.390659</v>
      </c>
      <c r="F12" s="56">
        <v>139.060333</v>
      </c>
      <c r="G12" s="47">
        <v>189.7</v>
      </c>
      <c r="H12" s="47">
        <v>95.2</v>
      </c>
      <c r="I12" s="47">
        <v>88.2</v>
      </c>
      <c r="J12" s="47">
        <v>49.2</v>
      </c>
      <c r="K12" s="47">
        <v>66.3</v>
      </c>
      <c r="L12" s="47">
        <v>43.3</v>
      </c>
      <c r="M12" s="25">
        <v>156.91960805460752</v>
      </c>
      <c r="N12" s="33">
        <v>40.21540668941979</v>
      </c>
      <c r="O12" s="38">
        <v>57.900856655290106</v>
      </c>
      <c r="P12" s="29">
        <v>58.8033447098976</v>
      </c>
      <c r="R12" s="42">
        <f t="shared" si="0"/>
        <v>-0.9024880546074954</v>
      </c>
    </row>
    <row r="13" spans="1:18" ht="13.5">
      <c r="A13" s="1">
        <v>11</v>
      </c>
      <c r="B13" s="4" t="s">
        <v>62</v>
      </c>
      <c r="C13" s="9" t="s">
        <v>104</v>
      </c>
      <c r="D13" s="4" t="s">
        <v>63</v>
      </c>
      <c r="E13" s="15">
        <v>35.857252</v>
      </c>
      <c r="F13" s="43">
        <v>139.648972</v>
      </c>
      <c r="G13" s="46">
        <v>196</v>
      </c>
      <c r="H13" s="46">
        <v>99.9</v>
      </c>
      <c r="I13" s="46">
        <v>93.5</v>
      </c>
      <c r="J13" s="46">
        <v>53</v>
      </c>
      <c r="K13" s="46">
        <v>64</v>
      </c>
      <c r="L13" s="46">
        <v>37.3</v>
      </c>
      <c r="M13" s="26">
        <v>168.54035821086262</v>
      </c>
      <c r="N13" s="34">
        <v>51.26532945686901</v>
      </c>
      <c r="O13" s="39">
        <v>61.509817891373814</v>
      </c>
      <c r="P13" s="30">
        <v>55.7652108626198</v>
      </c>
      <c r="R13" s="42">
        <f t="shared" si="0"/>
        <v>5.744607028754011</v>
      </c>
    </row>
    <row r="14" spans="1:18" ht="13.5">
      <c r="A14" s="1">
        <v>12</v>
      </c>
      <c r="B14" s="4" t="s">
        <v>56</v>
      </c>
      <c r="C14" s="9" t="s">
        <v>105</v>
      </c>
      <c r="D14" s="4" t="s">
        <v>57</v>
      </c>
      <c r="E14" s="15">
        <v>35.604552</v>
      </c>
      <c r="F14" s="43">
        <v>140.123139</v>
      </c>
      <c r="G14" s="46">
        <v>192.2</v>
      </c>
      <c r="H14" s="46">
        <v>96.2</v>
      </c>
      <c r="I14" s="46">
        <v>89.8</v>
      </c>
      <c r="J14" s="46">
        <v>49.3</v>
      </c>
      <c r="K14" s="46">
        <v>62.8</v>
      </c>
      <c r="L14" s="46">
        <v>37.9</v>
      </c>
      <c r="M14" s="24">
        <v>173.47352488135593</v>
      </c>
      <c r="N14" s="32">
        <v>57.34209776271186</v>
      </c>
      <c r="O14" s="37">
        <v>53.99993559322034</v>
      </c>
      <c r="P14" s="17">
        <v>62.13149152542371</v>
      </c>
      <c r="R14" s="42">
        <f t="shared" si="0"/>
        <v>-8.13155593220337</v>
      </c>
    </row>
    <row r="15" spans="1:18" ht="13.5">
      <c r="A15" s="1">
        <v>13</v>
      </c>
      <c r="B15" s="4" t="s">
        <v>60</v>
      </c>
      <c r="C15" s="9" t="s">
        <v>106</v>
      </c>
      <c r="D15" s="4" t="s">
        <v>61</v>
      </c>
      <c r="E15" s="15">
        <v>35.689476</v>
      </c>
      <c r="F15" s="43">
        <v>139.691778</v>
      </c>
      <c r="G15" s="46">
        <v>193.4</v>
      </c>
      <c r="H15" s="46">
        <v>102.1</v>
      </c>
      <c r="I15" s="46">
        <v>79.5</v>
      </c>
      <c r="J15" s="46">
        <v>43.3</v>
      </c>
      <c r="K15" s="46">
        <v>59.5</v>
      </c>
      <c r="L15" s="46">
        <v>35.9</v>
      </c>
      <c r="M15" s="24">
        <v>160.05152255892256</v>
      </c>
      <c r="N15" s="32">
        <v>52.44086936026936</v>
      </c>
      <c r="O15" s="37">
        <v>49.23498316498316</v>
      </c>
      <c r="P15" s="17">
        <v>58.37567003367002</v>
      </c>
      <c r="R15" s="42">
        <f t="shared" si="0"/>
        <v>-9.140686868686856</v>
      </c>
    </row>
    <row r="16" spans="1:18" ht="13.5">
      <c r="A16" s="1">
        <v>14</v>
      </c>
      <c r="B16" s="4" t="s">
        <v>50</v>
      </c>
      <c r="C16" s="9" t="s">
        <v>107</v>
      </c>
      <c r="D16" s="4" t="s">
        <v>51</v>
      </c>
      <c r="E16" s="15">
        <v>35.447622</v>
      </c>
      <c r="F16" s="43">
        <v>139.642417</v>
      </c>
      <c r="G16" s="46">
        <v>191.9</v>
      </c>
      <c r="H16" s="46">
        <v>98.7</v>
      </c>
      <c r="I16" s="46">
        <v>76</v>
      </c>
      <c r="J16" s="46">
        <v>42.7</v>
      </c>
      <c r="K16" s="46">
        <v>58.9</v>
      </c>
      <c r="L16" s="46">
        <v>33.9</v>
      </c>
      <c r="M16" s="24">
        <v>176.53452315068495</v>
      </c>
      <c r="N16" s="32">
        <v>55.261646438356166</v>
      </c>
      <c r="O16" s="37">
        <v>58.356880136986305</v>
      </c>
      <c r="P16" s="17">
        <v>62.91599657534247</v>
      </c>
      <c r="R16" s="42">
        <f t="shared" si="0"/>
        <v>-4.559116438356163</v>
      </c>
    </row>
    <row r="17" spans="1:18" ht="13.5">
      <c r="A17" s="1">
        <v>15</v>
      </c>
      <c r="B17" s="4" t="s">
        <v>80</v>
      </c>
      <c r="C17" s="9" t="s">
        <v>108</v>
      </c>
      <c r="D17" s="4" t="s">
        <v>81</v>
      </c>
      <c r="E17" s="15">
        <v>37.902566</v>
      </c>
      <c r="F17" s="43">
        <v>139.023083</v>
      </c>
      <c r="G17" s="46">
        <v>205.2</v>
      </c>
      <c r="H17" s="46">
        <v>94.8</v>
      </c>
      <c r="I17" s="46">
        <v>79.3</v>
      </c>
      <c r="J17" s="46">
        <v>39.6</v>
      </c>
      <c r="K17" s="46">
        <v>69.8</v>
      </c>
      <c r="L17" s="46">
        <v>37.2</v>
      </c>
      <c r="M17" s="24">
        <v>155.09933081761005</v>
      </c>
      <c r="N17" s="32">
        <v>44.88411383647798</v>
      </c>
      <c r="O17" s="37">
        <v>48.341553459119496</v>
      </c>
      <c r="P17" s="17">
        <v>61.87366352201258</v>
      </c>
      <c r="R17" s="42">
        <f t="shared" si="0"/>
        <v>-13.532110062893082</v>
      </c>
    </row>
    <row r="18" spans="1:18" ht="13.5">
      <c r="A18" s="1">
        <v>16</v>
      </c>
      <c r="B18" s="4" t="s">
        <v>76</v>
      </c>
      <c r="C18" s="9" t="s">
        <v>109</v>
      </c>
      <c r="D18" s="4" t="s">
        <v>77</v>
      </c>
      <c r="E18" s="15">
        <v>36.69512</v>
      </c>
      <c r="F18" s="43">
        <v>137.211361</v>
      </c>
      <c r="G18" s="46">
        <v>189.1</v>
      </c>
      <c r="H18" s="46">
        <v>90.7</v>
      </c>
      <c r="I18" s="46">
        <v>68.3</v>
      </c>
      <c r="J18" s="46">
        <v>36.5</v>
      </c>
      <c r="K18" s="46">
        <v>65.1</v>
      </c>
      <c r="L18" s="46">
        <v>35.5</v>
      </c>
      <c r="M18" s="24">
        <v>141.2004450737463</v>
      </c>
      <c r="N18" s="32">
        <v>45.28273415929203</v>
      </c>
      <c r="O18" s="37">
        <v>43.52046017699115</v>
      </c>
      <c r="P18" s="17">
        <v>52.397250737463125</v>
      </c>
      <c r="R18" s="42">
        <f t="shared" si="0"/>
        <v>-8.876790560471974</v>
      </c>
    </row>
    <row r="19" spans="1:18" ht="13.5">
      <c r="A19" s="1">
        <v>17</v>
      </c>
      <c r="B19" s="4" t="s">
        <v>72</v>
      </c>
      <c r="C19" s="9" t="s">
        <v>110</v>
      </c>
      <c r="D19" s="4" t="s">
        <v>73</v>
      </c>
      <c r="E19" s="15">
        <v>36.594549</v>
      </c>
      <c r="F19" s="43">
        <v>136.626028</v>
      </c>
      <c r="G19" s="46">
        <v>189.7</v>
      </c>
      <c r="H19" s="46">
        <v>95.6</v>
      </c>
      <c r="I19" s="46">
        <v>86.1</v>
      </c>
      <c r="J19" s="46">
        <v>46.5</v>
      </c>
      <c r="K19" s="46">
        <v>53.4</v>
      </c>
      <c r="L19" s="46">
        <v>33.6</v>
      </c>
      <c r="M19" s="24">
        <v>152.19889430379743</v>
      </c>
      <c r="N19" s="32">
        <v>45.24743860759493</v>
      </c>
      <c r="O19" s="37">
        <v>52.753101265822785</v>
      </c>
      <c r="P19" s="17">
        <v>54.198354430379744</v>
      </c>
      <c r="R19" s="42">
        <f t="shared" si="0"/>
        <v>-1.4452531645569593</v>
      </c>
    </row>
    <row r="20" spans="1:18" ht="13.5">
      <c r="A20" s="1">
        <v>18</v>
      </c>
      <c r="B20" s="4" t="s">
        <v>64</v>
      </c>
      <c r="C20" s="9" t="s">
        <v>111</v>
      </c>
      <c r="D20" s="4" t="s">
        <v>65</v>
      </c>
      <c r="E20" s="15">
        <v>36.065274</v>
      </c>
      <c r="F20" s="43">
        <v>136.221778</v>
      </c>
      <c r="G20" s="46">
        <v>181.6</v>
      </c>
      <c r="H20" s="46">
        <v>94.5</v>
      </c>
      <c r="I20" s="46">
        <v>77.5</v>
      </c>
      <c r="J20" s="46">
        <v>39.7</v>
      </c>
      <c r="K20" s="46">
        <v>56.7</v>
      </c>
      <c r="L20" s="46">
        <v>35.1</v>
      </c>
      <c r="M20" s="24">
        <v>141.4773624418605</v>
      </c>
      <c r="N20" s="32">
        <v>44.61701360465117</v>
      </c>
      <c r="O20" s="37">
        <v>49.11884302325582</v>
      </c>
      <c r="P20" s="17">
        <v>47.74150581395349</v>
      </c>
      <c r="R20" s="42">
        <f t="shared" si="0"/>
        <v>1.3773372093023326</v>
      </c>
    </row>
    <row r="21" spans="1:18" ht="13.5">
      <c r="A21" s="1">
        <v>19</v>
      </c>
      <c r="B21" s="4" t="s">
        <v>58</v>
      </c>
      <c r="C21" s="9" t="s">
        <v>112</v>
      </c>
      <c r="D21" s="4" t="s">
        <v>59</v>
      </c>
      <c r="E21" s="15">
        <v>35.663934</v>
      </c>
      <c r="F21" s="43">
        <v>138.568417</v>
      </c>
      <c r="G21" s="46">
        <v>191.7</v>
      </c>
      <c r="H21" s="46">
        <v>87.7</v>
      </c>
      <c r="I21" s="46">
        <v>89.8</v>
      </c>
      <c r="J21" s="46">
        <v>50.9</v>
      </c>
      <c r="K21" s="46">
        <v>56.1</v>
      </c>
      <c r="L21" s="46">
        <v>33.6</v>
      </c>
      <c r="M21" s="24">
        <v>172.58352176870747</v>
      </c>
      <c r="N21" s="32">
        <v>44.55584489795918</v>
      </c>
      <c r="O21" s="37">
        <v>68.18968367346939</v>
      </c>
      <c r="P21" s="17">
        <v>59.83799319727892</v>
      </c>
      <c r="R21" s="42">
        <f t="shared" si="0"/>
        <v>8.35169047619047</v>
      </c>
    </row>
    <row r="22" spans="1:18" ht="13.5">
      <c r="A22" s="5">
        <v>20</v>
      </c>
      <c r="B22" s="12" t="s">
        <v>74</v>
      </c>
      <c r="C22" s="10" t="s">
        <v>113</v>
      </c>
      <c r="D22" s="12" t="s">
        <v>75</v>
      </c>
      <c r="E22" s="16">
        <v>36.651318</v>
      </c>
      <c r="F22" s="56">
        <v>138.180889</v>
      </c>
      <c r="G22" s="47">
        <v>163.9</v>
      </c>
      <c r="H22" s="47">
        <v>86.7</v>
      </c>
      <c r="I22" s="47">
        <v>74.4</v>
      </c>
      <c r="J22" s="47">
        <v>35.6</v>
      </c>
      <c r="K22" s="47">
        <v>68.8</v>
      </c>
      <c r="L22" s="47">
        <v>41.5</v>
      </c>
      <c r="M22" s="25">
        <v>186.9821457807309</v>
      </c>
      <c r="N22" s="33">
        <v>46.16383348837209</v>
      </c>
      <c r="O22" s="38">
        <v>83.25092358803988</v>
      </c>
      <c r="P22" s="29">
        <v>57.56738870431894</v>
      </c>
      <c r="R22" s="42">
        <f t="shared" si="0"/>
        <v>25.683534883720945</v>
      </c>
    </row>
    <row r="23" spans="1:18" ht="13.5">
      <c r="A23" s="1">
        <v>21</v>
      </c>
      <c r="B23" s="4" t="s">
        <v>48</v>
      </c>
      <c r="C23" s="9" t="s">
        <v>114</v>
      </c>
      <c r="D23" s="4" t="s">
        <v>49</v>
      </c>
      <c r="E23" s="15">
        <v>35.391144</v>
      </c>
      <c r="F23" s="43">
        <v>136.722139</v>
      </c>
      <c r="G23" s="46">
        <v>182.3</v>
      </c>
      <c r="H23" s="46">
        <v>94</v>
      </c>
      <c r="I23" s="46">
        <v>90.5</v>
      </c>
      <c r="J23" s="46">
        <v>50.4</v>
      </c>
      <c r="K23" s="46">
        <v>57.8</v>
      </c>
      <c r="L23" s="46">
        <v>37</v>
      </c>
      <c r="M23" s="24">
        <v>160.17701164556962</v>
      </c>
      <c r="N23" s="34">
        <v>44.69559075949366</v>
      </c>
      <c r="O23" s="39">
        <v>53.50004746835444</v>
      </c>
      <c r="P23" s="30">
        <v>61.981373417721514</v>
      </c>
      <c r="R23" s="42">
        <f t="shared" si="0"/>
        <v>-8.481325949367076</v>
      </c>
    </row>
    <row r="24" spans="1:18" ht="13.5">
      <c r="A24" s="1">
        <v>22</v>
      </c>
      <c r="B24" s="4" t="s">
        <v>40</v>
      </c>
      <c r="C24" s="9" t="s">
        <v>115</v>
      </c>
      <c r="D24" s="4" t="s">
        <v>41</v>
      </c>
      <c r="E24" s="15">
        <v>34.976776</v>
      </c>
      <c r="F24" s="43">
        <v>138.383111</v>
      </c>
      <c r="G24" s="46">
        <v>184.2</v>
      </c>
      <c r="H24" s="46">
        <v>89.6</v>
      </c>
      <c r="I24" s="46">
        <v>80.7</v>
      </c>
      <c r="J24" s="46">
        <v>41.3</v>
      </c>
      <c r="K24" s="46">
        <v>66</v>
      </c>
      <c r="L24" s="46">
        <v>39.4</v>
      </c>
      <c r="M24" s="24">
        <v>154.25832564263322</v>
      </c>
      <c r="N24" s="32">
        <v>44.94171435736677</v>
      </c>
      <c r="O24" s="37">
        <v>56.482526645768026</v>
      </c>
      <c r="P24" s="17">
        <v>52.834084639498435</v>
      </c>
      <c r="R24" s="42">
        <f t="shared" si="0"/>
        <v>3.6484420062695904</v>
      </c>
    </row>
    <row r="25" spans="1:18" ht="13.5">
      <c r="A25" s="1">
        <v>23</v>
      </c>
      <c r="B25" s="4" t="s">
        <v>46</v>
      </c>
      <c r="C25" s="9" t="s">
        <v>116</v>
      </c>
      <c r="D25" s="4" t="s">
        <v>47</v>
      </c>
      <c r="E25" s="15">
        <v>35.180132</v>
      </c>
      <c r="F25" s="43">
        <v>136.906583</v>
      </c>
      <c r="G25" s="46">
        <v>192.3</v>
      </c>
      <c r="H25" s="46">
        <v>98.3</v>
      </c>
      <c r="I25" s="46">
        <v>87.4</v>
      </c>
      <c r="J25" s="46">
        <v>49.5</v>
      </c>
      <c r="K25" s="46">
        <v>59.5</v>
      </c>
      <c r="L25" s="46">
        <v>38</v>
      </c>
      <c r="M25" s="24">
        <v>157.98051087248322</v>
      </c>
      <c r="N25" s="32">
        <v>47.27200080536913</v>
      </c>
      <c r="O25" s="37">
        <v>49.765781879194634</v>
      </c>
      <c r="P25" s="17">
        <v>60.942728187919464</v>
      </c>
      <c r="R25" s="42">
        <f t="shared" si="0"/>
        <v>-11.17694630872483</v>
      </c>
    </row>
    <row r="26" spans="1:18" ht="13.5">
      <c r="A26" s="1">
        <v>24</v>
      </c>
      <c r="B26" s="4" t="s">
        <v>38</v>
      </c>
      <c r="C26" s="9" t="s">
        <v>117</v>
      </c>
      <c r="D26" s="4" t="s">
        <v>39</v>
      </c>
      <c r="E26" s="15">
        <v>34.730297</v>
      </c>
      <c r="F26" s="43">
        <v>136.508639</v>
      </c>
      <c r="G26" s="46">
        <v>180.4</v>
      </c>
      <c r="H26" s="46">
        <v>90.7</v>
      </c>
      <c r="I26" s="46">
        <v>88.3</v>
      </c>
      <c r="J26" s="46">
        <v>48.5</v>
      </c>
      <c r="K26" s="46">
        <v>61.8</v>
      </c>
      <c r="L26" s="46">
        <v>36.9</v>
      </c>
      <c r="M26" s="24">
        <v>157.21020567656768</v>
      </c>
      <c r="N26" s="32">
        <v>51.44049280528053</v>
      </c>
      <c r="O26" s="37">
        <v>56.016069306930696</v>
      </c>
      <c r="P26" s="17">
        <v>49.75364356435644</v>
      </c>
      <c r="R26" s="42">
        <f t="shared" si="0"/>
        <v>6.262425742574258</v>
      </c>
    </row>
    <row r="27" spans="1:18" ht="13.5">
      <c r="A27" s="1">
        <v>25</v>
      </c>
      <c r="B27" s="4" t="s">
        <v>42</v>
      </c>
      <c r="C27" s="9" t="s">
        <v>118</v>
      </c>
      <c r="D27" s="4" t="s">
        <v>43</v>
      </c>
      <c r="E27" s="15">
        <v>35.004508</v>
      </c>
      <c r="F27" s="43">
        <v>135.868556</v>
      </c>
      <c r="G27" s="46">
        <v>183.6</v>
      </c>
      <c r="H27" s="46">
        <v>97.7</v>
      </c>
      <c r="I27" s="46">
        <v>71.9</v>
      </c>
      <c r="J27" s="46">
        <v>41</v>
      </c>
      <c r="K27" s="46">
        <v>52</v>
      </c>
      <c r="L27" s="46">
        <v>33.4</v>
      </c>
      <c r="M27" s="24">
        <v>174.57904228571428</v>
      </c>
      <c r="N27" s="32">
        <v>53.25127720634921</v>
      </c>
      <c r="O27" s="37">
        <v>55.48212698412699</v>
      </c>
      <c r="P27" s="17">
        <v>65.84563809523809</v>
      </c>
      <c r="R27" s="42">
        <f t="shared" si="0"/>
        <v>-10.363511111111094</v>
      </c>
    </row>
    <row r="28" spans="1:18" ht="13.5">
      <c r="A28" s="1">
        <v>26</v>
      </c>
      <c r="B28" s="4" t="s">
        <v>44</v>
      </c>
      <c r="C28" s="9" t="s">
        <v>119</v>
      </c>
      <c r="D28" s="4" t="s">
        <v>45</v>
      </c>
      <c r="E28" s="15">
        <v>35.021084</v>
      </c>
      <c r="F28" s="43">
        <v>135.755611</v>
      </c>
      <c r="G28" s="46">
        <v>193.6</v>
      </c>
      <c r="H28" s="46">
        <v>97.6</v>
      </c>
      <c r="I28" s="46">
        <v>81.8</v>
      </c>
      <c r="J28" s="46">
        <v>47.4</v>
      </c>
      <c r="K28" s="46">
        <v>58.7</v>
      </c>
      <c r="L28" s="46">
        <v>32.4</v>
      </c>
      <c r="M28" s="24">
        <v>187.69268739273926</v>
      </c>
      <c r="N28" s="32">
        <v>58.18859168316832</v>
      </c>
      <c r="O28" s="37">
        <v>59.21118151815182</v>
      </c>
      <c r="P28" s="17">
        <v>70.29291419141916</v>
      </c>
      <c r="R28" s="42">
        <f t="shared" si="0"/>
        <v>-11.08173267326734</v>
      </c>
    </row>
    <row r="29" spans="1:18" ht="13.5">
      <c r="A29" s="1">
        <v>27</v>
      </c>
      <c r="B29" s="4" t="s">
        <v>34</v>
      </c>
      <c r="C29" s="9" t="s">
        <v>120</v>
      </c>
      <c r="D29" s="4" t="s">
        <v>35</v>
      </c>
      <c r="E29" s="15">
        <v>34.68631</v>
      </c>
      <c r="F29" s="43">
        <v>135.519667</v>
      </c>
      <c r="G29" s="46">
        <v>221.8</v>
      </c>
      <c r="H29" s="46">
        <v>107</v>
      </c>
      <c r="I29" s="46">
        <v>86.9</v>
      </c>
      <c r="J29" s="46">
        <v>49.7</v>
      </c>
      <c r="K29" s="46">
        <v>53.2</v>
      </c>
      <c r="L29" s="46">
        <v>31.5</v>
      </c>
      <c r="M29" s="24">
        <v>171.00706610389608</v>
      </c>
      <c r="N29" s="32">
        <v>53.94129987012987</v>
      </c>
      <c r="O29" s="37">
        <v>48.441178571428566</v>
      </c>
      <c r="P29" s="17">
        <v>68.62458766233766</v>
      </c>
      <c r="R29" s="42">
        <f t="shared" si="0"/>
        <v>-20.183409090909095</v>
      </c>
    </row>
    <row r="30" spans="1:18" ht="13.5">
      <c r="A30" s="1">
        <v>28</v>
      </c>
      <c r="B30" s="4" t="s">
        <v>36</v>
      </c>
      <c r="C30" s="9" t="s">
        <v>121</v>
      </c>
      <c r="D30" s="4" t="s">
        <v>37</v>
      </c>
      <c r="E30" s="15">
        <v>34.691255</v>
      </c>
      <c r="F30" s="43">
        <v>135.183111</v>
      </c>
      <c r="G30" s="46">
        <v>210.6</v>
      </c>
      <c r="H30" s="46">
        <v>100.5</v>
      </c>
      <c r="I30" s="46">
        <v>75.8</v>
      </c>
      <c r="J30" s="46">
        <v>44.9</v>
      </c>
      <c r="K30" s="46">
        <v>54.3</v>
      </c>
      <c r="L30" s="46">
        <v>32.1</v>
      </c>
      <c r="M30" s="24">
        <v>190.92074336769758</v>
      </c>
      <c r="N30" s="32">
        <v>58.36700797250859</v>
      </c>
      <c r="O30" s="37">
        <v>52.33634020618557</v>
      </c>
      <c r="P30" s="17">
        <v>80.21739518900343</v>
      </c>
      <c r="R30" s="42">
        <f t="shared" si="0"/>
        <v>-27.881054982817858</v>
      </c>
    </row>
    <row r="31" spans="1:18" ht="13.5">
      <c r="A31" s="1">
        <v>29</v>
      </c>
      <c r="B31" s="4" t="s">
        <v>32</v>
      </c>
      <c r="C31" s="9" t="s">
        <v>122</v>
      </c>
      <c r="D31" s="4" t="s">
        <v>33</v>
      </c>
      <c r="E31" s="15">
        <v>34.685119</v>
      </c>
      <c r="F31" s="43">
        <v>135.832778</v>
      </c>
      <c r="G31" s="46">
        <v>209</v>
      </c>
      <c r="H31" s="46">
        <v>95.6</v>
      </c>
      <c r="I31" s="46">
        <v>91.3</v>
      </c>
      <c r="J31" s="46">
        <v>52.6</v>
      </c>
      <c r="K31" s="46">
        <v>49.6</v>
      </c>
      <c r="L31" s="46">
        <v>29.2</v>
      </c>
      <c r="M31" s="24">
        <v>191.39128628930817</v>
      </c>
      <c r="N31" s="32">
        <v>60.67003157232705</v>
      </c>
      <c r="O31" s="37">
        <v>61.37620125786163</v>
      </c>
      <c r="P31" s="17">
        <v>69.3450534591195</v>
      </c>
      <c r="R31" s="42">
        <f t="shared" si="0"/>
        <v>-7.968852201257867</v>
      </c>
    </row>
    <row r="32" spans="1:18" ht="13.5">
      <c r="A32" s="5">
        <v>30</v>
      </c>
      <c r="B32" s="12" t="s">
        <v>24</v>
      </c>
      <c r="C32" s="10" t="s">
        <v>123</v>
      </c>
      <c r="D32" s="12" t="s">
        <v>25</v>
      </c>
      <c r="E32" s="16">
        <v>34.226519</v>
      </c>
      <c r="F32" s="56">
        <v>135.167444</v>
      </c>
      <c r="G32" s="47">
        <v>211.3</v>
      </c>
      <c r="H32" s="47">
        <v>100.9</v>
      </c>
      <c r="I32" s="47">
        <v>101</v>
      </c>
      <c r="J32" s="47">
        <v>52.2</v>
      </c>
      <c r="K32" s="47">
        <v>49.6</v>
      </c>
      <c r="L32" s="47">
        <v>33.6</v>
      </c>
      <c r="M32" s="25">
        <v>166.424704</v>
      </c>
      <c r="N32" s="33">
        <v>50.27621089655173</v>
      </c>
      <c r="O32" s="38">
        <v>50.15299310344828</v>
      </c>
      <c r="P32" s="29">
        <v>65.99549999999999</v>
      </c>
      <c r="R32" s="42">
        <f t="shared" si="0"/>
        <v>-15.842506896551711</v>
      </c>
    </row>
    <row r="33" spans="1:18" ht="13.5">
      <c r="A33" s="1">
        <v>31</v>
      </c>
      <c r="B33" s="4" t="s">
        <v>54</v>
      </c>
      <c r="C33" s="9" t="s">
        <v>124</v>
      </c>
      <c r="D33" s="4" t="s">
        <v>55</v>
      </c>
      <c r="E33" s="15">
        <v>35.503646</v>
      </c>
      <c r="F33" s="43">
        <v>134.238389</v>
      </c>
      <c r="G33" s="46">
        <v>203.1</v>
      </c>
      <c r="H33" s="46">
        <v>96.8</v>
      </c>
      <c r="I33" s="46">
        <v>89</v>
      </c>
      <c r="J33" s="46">
        <v>37.9</v>
      </c>
      <c r="K33" s="46">
        <v>65.9</v>
      </c>
      <c r="L33" s="46">
        <v>37.6</v>
      </c>
      <c r="M33" s="24">
        <v>172.04369954397396</v>
      </c>
      <c r="N33" s="34">
        <v>50.196908013029315</v>
      </c>
      <c r="O33" s="39">
        <v>61.59949511400652</v>
      </c>
      <c r="P33" s="30">
        <v>60.24729641693811</v>
      </c>
      <c r="R33" s="42">
        <f t="shared" si="0"/>
        <v>1.3521986970684097</v>
      </c>
    </row>
    <row r="34" spans="1:18" ht="13.5">
      <c r="A34" s="1">
        <v>32</v>
      </c>
      <c r="B34" s="4" t="s">
        <v>52</v>
      </c>
      <c r="C34" s="9" t="s">
        <v>125</v>
      </c>
      <c r="D34" s="4" t="s">
        <v>53</v>
      </c>
      <c r="E34" s="15">
        <v>35.471898</v>
      </c>
      <c r="F34" s="43">
        <v>133.050444</v>
      </c>
      <c r="G34" s="46">
        <v>204.1</v>
      </c>
      <c r="H34" s="46">
        <v>89.6</v>
      </c>
      <c r="I34" s="46">
        <v>79</v>
      </c>
      <c r="J34" s="46">
        <v>42.5</v>
      </c>
      <c r="K34" s="46">
        <v>54.1</v>
      </c>
      <c r="L34" s="46">
        <v>30.2</v>
      </c>
      <c r="M34" s="24">
        <v>173.3144600638978</v>
      </c>
      <c r="N34" s="32">
        <v>42.62723003194888</v>
      </c>
      <c r="O34" s="37">
        <v>68.3364568690096</v>
      </c>
      <c r="P34" s="17">
        <v>62.35077316293929</v>
      </c>
      <c r="R34" s="42">
        <f t="shared" si="0"/>
        <v>5.985683706070304</v>
      </c>
    </row>
    <row r="35" spans="1:18" ht="13.5">
      <c r="A35" s="1">
        <v>33</v>
      </c>
      <c r="B35" s="4" t="s">
        <v>30</v>
      </c>
      <c r="C35" s="9" t="s">
        <v>126</v>
      </c>
      <c r="D35" s="4" t="s">
        <v>31</v>
      </c>
      <c r="E35" s="15">
        <v>34.661561</v>
      </c>
      <c r="F35" s="43">
        <v>133.934472</v>
      </c>
      <c r="G35" s="46">
        <v>179</v>
      </c>
      <c r="H35" s="46">
        <v>82.8</v>
      </c>
      <c r="I35" s="46">
        <v>73.7</v>
      </c>
      <c r="J35" s="46">
        <v>45.8</v>
      </c>
      <c r="K35" s="46">
        <v>61.9</v>
      </c>
      <c r="L35" s="46">
        <v>34.7</v>
      </c>
      <c r="M35" s="24">
        <v>162.4909818064516</v>
      </c>
      <c r="N35" s="32">
        <v>51.71109793548387</v>
      </c>
      <c r="O35" s="37">
        <v>51.07044193548387</v>
      </c>
      <c r="P35" s="17">
        <v>59.709441935483866</v>
      </c>
      <c r="R35" s="42">
        <f t="shared" si="0"/>
        <v>-8.638999999999996</v>
      </c>
    </row>
    <row r="36" spans="1:18" ht="13.5">
      <c r="A36" s="1">
        <v>34</v>
      </c>
      <c r="B36" s="4" t="s">
        <v>28</v>
      </c>
      <c r="C36" s="9" t="s">
        <v>127</v>
      </c>
      <c r="D36" s="4" t="s">
        <v>29</v>
      </c>
      <c r="E36" s="15">
        <v>34.396511</v>
      </c>
      <c r="F36" s="43">
        <v>132.4595</v>
      </c>
      <c r="G36" s="46">
        <v>196.5</v>
      </c>
      <c r="H36" s="46">
        <v>92</v>
      </c>
      <c r="I36" s="46">
        <v>79.7</v>
      </c>
      <c r="J36" s="46">
        <v>44</v>
      </c>
      <c r="K36" s="46">
        <v>55.4</v>
      </c>
      <c r="L36" s="46">
        <v>31.9</v>
      </c>
      <c r="M36" s="24">
        <v>179.72135086816724</v>
      </c>
      <c r="N36" s="32">
        <v>56.88822546623795</v>
      </c>
      <c r="O36" s="37">
        <v>59.27968810289389</v>
      </c>
      <c r="P36" s="17">
        <v>63.55343729903537</v>
      </c>
      <c r="R36" s="42">
        <f t="shared" si="0"/>
        <v>-4.27374919614148</v>
      </c>
    </row>
    <row r="37" spans="1:18" ht="13.5">
      <c r="A37" s="1">
        <v>35</v>
      </c>
      <c r="B37" s="4" t="s">
        <v>22</v>
      </c>
      <c r="C37" s="9" t="s">
        <v>128</v>
      </c>
      <c r="D37" s="4" t="s">
        <v>23</v>
      </c>
      <c r="E37" s="15">
        <v>34.185797</v>
      </c>
      <c r="F37" s="43">
        <v>131.471167</v>
      </c>
      <c r="G37" s="46">
        <v>214.4</v>
      </c>
      <c r="H37" s="46">
        <v>96.1</v>
      </c>
      <c r="I37" s="46">
        <v>87.7</v>
      </c>
      <c r="J37" s="46">
        <v>46.5</v>
      </c>
      <c r="K37" s="46">
        <v>64.3</v>
      </c>
      <c r="L37" s="46">
        <v>39.1</v>
      </c>
      <c r="M37" s="24">
        <v>169.12087182662538</v>
      </c>
      <c r="N37" s="32">
        <v>47.33758390092879</v>
      </c>
      <c r="O37" s="37">
        <v>60.572207430340555</v>
      </c>
      <c r="P37" s="17">
        <v>61.21108049535604</v>
      </c>
      <c r="R37" s="42">
        <f t="shared" si="0"/>
        <v>-0.6388730650154884</v>
      </c>
    </row>
    <row r="38" spans="1:18" ht="13.5">
      <c r="A38" s="1">
        <v>36</v>
      </c>
      <c r="B38" s="4" t="s">
        <v>20</v>
      </c>
      <c r="C38" s="9" t="s">
        <v>129</v>
      </c>
      <c r="D38" s="4" t="s">
        <v>21</v>
      </c>
      <c r="E38" s="15">
        <v>34.065723</v>
      </c>
      <c r="F38" s="43">
        <v>134.559361</v>
      </c>
      <c r="G38" s="46">
        <v>188.5</v>
      </c>
      <c r="H38" s="46">
        <v>90.5</v>
      </c>
      <c r="I38" s="46">
        <v>84</v>
      </c>
      <c r="J38" s="46">
        <v>44.1</v>
      </c>
      <c r="K38" s="46">
        <v>58.7</v>
      </c>
      <c r="L38" s="46">
        <v>36.3</v>
      </c>
      <c r="M38" s="24">
        <v>173.3461257142857</v>
      </c>
      <c r="N38" s="32">
        <v>52.62580167247387</v>
      </c>
      <c r="O38" s="37">
        <v>60.33738327526133</v>
      </c>
      <c r="P38" s="17">
        <v>60.38294076655052</v>
      </c>
      <c r="R38" s="42">
        <f t="shared" si="0"/>
        <v>-0.045557491289187624</v>
      </c>
    </row>
    <row r="39" spans="1:18" ht="13.5">
      <c r="A39" s="1">
        <v>37</v>
      </c>
      <c r="B39" s="4" t="s">
        <v>26</v>
      </c>
      <c r="C39" s="9" t="s">
        <v>130</v>
      </c>
      <c r="D39" s="4" t="s">
        <v>27</v>
      </c>
      <c r="E39" s="15">
        <v>34.340037</v>
      </c>
      <c r="F39" s="43">
        <v>134.043139</v>
      </c>
      <c r="G39" s="46">
        <v>185.5</v>
      </c>
      <c r="H39" s="46">
        <v>89.7</v>
      </c>
      <c r="I39" s="46">
        <v>87.9</v>
      </c>
      <c r="J39" s="46">
        <v>45.9</v>
      </c>
      <c r="K39" s="46">
        <v>52.6</v>
      </c>
      <c r="L39" s="46">
        <v>31.9</v>
      </c>
      <c r="M39" s="24">
        <v>162.06365328767126</v>
      </c>
      <c r="N39" s="32">
        <v>53.83855054794521</v>
      </c>
      <c r="O39" s="37">
        <v>47.731280821917814</v>
      </c>
      <c r="P39" s="17">
        <v>60.49382191780822</v>
      </c>
      <c r="R39" s="42">
        <f t="shared" si="0"/>
        <v>-12.762541095890406</v>
      </c>
    </row>
    <row r="40" spans="1:18" ht="13.5">
      <c r="A40" s="1">
        <v>38</v>
      </c>
      <c r="B40" s="4" t="s">
        <v>18</v>
      </c>
      <c r="C40" s="9" t="s">
        <v>131</v>
      </c>
      <c r="D40" s="4" t="s">
        <v>19</v>
      </c>
      <c r="E40" s="15">
        <v>33.841551</v>
      </c>
      <c r="F40" s="43">
        <v>132.766</v>
      </c>
      <c r="G40" s="46">
        <v>190.2</v>
      </c>
      <c r="H40" s="46">
        <v>95.1</v>
      </c>
      <c r="I40" s="46">
        <v>100</v>
      </c>
      <c r="J40" s="46">
        <v>55.5</v>
      </c>
      <c r="K40" s="46">
        <v>61.3</v>
      </c>
      <c r="L40" s="46">
        <v>32.4</v>
      </c>
      <c r="M40" s="24">
        <v>176.05086978723403</v>
      </c>
      <c r="N40" s="32">
        <v>51.12854709219857</v>
      </c>
      <c r="O40" s="37">
        <v>64.37332269503547</v>
      </c>
      <c r="P40" s="17">
        <v>60.549</v>
      </c>
      <c r="R40" s="42">
        <f t="shared" si="0"/>
        <v>3.8243226950354696</v>
      </c>
    </row>
    <row r="41" spans="1:18" ht="13.5">
      <c r="A41" s="1">
        <v>39</v>
      </c>
      <c r="B41" s="4" t="s">
        <v>14</v>
      </c>
      <c r="C41" s="9" t="s">
        <v>132</v>
      </c>
      <c r="D41" s="4" t="s">
        <v>15</v>
      </c>
      <c r="E41" s="15">
        <v>33.559722</v>
      </c>
      <c r="F41" s="43">
        <v>133.531083</v>
      </c>
      <c r="G41" s="46">
        <v>204.5</v>
      </c>
      <c r="H41" s="46">
        <v>94.3</v>
      </c>
      <c r="I41" s="46">
        <v>89.7</v>
      </c>
      <c r="J41" s="46">
        <v>44.5</v>
      </c>
      <c r="K41" s="46">
        <v>72</v>
      </c>
      <c r="L41" s="46">
        <v>37.2</v>
      </c>
      <c r="M41" s="24">
        <v>148.6566914851485</v>
      </c>
      <c r="N41" s="32">
        <v>37.654651881188116</v>
      </c>
      <c r="O41" s="37">
        <v>58.3807788778878</v>
      </c>
      <c r="P41" s="17">
        <v>52.621260726072606</v>
      </c>
      <c r="R41" s="42">
        <f t="shared" si="0"/>
        <v>5.759518151815193</v>
      </c>
    </row>
    <row r="42" spans="1:18" ht="13.5">
      <c r="A42" s="5">
        <v>40</v>
      </c>
      <c r="B42" s="12" t="s">
        <v>16</v>
      </c>
      <c r="C42" s="10" t="s">
        <v>133</v>
      </c>
      <c r="D42" s="12" t="s">
        <v>17</v>
      </c>
      <c r="E42" s="16">
        <v>33.606505</v>
      </c>
      <c r="F42" s="56">
        <v>130.418139</v>
      </c>
      <c r="G42" s="47">
        <v>218.1</v>
      </c>
      <c r="H42" s="47">
        <v>103.4</v>
      </c>
      <c r="I42" s="47">
        <v>66.8</v>
      </c>
      <c r="J42" s="47">
        <v>35.6</v>
      </c>
      <c r="K42" s="47">
        <v>55</v>
      </c>
      <c r="L42" s="47">
        <v>30.4</v>
      </c>
      <c r="M42" s="25">
        <v>152.38801328990226</v>
      </c>
      <c r="N42" s="33">
        <v>48.99462892508144</v>
      </c>
      <c r="O42" s="38">
        <v>50.17622475570033</v>
      </c>
      <c r="P42" s="29">
        <v>53.217159609120515</v>
      </c>
      <c r="R42" s="42">
        <f t="shared" si="0"/>
        <v>-3.0409348534201825</v>
      </c>
    </row>
    <row r="43" spans="1:18" ht="13.5">
      <c r="A43" s="1">
        <v>41</v>
      </c>
      <c r="B43" s="4" t="s">
        <v>12</v>
      </c>
      <c r="C43" s="9" t="s">
        <v>134</v>
      </c>
      <c r="D43" s="4" t="s">
        <v>13</v>
      </c>
      <c r="E43" s="15">
        <v>33.249418</v>
      </c>
      <c r="F43" s="43">
        <v>130.299611</v>
      </c>
      <c r="G43" s="46">
        <v>219.8</v>
      </c>
      <c r="H43" s="46">
        <v>106.1</v>
      </c>
      <c r="I43" s="46">
        <v>77.3</v>
      </c>
      <c r="J43" s="46">
        <v>39.4</v>
      </c>
      <c r="K43" s="46">
        <v>60.6</v>
      </c>
      <c r="L43" s="46">
        <v>31</v>
      </c>
      <c r="M43" s="24">
        <v>151.726613372434</v>
      </c>
      <c r="N43" s="34">
        <v>46.796041524926686</v>
      </c>
      <c r="O43" s="39">
        <v>57.282222873900295</v>
      </c>
      <c r="P43" s="30">
        <v>47.64834897360704</v>
      </c>
      <c r="R43" s="42">
        <f t="shared" si="0"/>
        <v>9.633873900293253</v>
      </c>
    </row>
    <row r="44" spans="1:18" ht="13.5">
      <c r="A44" s="1">
        <v>42</v>
      </c>
      <c r="B44" s="4" t="s">
        <v>6</v>
      </c>
      <c r="C44" s="9" t="s">
        <v>135</v>
      </c>
      <c r="D44" s="4" t="s">
        <v>7</v>
      </c>
      <c r="E44" s="15">
        <v>32.74485</v>
      </c>
      <c r="F44" s="43">
        <v>129.873694</v>
      </c>
      <c r="G44" s="46">
        <v>220.6</v>
      </c>
      <c r="H44" s="46">
        <v>99.2</v>
      </c>
      <c r="I44" s="46">
        <v>79.2</v>
      </c>
      <c r="J44" s="46">
        <v>45.7</v>
      </c>
      <c r="K44" s="46">
        <v>60.7</v>
      </c>
      <c r="L44" s="46">
        <v>34.1</v>
      </c>
      <c r="M44" s="24">
        <v>169.217584295302</v>
      </c>
      <c r="N44" s="32">
        <v>44.78216818791947</v>
      </c>
      <c r="O44" s="37">
        <v>63.25578859060403</v>
      </c>
      <c r="P44" s="17">
        <v>61.179627516778524</v>
      </c>
      <c r="R44" s="42">
        <f t="shared" si="0"/>
        <v>2.076161073825503</v>
      </c>
    </row>
    <row r="45" spans="1:18" ht="13.5">
      <c r="A45" s="1">
        <v>43</v>
      </c>
      <c r="B45" s="4" t="s">
        <v>8</v>
      </c>
      <c r="C45" s="9" t="s">
        <v>136</v>
      </c>
      <c r="D45" s="4" t="s">
        <v>9</v>
      </c>
      <c r="E45" s="15">
        <v>32.7897</v>
      </c>
      <c r="F45" s="43">
        <v>130.7415</v>
      </c>
      <c r="G45" s="46">
        <v>177.5</v>
      </c>
      <c r="H45" s="46">
        <v>90.9</v>
      </c>
      <c r="I45" s="46">
        <v>73.1</v>
      </c>
      <c r="J45" s="46">
        <v>40.6</v>
      </c>
      <c r="K45" s="46">
        <v>58.4</v>
      </c>
      <c r="L45" s="46">
        <v>32.5</v>
      </c>
      <c r="M45" s="24">
        <v>157.07934643067844</v>
      </c>
      <c r="N45" s="32">
        <v>47.51621663716814</v>
      </c>
      <c r="O45" s="37">
        <v>60.500401179941</v>
      </c>
      <c r="P45" s="17">
        <v>49.06272861356932</v>
      </c>
      <c r="R45" s="42">
        <f t="shared" si="0"/>
        <v>11.437672566371681</v>
      </c>
    </row>
    <row r="46" spans="1:18" ht="13.5">
      <c r="A46" s="1">
        <v>44</v>
      </c>
      <c r="B46" s="4" t="s">
        <v>10</v>
      </c>
      <c r="C46" s="9" t="s">
        <v>137</v>
      </c>
      <c r="D46" s="4" t="s">
        <v>11</v>
      </c>
      <c r="E46" s="15">
        <v>33.238268</v>
      </c>
      <c r="F46" s="43">
        <v>131.6125</v>
      </c>
      <c r="G46" s="46">
        <v>179.5</v>
      </c>
      <c r="H46" s="46">
        <v>87.4</v>
      </c>
      <c r="I46" s="46">
        <v>80.2</v>
      </c>
      <c r="J46" s="46">
        <v>42.9</v>
      </c>
      <c r="K46" s="46">
        <v>59.4</v>
      </c>
      <c r="L46" s="46">
        <v>36.4</v>
      </c>
      <c r="M46" s="24">
        <v>166.73115485530548</v>
      </c>
      <c r="N46" s="32">
        <v>49.920431382636664</v>
      </c>
      <c r="O46" s="37">
        <v>60.65245337620579</v>
      </c>
      <c r="P46" s="17">
        <v>56.15827009646303</v>
      </c>
      <c r="R46" s="42">
        <f t="shared" si="0"/>
        <v>4.494183279742764</v>
      </c>
    </row>
    <row r="47" spans="1:18" ht="13.5">
      <c r="A47" s="1">
        <v>45</v>
      </c>
      <c r="B47" s="4" t="s">
        <v>4</v>
      </c>
      <c r="C47" s="9" t="s">
        <v>138</v>
      </c>
      <c r="D47" s="4" t="s">
        <v>5</v>
      </c>
      <c r="E47" s="15">
        <v>31.910977</v>
      </c>
      <c r="F47" s="43">
        <v>131.423861</v>
      </c>
      <c r="G47" s="46">
        <v>183.9</v>
      </c>
      <c r="H47" s="46">
        <v>90.9</v>
      </c>
      <c r="I47" s="46">
        <v>82.4</v>
      </c>
      <c r="J47" s="46">
        <v>42.1</v>
      </c>
      <c r="K47" s="46">
        <v>64</v>
      </c>
      <c r="L47" s="46">
        <v>37.5</v>
      </c>
      <c r="M47" s="24">
        <v>144.44361665615145</v>
      </c>
      <c r="N47" s="32">
        <v>37.6119352681388</v>
      </c>
      <c r="O47" s="37">
        <v>63.489091482649854</v>
      </c>
      <c r="P47" s="17">
        <v>43.34258990536278</v>
      </c>
      <c r="R47" s="42">
        <f t="shared" si="0"/>
        <v>20.146501577287076</v>
      </c>
    </row>
    <row r="48" spans="1:18" ht="13.5">
      <c r="A48" s="1">
        <v>46</v>
      </c>
      <c r="B48" s="4" t="s">
        <v>2</v>
      </c>
      <c r="C48" s="9" t="s">
        <v>139</v>
      </c>
      <c r="D48" s="4" t="s">
        <v>3</v>
      </c>
      <c r="E48" s="15">
        <v>31.560109</v>
      </c>
      <c r="F48" s="43">
        <v>130.558194</v>
      </c>
      <c r="G48" s="46">
        <v>192.1</v>
      </c>
      <c r="H48" s="46">
        <v>90.6</v>
      </c>
      <c r="I48" s="46">
        <v>80.3</v>
      </c>
      <c r="J48" s="46">
        <v>43.7</v>
      </c>
      <c r="K48" s="46">
        <v>70.7</v>
      </c>
      <c r="L48" s="46">
        <v>42.1</v>
      </c>
      <c r="M48" s="24">
        <v>175.005050375</v>
      </c>
      <c r="N48" s="32">
        <v>42.25125975000001</v>
      </c>
      <c r="O48" s="37">
        <v>80.22225</v>
      </c>
      <c r="P48" s="17">
        <v>52.53154062499999</v>
      </c>
      <c r="R48" s="42">
        <f t="shared" si="0"/>
        <v>27.69070937500001</v>
      </c>
    </row>
    <row r="49" spans="1:18" ht="13.5">
      <c r="A49" s="5">
        <v>47</v>
      </c>
      <c r="B49" s="12" t="s">
        <v>0</v>
      </c>
      <c r="C49" s="10" t="s">
        <v>140</v>
      </c>
      <c r="D49" s="12" t="s">
        <v>1</v>
      </c>
      <c r="E49" s="16">
        <v>26.21235</v>
      </c>
      <c r="F49" s="56">
        <v>127.681</v>
      </c>
      <c r="G49" s="47">
        <v>177.1</v>
      </c>
      <c r="H49" s="47">
        <v>89.2</v>
      </c>
      <c r="I49" s="47">
        <v>71.2</v>
      </c>
      <c r="J49" s="47">
        <v>40</v>
      </c>
      <c r="K49" s="47">
        <v>51.9</v>
      </c>
      <c r="L49" s="47">
        <v>23.1</v>
      </c>
      <c r="M49" s="25">
        <v>147.40152061349696</v>
      </c>
      <c r="N49" s="33">
        <v>39.62944085889571</v>
      </c>
      <c r="O49" s="38">
        <v>60.79877300613498</v>
      </c>
      <c r="P49" s="29">
        <v>46.97330674846626</v>
      </c>
      <c r="R49" s="42">
        <f t="shared" si="0"/>
        <v>13.825466257668722</v>
      </c>
    </row>
    <row r="50" spans="1:18" ht="13.5">
      <c r="A50" s="41">
        <v>48</v>
      </c>
      <c r="C50" s="11" t="s">
        <v>141</v>
      </c>
      <c r="D50" s="57" t="s">
        <v>142</v>
      </c>
      <c r="E50" s="15">
        <v>35.530865</v>
      </c>
      <c r="F50" s="43">
        <v>139.702917</v>
      </c>
      <c r="G50" s="43"/>
      <c r="H50" s="43"/>
      <c r="I50" s="43"/>
      <c r="J50" s="43"/>
      <c r="K50" s="43"/>
      <c r="L50" s="43"/>
      <c r="M50" s="22">
        <v>166.12503415873016</v>
      </c>
      <c r="N50" s="32">
        <v>49.13641193650794</v>
      </c>
      <c r="O50" s="37">
        <v>56.50437142857143</v>
      </c>
      <c r="P50" s="17">
        <v>60.484250793650794</v>
      </c>
      <c r="R50" s="42">
        <f t="shared" si="0"/>
        <v>-3.9798793650793627</v>
      </c>
    </row>
    <row r="51" spans="1:18" ht="13.5">
      <c r="A51" s="41">
        <v>49</v>
      </c>
      <c r="C51" s="11" t="s">
        <v>143</v>
      </c>
      <c r="D51" s="57" t="s">
        <v>144</v>
      </c>
      <c r="E51" s="15">
        <v>34.710829</v>
      </c>
      <c r="F51" s="43">
        <v>137.725972</v>
      </c>
      <c r="G51" s="43"/>
      <c r="H51" s="43"/>
      <c r="I51" s="43"/>
      <c r="J51" s="43"/>
      <c r="K51" s="43"/>
      <c r="L51" s="43"/>
      <c r="M51" s="22">
        <v>142.48161627329193</v>
      </c>
      <c r="N51" s="32">
        <v>42.90751378881988</v>
      </c>
      <c r="O51" s="37">
        <v>48.077018633540376</v>
      </c>
      <c r="P51" s="17">
        <v>51.49708385093167</v>
      </c>
      <c r="R51" s="42">
        <f t="shared" si="0"/>
        <v>-3.420065217391297</v>
      </c>
    </row>
    <row r="52" spans="1:18" ht="13.5">
      <c r="A52" s="41">
        <v>50</v>
      </c>
      <c r="C52" s="13" t="s">
        <v>145</v>
      </c>
      <c r="D52" s="58" t="s">
        <v>146</v>
      </c>
      <c r="E52" s="15">
        <v>34.573306</v>
      </c>
      <c r="F52" s="43">
        <v>135.482944</v>
      </c>
      <c r="G52" s="43"/>
      <c r="H52" s="43"/>
      <c r="I52" s="43"/>
      <c r="J52" s="43"/>
      <c r="K52" s="43"/>
      <c r="L52" s="43"/>
      <c r="M52" s="22">
        <v>176.61975593442625</v>
      </c>
      <c r="N52" s="32">
        <v>49.65107068852459</v>
      </c>
      <c r="O52" s="37">
        <v>57.03071803278689</v>
      </c>
      <c r="P52" s="17">
        <v>69.93796721311476</v>
      </c>
      <c r="R52" s="42">
        <f t="shared" si="0"/>
        <v>-12.907249180327867</v>
      </c>
    </row>
    <row r="53" spans="1:18" ht="13.5">
      <c r="A53" s="41">
        <v>51</v>
      </c>
      <c r="C53" s="11" t="s">
        <v>147</v>
      </c>
      <c r="D53" s="57" t="s">
        <v>148</v>
      </c>
      <c r="E53" s="19">
        <v>33.883287</v>
      </c>
      <c r="F53" s="44">
        <v>130.875111</v>
      </c>
      <c r="G53" s="44"/>
      <c r="H53" s="44"/>
      <c r="I53" s="44"/>
      <c r="J53" s="44"/>
      <c r="K53" s="44"/>
      <c r="L53" s="44"/>
      <c r="M53" s="27">
        <v>180.37870111888114</v>
      </c>
      <c r="N53" s="35">
        <v>52.614694125874124</v>
      </c>
      <c r="O53" s="40">
        <v>63.10249650349652</v>
      </c>
      <c r="P53" s="18">
        <v>64.66151048951049</v>
      </c>
      <c r="R53" s="42">
        <f t="shared" si="0"/>
        <v>-1.559013986013973</v>
      </c>
    </row>
    <row r="55" spans="7:8" ht="13.5">
      <c r="G55" s="48" t="s">
        <v>172</v>
      </c>
      <c r="H55" s="48"/>
    </row>
    <row r="56" spans="7:8" ht="13.5">
      <c r="G56" s="49"/>
      <c r="H56" s="50" t="s">
        <v>170</v>
      </c>
    </row>
    <row r="57" spans="7:8" ht="13.5">
      <c r="G57" s="49"/>
      <c r="H57" s="51" t="s">
        <v>171</v>
      </c>
    </row>
    <row r="59" ht="13.5">
      <c r="E59" s="3" t="s">
        <v>187</v>
      </c>
    </row>
    <row r="60" ht="13.5">
      <c r="E60" s="59" t="s">
        <v>188</v>
      </c>
    </row>
  </sheetData>
  <sheetProtection/>
  <hyperlinks>
    <hyperlink ref="H57" r:id="rId1" display="http://www.mhlw.go.jp/toukei/saikin/hw/jinkou/other/05sibou/index.html"/>
    <hyperlink ref="E60" r:id="rId2" display="http://watchizu.gsi.go.jp/"/>
  </hyperlinks>
  <printOptions/>
  <pageMargins left="0.787" right="0.787" top="0.984" bottom="0.984" header="0.512" footer="0.512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1">
      <selection activeCell="G16" sqref="G16"/>
    </sheetView>
  </sheetViews>
  <sheetFormatPr defaultColWidth="9.00390625" defaultRowHeight="13.5"/>
  <cols>
    <col min="1" max="2" width="9.00390625" style="0" customWidth="1"/>
  </cols>
  <sheetData>
    <row r="2" spans="1:2" ht="27">
      <c r="A2" s="53" t="s">
        <v>176</v>
      </c>
      <c r="B2" s="53" t="s">
        <v>177</v>
      </c>
    </row>
    <row r="3" ht="13.5">
      <c r="B3" s="54" t="s">
        <v>178</v>
      </c>
    </row>
    <row r="4" ht="13.5">
      <c r="B4" s="54"/>
    </row>
    <row r="6" spans="1:2" ht="13.5">
      <c r="A6" t="s">
        <v>179</v>
      </c>
      <c r="B6" s="54">
        <f>TINV(0.05,49)</f>
        <v>2.009575237129239</v>
      </c>
    </row>
    <row r="7" spans="1:2" ht="13.5">
      <c r="A7" t="s">
        <v>180</v>
      </c>
      <c r="B7" s="54">
        <f>TINV(0.05,48)</f>
        <v>2.0106347576242314</v>
      </c>
    </row>
    <row r="8" spans="1:2" ht="13.5">
      <c r="A8" t="s">
        <v>181</v>
      </c>
      <c r="B8" s="54">
        <f>TINV(0.05,47)</f>
        <v>2.011740513729767</v>
      </c>
    </row>
    <row r="9" spans="1:2" ht="13.5">
      <c r="A9" t="s">
        <v>182</v>
      </c>
      <c r="B9" s="54">
        <f>TINV(0.05,46)</f>
        <v>2.01289559891943</v>
      </c>
    </row>
    <row r="12" spans="1:2" ht="13.5">
      <c r="A12" t="s">
        <v>183</v>
      </c>
      <c r="B12" s="54">
        <f>TINV(0.05,45)</f>
        <v>2.0141033888808457</v>
      </c>
    </row>
    <row r="13" spans="1:2" ht="13.5">
      <c r="A13" t="s">
        <v>184</v>
      </c>
      <c r="B13" s="54">
        <f>TINV(0.05,44)</f>
        <v>2.015367574443765</v>
      </c>
    </row>
    <row r="14" spans="1:2" ht="13.5">
      <c r="A14" t="s">
        <v>185</v>
      </c>
      <c r="B14" s="54">
        <f>TINV(0.05,43)</f>
        <v>2.016692199227825</v>
      </c>
    </row>
    <row r="15" spans="1:2" ht="13.5">
      <c r="A15" t="s">
        <v>186</v>
      </c>
      <c r="B15" s="54">
        <f>TINV(0.05,42)</f>
        <v>2.018081702818446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2010-11-17T13:44:33Z</dcterms:created>
  <dcterms:modified xsi:type="dcterms:W3CDTF">2013-06-27T04:46:32Z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