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67" r:id="rId1"/>
    <sheet name="素データ" sheetId="68" r:id="rId2"/>
    <sheet name="人口" sheetId="69" r:id="rId3"/>
    <sheet name="データ加工" sheetId="36" r:id="rId4"/>
    <sheet name="検定統計量Z値のグラフ" sheetId="72" r:id="rId5"/>
    <sheet name="データ検定" sheetId="70" r:id="rId6"/>
    <sheet name="相談件数プロット" sheetId="62" r:id="rId7"/>
    <sheet name="相談件数レーダー" sheetId="66" r:id="rId8"/>
    <sheet name="全国比プロット" sheetId="61" r:id="rId9"/>
    <sheet name="全国比レーダー" sheetId="63" r:id="rId10"/>
    <sheet name="データ選択" sheetId="54" r:id="rId11"/>
    <sheet name="プログラム" sheetId="59" r:id="rId12"/>
    <sheet name="スカイライン図" sheetId="57" r:id="rId13"/>
    <sheet name="扇形バブル散布図" sheetId="58" r:id="rId14"/>
  </sheets>
  <calcPr calcId="145621"/>
</workbook>
</file>

<file path=xl/calcChain.xml><?xml version="1.0" encoding="utf-8"?>
<calcChain xmlns="http://schemas.openxmlformats.org/spreadsheetml/2006/main">
  <c r="B55" i="70" l="1"/>
  <c r="B54" i="70"/>
  <c r="B51" i="70"/>
  <c r="B52" i="70"/>
  <c r="B53"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 i="70"/>
  <c r="G1" i="70" l="1"/>
  <c r="C1" i="70"/>
  <c r="G2" i="70"/>
  <c r="C2" i="70"/>
  <c r="A2" i="70"/>
  <c r="Q60" i="70" l="1"/>
  <c r="Q107" i="70" s="1"/>
  <c r="Q175" i="70" s="1"/>
  <c r="D60" i="70"/>
  <c r="E60" i="70"/>
  <c r="F60" i="70"/>
  <c r="G60" i="70"/>
  <c r="G112" i="70" s="1"/>
  <c r="H60" i="70"/>
  <c r="I60" i="70"/>
  <c r="J60" i="70"/>
  <c r="K60" i="70"/>
  <c r="L60" i="70"/>
  <c r="L86" i="70" s="1"/>
  <c r="M60" i="70"/>
  <c r="N60" i="70"/>
  <c r="O60" i="70"/>
  <c r="C60" i="70"/>
  <c r="C92" i="70" s="1"/>
  <c r="F89" i="70"/>
  <c r="B60" i="70"/>
  <c r="C6" i="70"/>
  <c r="D6" i="70"/>
  <c r="E6" i="70"/>
  <c r="F6" i="70"/>
  <c r="G6" i="70"/>
  <c r="H6" i="70"/>
  <c r="I6" i="70"/>
  <c r="J6" i="70"/>
  <c r="K6" i="70"/>
  <c r="K66" i="70" s="1"/>
  <c r="L6" i="70"/>
  <c r="M6" i="70"/>
  <c r="N6" i="70"/>
  <c r="O6" i="70"/>
  <c r="O66" i="70" s="1"/>
  <c r="P6" i="70"/>
  <c r="Q6" i="70"/>
  <c r="C7" i="70"/>
  <c r="D7" i="70"/>
  <c r="D67" i="70" s="1"/>
  <c r="E7" i="70"/>
  <c r="F7" i="70"/>
  <c r="G7" i="70"/>
  <c r="H7" i="70"/>
  <c r="I7" i="70"/>
  <c r="J7" i="70"/>
  <c r="K7" i="70"/>
  <c r="L7" i="70"/>
  <c r="L67" i="70" s="1"/>
  <c r="M7" i="70"/>
  <c r="N7" i="70"/>
  <c r="O7" i="70"/>
  <c r="P7" i="70"/>
  <c r="Q7" i="70"/>
  <c r="C8" i="70"/>
  <c r="D8" i="70"/>
  <c r="E8" i="70"/>
  <c r="F8" i="70"/>
  <c r="G8" i="70"/>
  <c r="H8" i="70"/>
  <c r="I8" i="70"/>
  <c r="I68" i="70" s="1"/>
  <c r="J8" i="70"/>
  <c r="K8" i="70"/>
  <c r="L8" i="70"/>
  <c r="M8" i="70"/>
  <c r="M68" i="70" s="1"/>
  <c r="N8" i="70"/>
  <c r="O8" i="70"/>
  <c r="P8" i="70"/>
  <c r="Q8" i="70"/>
  <c r="C9" i="70"/>
  <c r="D9" i="70"/>
  <c r="E9" i="70"/>
  <c r="F9" i="70"/>
  <c r="G9" i="70"/>
  <c r="H9" i="70"/>
  <c r="I9" i="70"/>
  <c r="J9" i="70"/>
  <c r="K9" i="70"/>
  <c r="L9" i="70"/>
  <c r="M9" i="70"/>
  <c r="N9" i="70"/>
  <c r="O9" i="70"/>
  <c r="P9" i="70"/>
  <c r="Q9" i="70"/>
  <c r="C10" i="70"/>
  <c r="D10" i="70"/>
  <c r="E10" i="70"/>
  <c r="F10" i="70"/>
  <c r="G10" i="70"/>
  <c r="H10" i="70"/>
  <c r="I10" i="70"/>
  <c r="J10" i="70"/>
  <c r="K10" i="70"/>
  <c r="K70" i="70" s="1"/>
  <c r="L10" i="70"/>
  <c r="M10" i="70"/>
  <c r="N10" i="70"/>
  <c r="O10" i="70"/>
  <c r="O70" i="70" s="1"/>
  <c r="P10" i="70"/>
  <c r="Q10" i="70"/>
  <c r="C11" i="70"/>
  <c r="D11" i="70"/>
  <c r="E11" i="70"/>
  <c r="F11" i="70"/>
  <c r="G11" i="70"/>
  <c r="H11" i="70"/>
  <c r="I11" i="70"/>
  <c r="J11" i="70"/>
  <c r="K11" i="70"/>
  <c r="L11" i="70"/>
  <c r="L71" i="70" s="1"/>
  <c r="M11" i="70"/>
  <c r="N11" i="70"/>
  <c r="O11" i="70"/>
  <c r="P11" i="70"/>
  <c r="Q11" i="70"/>
  <c r="C12" i="70"/>
  <c r="D12" i="70"/>
  <c r="E12" i="70"/>
  <c r="E72" i="70" s="1"/>
  <c r="F12" i="70"/>
  <c r="G12" i="70"/>
  <c r="H12" i="70"/>
  <c r="I12" i="70"/>
  <c r="I72" i="70" s="1"/>
  <c r="J12" i="70"/>
  <c r="K12" i="70"/>
  <c r="L12" i="70"/>
  <c r="M12" i="70"/>
  <c r="M72" i="70" s="1"/>
  <c r="N12" i="70"/>
  <c r="O12" i="70"/>
  <c r="P12" i="70"/>
  <c r="Q12" i="70"/>
  <c r="C13" i="70"/>
  <c r="D13" i="70"/>
  <c r="E13" i="70"/>
  <c r="F13" i="70"/>
  <c r="G13" i="70"/>
  <c r="H13" i="70"/>
  <c r="I13" i="70"/>
  <c r="J13" i="70"/>
  <c r="K13" i="70"/>
  <c r="L13" i="70"/>
  <c r="M13" i="70"/>
  <c r="N13" i="70"/>
  <c r="O13" i="70"/>
  <c r="P13" i="70"/>
  <c r="Q13" i="70"/>
  <c r="C14" i="70"/>
  <c r="D14" i="70"/>
  <c r="E14" i="70"/>
  <c r="F14" i="70"/>
  <c r="G14" i="70"/>
  <c r="G74" i="70" s="1"/>
  <c r="H14" i="70"/>
  <c r="I14" i="70"/>
  <c r="J14" i="70"/>
  <c r="K14" i="70"/>
  <c r="K74" i="70" s="1"/>
  <c r="L14" i="70"/>
  <c r="M14" i="70"/>
  <c r="N14" i="70"/>
  <c r="O14" i="70"/>
  <c r="O74" i="70" s="1"/>
  <c r="P14" i="70"/>
  <c r="Q14" i="70"/>
  <c r="C15" i="70"/>
  <c r="D15" i="70"/>
  <c r="D75" i="70" s="1"/>
  <c r="E15" i="70"/>
  <c r="F15" i="70"/>
  <c r="G15" i="70"/>
  <c r="H15" i="70"/>
  <c r="H75" i="70" s="1"/>
  <c r="I15" i="70"/>
  <c r="J15" i="70"/>
  <c r="K15" i="70"/>
  <c r="L15" i="70"/>
  <c r="M15" i="70"/>
  <c r="N15" i="70"/>
  <c r="O15" i="70"/>
  <c r="P15" i="70"/>
  <c r="Q15" i="70"/>
  <c r="C16" i="70"/>
  <c r="D16" i="70"/>
  <c r="E16" i="70"/>
  <c r="E76" i="70" s="1"/>
  <c r="F16" i="70"/>
  <c r="G16" i="70"/>
  <c r="H16" i="70"/>
  <c r="I16" i="70"/>
  <c r="I76" i="70" s="1"/>
  <c r="J16" i="70"/>
  <c r="K16" i="70"/>
  <c r="L16" i="70"/>
  <c r="M16" i="70"/>
  <c r="M76" i="70" s="1"/>
  <c r="N16" i="70"/>
  <c r="O16" i="70"/>
  <c r="P16" i="70"/>
  <c r="Q16" i="70"/>
  <c r="C17" i="70"/>
  <c r="D17" i="70"/>
  <c r="E17" i="70"/>
  <c r="F17" i="70"/>
  <c r="G17" i="70"/>
  <c r="H17" i="70"/>
  <c r="I17" i="70"/>
  <c r="J17" i="70"/>
  <c r="K17" i="70"/>
  <c r="L17" i="70"/>
  <c r="M17" i="70"/>
  <c r="N17" i="70"/>
  <c r="O17" i="70"/>
  <c r="P17" i="70"/>
  <c r="Q17" i="70"/>
  <c r="C18" i="70"/>
  <c r="D18" i="70"/>
  <c r="E18" i="70"/>
  <c r="F18" i="70"/>
  <c r="G18" i="70"/>
  <c r="G78" i="70" s="1"/>
  <c r="H18" i="70"/>
  <c r="I18" i="70"/>
  <c r="J18" i="70"/>
  <c r="K18" i="70"/>
  <c r="K78" i="70" s="1"/>
  <c r="L18" i="70"/>
  <c r="M18" i="70"/>
  <c r="N18" i="70"/>
  <c r="O18" i="70"/>
  <c r="P18" i="70"/>
  <c r="Q18" i="70"/>
  <c r="C19" i="70"/>
  <c r="D19" i="70"/>
  <c r="E19" i="70"/>
  <c r="F19" i="70"/>
  <c r="G19" i="70"/>
  <c r="H19" i="70"/>
  <c r="I19" i="70"/>
  <c r="J19" i="70"/>
  <c r="K19" i="70"/>
  <c r="L19" i="70"/>
  <c r="L79" i="70" s="1"/>
  <c r="M19" i="70"/>
  <c r="N19" i="70"/>
  <c r="O19" i="70"/>
  <c r="P19" i="70"/>
  <c r="Q19" i="70"/>
  <c r="C20" i="70"/>
  <c r="D20" i="70"/>
  <c r="E20" i="70"/>
  <c r="E80" i="70" s="1"/>
  <c r="F20" i="70"/>
  <c r="G20" i="70"/>
  <c r="H20" i="70"/>
  <c r="I20" i="70"/>
  <c r="I80" i="70" s="1"/>
  <c r="J20" i="70"/>
  <c r="K20" i="70"/>
  <c r="L20" i="70"/>
  <c r="M20" i="70"/>
  <c r="M80" i="70" s="1"/>
  <c r="N20" i="70"/>
  <c r="O20" i="70"/>
  <c r="P20" i="70"/>
  <c r="Q20" i="70"/>
  <c r="C21" i="70"/>
  <c r="D21" i="70"/>
  <c r="E21" i="70"/>
  <c r="F21" i="70"/>
  <c r="G21" i="70"/>
  <c r="H21" i="70"/>
  <c r="I21" i="70"/>
  <c r="J21" i="70"/>
  <c r="K21" i="70"/>
  <c r="L21" i="70"/>
  <c r="M21" i="70"/>
  <c r="N21" i="70"/>
  <c r="O21" i="70"/>
  <c r="P21" i="70"/>
  <c r="Q21" i="70"/>
  <c r="C22" i="70"/>
  <c r="D22" i="70"/>
  <c r="E22" i="70"/>
  <c r="F22" i="70"/>
  <c r="G22" i="70"/>
  <c r="G82" i="70" s="1"/>
  <c r="H22" i="70"/>
  <c r="I22" i="70"/>
  <c r="J22" i="70"/>
  <c r="K22" i="70"/>
  <c r="K82" i="70" s="1"/>
  <c r="L22" i="70"/>
  <c r="M22" i="70"/>
  <c r="N22" i="70"/>
  <c r="O22" i="70"/>
  <c r="O82" i="70" s="1"/>
  <c r="P22" i="70"/>
  <c r="Q22" i="70"/>
  <c r="C23" i="70"/>
  <c r="D23" i="70"/>
  <c r="D83" i="70" s="1"/>
  <c r="E23" i="70"/>
  <c r="F23" i="70"/>
  <c r="G23" i="70"/>
  <c r="H23" i="70"/>
  <c r="I23" i="70"/>
  <c r="J23" i="70"/>
  <c r="K23" i="70"/>
  <c r="L23" i="70"/>
  <c r="M23" i="70"/>
  <c r="N23" i="70"/>
  <c r="O23" i="70"/>
  <c r="P23" i="70"/>
  <c r="Q23" i="70"/>
  <c r="C24" i="70"/>
  <c r="D24" i="70"/>
  <c r="E24" i="70"/>
  <c r="E84" i="70" s="1"/>
  <c r="F24" i="70"/>
  <c r="G24" i="70"/>
  <c r="H24" i="70"/>
  <c r="I24" i="70"/>
  <c r="I84" i="70" s="1"/>
  <c r="J24" i="70"/>
  <c r="K24" i="70"/>
  <c r="L24" i="70"/>
  <c r="M24" i="70"/>
  <c r="M84" i="70" s="1"/>
  <c r="N24" i="70"/>
  <c r="O24" i="70"/>
  <c r="P24" i="70"/>
  <c r="Q24" i="70"/>
  <c r="C25" i="70"/>
  <c r="D25" i="70"/>
  <c r="E25" i="70"/>
  <c r="F25" i="70"/>
  <c r="G25" i="70"/>
  <c r="H25" i="70"/>
  <c r="I25" i="70"/>
  <c r="J25" i="70"/>
  <c r="K25" i="70"/>
  <c r="L25" i="70"/>
  <c r="M25" i="70"/>
  <c r="N25" i="70"/>
  <c r="O25" i="70"/>
  <c r="P25" i="70"/>
  <c r="Q25" i="70"/>
  <c r="C26" i="70"/>
  <c r="D26" i="70"/>
  <c r="E26" i="70"/>
  <c r="F26" i="70"/>
  <c r="G26" i="70"/>
  <c r="G86" i="70" s="1"/>
  <c r="H26" i="70"/>
  <c r="I26" i="70"/>
  <c r="J26" i="70"/>
  <c r="K26" i="70"/>
  <c r="K86" i="70" s="1"/>
  <c r="L26" i="70"/>
  <c r="M26" i="70"/>
  <c r="N26" i="70"/>
  <c r="O26" i="70"/>
  <c r="O86" i="70" s="1"/>
  <c r="P26" i="70"/>
  <c r="Q26" i="70"/>
  <c r="C27" i="70"/>
  <c r="D27" i="70"/>
  <c r="D87" i="70" s="1"/>
  <c r="E27" i="70"/>
  <c r="F27" i="70"/>
  <c r="G27" i="70"/>
  <c r="H27" i="70"/>
  <c r="H87" i="70" s="1"/>
  <c r="I27" i="70"/>
  <c r="J27" i="70"/>
  <c r="K27" i="70"/>
  <c r="L27" i="70"/>
  <c r="L87" i="70" s="1"/>
  <c r="M27" i="70"/>
  <c r="N27" i="70"/>
  <c r="O27" i="70"/>
  <c r="P27" i="70"/>
  <c r="Q27" i="70"/>
  <c r="C28" i="70"/>
  <c r="D28" i="70"/>
  <c r="E28" i="70"/>
  <c r="E88" i="70" s="1"/>
  <c r="F28" i="70"/>
  <c r="G28" i="70"/>
  <c r="H28" i="70"/>
  <c r="I28" i="70"/>
  <c r="I88" i="70" s="1"/>
  <c r="J28" i="70"/>
  <c r="K28" i="70"/>
  <c r="L28" i="70"/>
  <c r="M28" i="70"/>
  <c r="M88" i="70" s="1"/>
  <c r="N28" i="70"/>
  <c r="O28" i="70"/>
  <c r="P28" i="70"/>
  <c r="Q28" i="70"/>
  <c r="C29" i="70"/>
  <c r="D29" i="70"/>
  <c r="E29" i="70"/>
  <c r="F29" i="70"/>
  <c r="G29" i="70"/>
  <c r="H29" i="70"/>
  <c r="I29" i="70"/>
  <c r="J29" i="70"/>
  <c r="K29" i="70"/>
  <c r="L29" i="70"/>
  <c r="M29" i="70"/>
  <c r="N29" i="70"/>
  <c r="O29" i="70"/>
  <c r="P29" i="70"/>
  <c r="Q29" i="70"/>
  <c r="C30" i="70"/>
  <c r="D30" i="70"/>
  <c r="E30" i="70"/>
  <c r="F30" i="70"/>
  <c r="G30" i="70"/>
  <c r="G90" i="70" s="1"/>
  <c r="H30" i="70"/>
  <c r="I30" i="70"/>
  <c r="J30" i="70"/>
  <c r="K30" i="70"/>
  <c r="K90" i="70" s="1"/>
  <c r="L30" i="70"/>
  <c r="M30" i="70"/>
  <c r="N30" i="70"/>
  <c r="O30" i="70"/>
  <c r="O90" i="70" s="1"/>
  <c r="P30" i="70"/>
  <c r="Q30" i="70"/>
  <c r="C31" i="70"/>
  <c r="D31" i="70"/>
  <c r="D91" i="70" s="1"/>
  <c r="E31" i="70"/>
  <c r="F31" i="70"/>
  <c r="G31" i="70"/>
  <c r="H31" i="70"/>
  <c r="I31" i="70"/>
  <c r="J31" i="70"/>
  <c r="K31" i="70"/>
  <c r="L31" i="70"/>
  <c r="L91" i="70" s="1"/>
  <c r="M31" i="70"/>
  <c r="N31" i="70"/>
  <c r="O31" i="70"/>
  <c r="P31" i="70"/>
  <c r="Q31" i="70"/>
  <c r="C32" i="70"/>
  <c r="D32" i="70"/>
  <c r="E32" i="70"/>
  <c r="E92" i="70" s="1"/>
  <c r="F32" i="70"/>
  <c r="G32" i="70"/>
  <c r="H32" i="70"/>
  <c r="I32" i="70"/>
  <c r="I92" i="70" s="1"/>
  <c r="J32" i="70"/>
  <c r="K32" i="70"/>
  <c r="L32" i="70"/>
  <c r="M32" i="70"/>
  <c r="M92" i="70" s="1"/>
  <c r="N32" i="70"/>
  <c r="O32" i="70"/>
  <c r="P32" i="70"/>
  <c r="Q32" i="70"/>
  <c r="C33" i="70"/>
  <c r="D33" i="70"/>
  <c r="E33" i="70"/>
  <c r="F33" i="70"/>
  <c r="G33" i="70"/>
  <c r="H33" i="70"/>
  <c r="I33" i="70"/>
  <c r="J33" i="70"/>
  <c r="K33" i="70"/>
  <c r="L33" i="70"/>
  <c r="M33" i="70"/>
  <c r="N33" i="70"/>
  <c r="O33" i="70"/>
  <c r="P33" i="70"/>
  <c r="Q33" i="70"/>
  <c r="C34" i="70"/>
  <c r="D34" i="70"/>
  <c r="E34" i="70"/>
  <c r="F34" i="70"/>
  <c r="G34" i="70"/>
  <c r="G94" i="70" s="1"/>
  <c r="H34" i="70"/>
  <c r="I34" i="70"/>
  <c r="J34" i="70"/>
  <c r="K34" i="70"/>
  <c r="K94" i="70" s="1"/>
  <c r="L34" i="70"/>
  <c r="M34" i="70"/>
  <c r="N34" i="70"/>
  <c r="O34" i="70"/>
  <c r="O94" i="70" s="1"/>
  <c r="P34" i="70"/>
  <c r="Q34" i="70"/>
  <c r="C35" i="70"/>
  <c r="D35" i="70"/>
  <c r="D95" i="70" s="1"/>
  <c r="E35" i="70"/>
  <c r="F35" i="70"/>
  <c r="G35" i="70"/>
  <c r="H35" i="70"/>
  <c r="H95" i="70" s="1"/>
  <c r="I35" i="70"/>
  <c r="J35" i="70"/>
  <c r="K35" i="70"/>
  <c r="L35" i="70"/>
  <c r="L95" i="70" s="1"/>
  <c r="M35" i="70"/>
  <c r="N35" i="70"/>
  <c r="O35" i="70"/>
  <c r="P35" i="70"/>
  <c r="Q35" i="70"/>
  <c r="C36" i="70"/>
  <c r="D36" i="70"/>
  <c r="E36" i="70"/>
  <c r="E96" i="70" s="1"/>
  <c r="F36" i="70"/>
  <c r="G36" i="70"/>
  <c r="H36" i="70"/>
  <c r="I36" i="70"/>
  <c r="J36" i="70"/>
  <c r="K36" i="70"/>
  <c r="L36" i="70"/>
  <c r="M36" i="70"/>
  <c r="M96" i="70" s="1"/>
  <c r="N36" i="70"/>
  <c r="O36" i="70"/>
  <c r="P36" i="70"/>
  <c r="Q36" i="70"/>
  <c r="Q96" i="70" s="1"/>
  <c r="Q164" i="70" s="1"/>
  <c r="C37" i="70"/>
  <c r="D37" i="70"/>
  <c r="E37" i="70"/>
  <c r="F37" i="70"/>
  <c r="G37" i="70"/>
  <c r="H37" i="70"/>
  <c r="I37" i="70"/>
  <c r="J37" i="70"/>
  <c r="K37" i="70"/>
  <c r="L37" i="70"/>
  <c r="M37" i="70"/>
  <c r="N37" i="70"/>
  <c r="O37" i="70"/>
  <c r="P37" i="70"/>
  <c r="Q37" i="70"/>
  <c r="C38" i="70"/>
  <c r="D38" i="70"/>
  <c r="E38" i="70"/>
  <c r="F38" i="70"/>
  <c r="G38" i="70"/>
  <c r="G98" i="70" s="1"/>
  <c r="H38" i="70"/>
  <c r="I38" i="70"/>
  <c r="J38" i="70"/>
  <c r="K38" i="70"/>
  <c r="K98" i="70" s="1"/>
  <c r="L38" i="70"/>
  <c r="M38" i="70"/>
  <c r="N38" i="70"/>
  <c r="O38" i="70"/>
  <c r="P38" i="70"/>
  <c r="Q38" i="70"/>
  <c r="C39" i="70"/>
  <c r="D39" i="70"/>
  <c r="D99" i="70" s="1"/>
  <c r="E39" i="70"/>
  <c r="F39" i="70"/>
  <c r="G39" i="70"/>
  <c r="H39" i="70"/>
  <c r="H99" i="70" s="1"/>
  <c r="I39" i="70"/>
  <c r="J39" i="70"/>
  <c r="K39" i="70"/>
  <c r="L39" i="70"/>
  <c r="L99" i="70" s="1"/>
  <c r="M39" i="70"/>
  <c r="N39" i="70"/>
  <c r="O39" i="70"/>
  <c r="P39" i="70"/>
  <c r="Q39" i="70"/>
  <c r="C40" i="70"/>
  <c r="D40" i="70"/>
  <c r="E40" i="70"/>
  <c r="E100" i="70" s="1"/>
  <c r="F40" i="70"/>
  <c r="G40" i="70"/>
  <c r="H40" i="70"/>
  <c r="I40" i="70"/>
  <c r="I100" i="70" s="1"/>
  <c r="J40" i="70"/>
  <c r="K40" i="70"/>
  <c r="L40" i="70"/>
  <c r="M40" i="70"/>
  <c r="M100" i="70" s="1"/>
  <c r="N40" i="70"/>
  <c r="O40" i="70"/>
  <c r="P40" i="70"/>
  <c r="Q40" i="70"/>
  <c r="C41" i="70"/>
  <c r="D41" i="70"/>
  <c r="E41" i="70"/>
  <c r="F41" i="70"/>
  <c r="G41" i="70"/>
  <c r="H41" i="70"/>
  <c r="I41" i="70"/>
  <c r="J41" i="70"/>
  <c r="K41" i="70"/>
  <c r="L41" i="70"/>
  <c r="M41" i="70"/>
  <c r="N41" i="70"/>
  <c r="O41" i="70"/>
  <c r="P41" i="70"/>
  <c r="Q41" i="70"/>
  <c r="C42" i="70"/>
  <c r="D42" i="70"/>
  <c r="E42" i="70"/>
  <c r="F42" i="70"/>
  <c r="G42" i="70"/>
  <c r="G102" i="70" s="1"/>
  <c r="H42" i="70"/>
  <c r="I42" i="70"/>
  <c r="J42" i="70"/>
  <c r="K42" i="70"/>
  <c r="K102" i="70" s="1"/>
  <c r="L42" i="70"/>
  <c r="M42" i="70"/>
  <c r="N42" i="70"/>
  <c r="O42" i="70"/>
  <c r="O102" i="70" s="1"/>
  <c r="P42" i="70"/>
  <c r="Q42" i="70"/>
  <c r="C43" i="70"/>
  <c r="D43" i="70"/>
  <c r="D103" i="70" s="1"/>
  <c r="E43" i="70"/>
  <c r="F43" i="70"/>
  <c r="G43" i="70"/>
  <c r="H43" i="70"/>
  <c r="H103" i="70" s="1"/>
  <c r="I43" i="70"/>
  <c r="J43" i="70"/>
  <c r="K43" i="70"/>
  <c r="L43" i="70"/>
  <c r="L103" i="70" s="1"/>
  <c r="M43" i="70"/>
  <c r="N43" i="70"/>
  <c r="O43" i="70"/>
  <c r="P43" i="70"/>
  <c r="Q43" i="70"/>
  <c r="C44" i="70"/>
  <c r="D44" i="70"/>
  <c r="E44" i="70"/>
  <c r="E104" i="70" s="1"/>
  <c r="F44" i="70"/>
  <c r="G44" i="70"/>
  <c r="H44" i="70"/>
  <c r="I44" i="70"/>
  <c r="J44" i="70"/>
  <c r="K44" i="70"/>
  <c r="L44" i="70"/>
  <c r="M44" i="70"/>
  <c r="M104" i="70" s="1"/>
  <c r="N44" i="70"/>
  <c r="O44" i="70"/>
  <c r="P44" i="70"/>
  <c r="Q44" i="70"/>
  <c r="C45" i="70"/>
  <c r="D45" i="70"/>
  <c r="E45" i="70"/>
  <c r="F45" i="70"/>
  <c r="G45" i="70"/>
  <c r="H45" i="70"/>
  <c r="I45" i="70"/>
  <c r="J45" i="70"/>
  <c r="K45" i="70"/>
  <c r="L45" i="70"/>
  <c r="M45" i="70"/>
  <c r="N45" i="70"/>
  <c r="O45" i="70"/>
  <c r="P45" i="70"/>
  <c r="Q45" i="70"/>
  <c r="C46" i="70"/>
  <c r="D46" i="70"/>
  <c r="E46" i="70"/>
  <c r="F46" i="70"/>
  <c r="G46" i="70"/>
  <c r="G106" i="70" s="1"/>
  <c r="H46" i="70"/>
  <c r="I46" i="70"/>
  <c r="J46" i="70"/>
  <c r="K46" i="70"/>
  <c r="K106" i="70" s="1"/>
  <c r="L46" i="70"/>
  <c r="M46" i="70"/>
  <c r="N46" i="70"/>
  <c r="O46" i="70"/>
  <c r="P46" i="70"/>
  <c r="Q46" i="70"/>
  <c r="C47" i="70"/>
  <c r="D47" i="70"/>
  <c r="D107" i="70" s="1"/>
  <c r="E47" i="70"/>
  <c r="F47" i="70"/>
  <c r="G47" i="70"/>
  <c r="H47" i="70"/>
  <c r="H107" i="70" s="1"/>
  <c r="I47" i="70"/>
  <c r="J47" i="70"/>
  <c r="K47" i="70"/>
  <c r="L47" i="70"/>
  <c r="L107" i="70" s="1"/>
  <c r="M47" i="70"/>
  <c r="N47" i="70"/>
  <c r="O47" i="70"/>
  <c r="P47" i="70"/>
  <c r="Q47" i="70"/>
  <c r="C48" i="70"/>
  <c r="D48" i="70"/>
  <c r="E48" i="70"/>
  <c r="E108" i="70" s="1"/>
  <c r="F48" i="70"/>
  <c r="G48" i="70"/>
  <c r="H48" i="70"/>
  <c r="I48" i="70"/>
  <c r="I108" i="70" s="1"/>
  <c r="J48" i="70"/>
  <c r="K48" i="70"/>
  <c r="L48" i="70"/>
  <c r="M48" i="70"/>
  <c r="M108" i="70" s="1"/>
  <c r="N48" i="70"/>
  <c r="O48" i="70"/>
  <c r="P48" i="70"/>
  <c r="Q48" i="70"/>
  <c r="C49" i="70"/>
  <c r="D49" i="70"/>
  <c r="E49" i="70"/>
  <c r="F49" i="70"/>
  <c r="G49" i="70"/>
  <c r="H49" i="70"/>
  <c r="I49" i="70"/>
  <c r="J49" i="70"/>
  <c r="K49" i="70"/>
  <c r="L49" i="70"/>
  <c r="M49" i="70"/>
  <c r="N49" i="70"/>
  <c r="O49" i="70"/>
  <c r="P49" i="70"/>
  <c r="Q49" i="70"/>
  <c r="C50" i="70"/>
  <c r="D50" i="70"/>
  <c r="E50" i="70"/>
  <c r="F50" i="70"/>
  <c r="G50" i="70"/>
  <c r="G110" i="70" s="1"/>
  <c r="H50" i="70"/>
  <c r="I50" i="70"/>
  <c r="J50" i="70"/>
  <c r="K50" i="70"/>
  <c r="K110" i="70" s="1"/>
  <c r="L50" i="70"/>
  <c r="M50" i="70"/>
  <c r="N50" i="70"/>
  <c r="O50" i="70"/>
  <c r="O110" i="70" s="1"/>
  <c r="P50" i="70"/>
  <c r="Q50" i="70"/>
  <c r="C51" i="70"/>
  <c r="D51" i="70"/>
  <c r="D111" i="70" s="1"/>
  <c r="E51" i="70"/>
  <c r="F51" i="70"/>
  <c r="G51" i="70"/>
  <c r="H51" i="70"/>
  <c r="H111" i="70" s="1"/>
  <c r="I51" i="70"/>
  <c r="J51" i="70"/>
  <c r="K51" i="70"/>
  <c r="L51" i="70"/>
  <c r="L111" i="70" s="1"/>
  <c r="M51" i="70"/>
  <c r="N51" i="70"/>
  <c r="O51" i="70"/>
  <c r="P51" i="70"/>
  <c r="Q51" i="70"/>
  <c r="C52" i="70"/>
  <c r="D52" i="70"/>
  <c r="E52" i="70"/>
  <c r="E112" i="70" s="1"/>
  <c r="F52" i="70"/>
  <c r="G52" i="70"/>
  <c r="H52" i="70"/>
  <c r="I52" i="70"/>
  <c r="J52" i="70"/>
  <c r="K52" i="70"/>
  <c r="L52" i="70"/>
  <c r="M52" i="70"/>
  <c r="M112" i="70" s="1"/>
  <c r="N52" i="70"/>
  <c r="O52" i="70"/>
  <c r="P52" i="70"/>
  <c r="Q52" i="70"/>
  <c r="C53" i="70"/>
  <c r="D53" i="70"/>
  <c r="E53" i="70"/>
  <c r="F53" i="70"/>
  <c r="G53" i="70"/>
  <c r="H53" i="70"/>
  <c r="I53" i="70"/>
  <c r="J53" i="70"/>
  <c r="K53" i="70"/>
  <c r="L53" i="70"/>
  <c r="M53" i="70"/>
  <c r="N53" i="70"/>
  <c r="O53" i="70"/>
  <c r="P53" i="70"/>
  <c r="Q53" i="70"/>
  <c r="C54" i="70"/>
  <c r="D54" i="70"/>
  <c r="E54" i="70"/>
  <c r="F54" i="70"/>
  <c r="G54" i="70"/>
  <c r="G114" i="70" s="1"/>
  <c r="H54" i="70"/>
  <c r="I54" i="70"/>
  <c r="J54" i="70"/>
  <c r="K54" i="70"/>
  <c r="K114" i="70" s="1"/>
  <c r="L54" i="70"/>
  <c r="M54" i="70"/>
  <c r="N54" i="70"/>
  <c r="O54" i="70"/>
  <c r="P54" i="70"/>
  <c r="Q54" i="70"/>
  <c r="C55" i="70"/>
  <c r="D55" i="70"/>
  <c r="D115" i="70" s="1"/>
  <c r="E55" i="70"/>
  <c r="F55" i="70"/>
  <c r="G55" i="70"/>
  <c r="H55" i="70"/>
  <c r="H115" i="70" s="1"/>
  <c r="I55" i="70"/>
  <c r="J55" i="70"/>
  <c r="K55" i="70"/>
  <c r="L55" i="70"/>
  <c r="L115" i="70" s="1"/>
  <c r="M55" i="70"/>
  <c r="N55" i="70"/>
  <c r="O55" i="70"/>
  <c r="P55" i="70"/>
  <c r="Q55" i="70"/>
  <c r="D5" i="70"/>
  <c r="E5" i="70"/>
  <c r="F5" i="70"/>
  <c r="G5" i="70"/>
  <c r="H5" i="70"/>
  <c r="I5" i="70"/>
  <c r="J5" i="70"/>
  <c r="K5" i="70"/>
  <c r="L5" i="70"/>
  <c r="M5" i="70"/>
  <c r="N5" i="70"/>
  <c r="O5" i="70"/>
  <c r="P5" i="70"/>
  <c r="Q5" i="70"/>
  <c r="E65" i="70"/>
  <c r="C5" i="70"/>
  <c r="C65" i="70" s="1"/>
  <c r="E68" i="70"/>
  <c r="L75" i="70"/>
  <c r="O78" i="70"/>
  <c r="C86" i="70"/>
  <c r="I96" i="70"/>
  <c r="J109" i="70"/>
  <c r="AD130" i="70"/>
  <c r="AC130" i="70"/>
  <c r="AB130" i="70"/>
  <c r="AA130" i="70"/>
  <c r="Q115" i="70"/>
  <c r="Q183" i="70" s="1"/>
  <c r="E114" i="70"/>
  <c r="M111" i="70"/>
  <c r="E111" i="70"/>
  <c r="C108" i="70"/>
  <c r="E106" i="70"/>
  <c r="H104" i="70"/>
  <c r="M103" i="70"/>
  <c r="I99" i="70"/>
  <c r="M98" i="70"/>
  <c r="E95" i="70"/>
  <c r="I94" i="70"/>
  <c r="M90" i="70"/>
  <c r="H88" i="70"/>
  <c r="I87" i="70"/>
  <c r="H86" i="70"/>
  <c r="M82" i="70"/>
  <c r="H82" i="70"/>
  <c r="I78" i="70"/>
  <c r="H78" i="70"/>
  <c r="E74" i="70"/>
  <c r="D74" i="70"/>
  <c r="Q70" i="70"/>
  <c r="Q138" i="70" s="1"/>
  <c r="M69" i="70"/>
  <c r="M66" i="70"/>
  <c r="L66" i="70"/>
  <c r="D66" i="70"/>
  <c r="I65" i="70"/>
  <c r="V60" i="70"/>
  <c r="N115" i="70"/>
  <c r="M115" i="70"/>
  <c r="E115" i="70"/>
  <c r="I114" i="70"/>
  <c r="H114" i="70"/>
  <c r="D114" i="70"/>
  <c r="L113" i="70"/>
  <c r="D113" i="70"/>
  <c r="B113" i="70"/>
  <c r="N112" i="70"/>
  <c r="D112" i="70"/>
  <c r="C112" i="70"/>
  <c r="J111" i="70"/>
  <c r="I111" i="70"/>
  <c r="M110" i="70"/>
  <c r="L110" i="70"/>
  <c r="S178" i="70"/>
  <c r="H109" i="70"/>
  <c r="J108" i="70"/>
  <c r="M107" i="70"/>
  <c r="J107" i="70"/>
  <c r="G107" i="70"/>
  <c r="E107" i="70"/>
  <c r="I106" i="70"/>
  <c r="H106" i="70"/>
  <c r="L105" i="70"/>
  <c r="G105" i="70"/>
  <c r="D105" i="70"/>
  <c r="N104" i="70"/>
  <c r="L104" i="70"/>
  <c r="J104" i="70"/>
  <c r="F104" i="70"/>
  <c r="D104" i="70"/>
  <c r="C104" i="70"/>
  <c r="J103" i="70"/>
  <c r="I103" i="70"/>
  <c r="M102" i="70"/>
  <c r="L102" i="70"/>
  <c r="E102" i="70"/>
  <c r="D102" i="70"/>
  <c r="S170" i="70"/>
  <c r="M101" i="70"/>
  <c r="L101" i="70"/>
  <c r="D101" i="70"/>
  <c r="J100" i="70"/>
  <c r="C100" i="70"/>
  <c r="M99" i="70"/>
  <c r="F99" i="70"/>
  <c r="E99" i="70"/>
  <c r="L98" i="70"/>
  <c r="I98" i="70"/>
  <c r="D98" i="70"/>
  <c r="H97" i="70"/>
  <c r="C97" i="70"/>
  <c r="J96" i="70"/>
  <c r="D96" i="70"/>
  <c r="N95" i="70"/>
  <c r="J95" i="70"/>
  <c r="I95" i="70"/>
  <c r="C95" i="70"/>
  <c r="M94" i="70"/>
  <c r="E94" i="70"/>
  <c r="D94" i="70"/>
  <c r="S162" i="70"/>
  <c r="L93" i="70"/>
  <c r="D93" i="70"/>
  <c r="N92" i="70"/>
  <c r="G92" i="70"/>
  <c r="F92" i="70"/>
  <c r="N91" i="70"/>
  <c r="I91" i="70"/>
  <c r="F91" i="70"/>
  <c r="S91" i="70"/>
  <c r="L90" i="70"/>
  <c r="F90" i="70"/>
  <c r="E90" i="70"/>
  <c r="D90" i="70"/>
  <c r="L89" i="70"/>
  <c r="D89" i="70"/>
  <c r="C89" i="70"/>
  <c r="L88" i="70"/>
  <c r="J88" i="70"/>
  <c r="M87" i="70"/>
  <c r="J87" i="70"/>
  <c r="E87" i="70"/>
  <c r="M86" i="70"/>
  <c r="I86" i="70"/>
  <c r="E86" i="70"/>
  <c r="S154" i="70"/>
  <c r="L85" i="70"/>
  <c r="D85" i="70"/>
  <c r="N84" i="70"/>
  <c r="L84" i="70"/>
  <c r="M83" i="70"/>
  <c r="I83" i="70"/>
  <c r="E83" i="70"/>
  <c r="C83" i="70"/>
  <c r="I82" i="70"/>
  <c r="H81" i="70"/>
  <c r="E81" i="70"/>
  <c r="S149" i="70"/>
  <c r="O80" i="70"/>
  <c r="N80" i="70"/>
  <c r="H80" i="70"/>
  <c r="F80" i="70"/>
  <c r="C80" i="70"/>
  <c r="N79" i="70"/>
  <c r="M79" i="70"/>
  <c r="I79" i="70"/>
  <c r="F79" i="70"/>
  <c r="E79" i="70"/>
  <c r="M78" i="70"/>
  <c r="E78" i="70"/>
  <c r="D78" i="70"/>
  <c r="S78" i="70"/>
  <c r="N77" i="70"/>
  <c r="L77" i="70"/>
  <c r="K77" i="70"/>
  <c r="I77" i="70"/>
  <c r="D77" i="70"/>
  <c r="S145" i="70"/>
  <c r="L76" i="70"/>
  <c r="J76" i="70"/>
  <c r="G76" i="70"/>
  <c r="C76" i="70"/>
  <c r="B76" i="70"/>
  <c r="M75" i="70"/>
  <c r="J75" i="70"/>
  <c r="I75" i="70"/>
  <c r="E75" i="70"/>
  <c r="S143" i="70"/>
  <c r="I74" i="70"/>
  <c r="H74" i="70"/>
  <c r="B74" i="70"/>
  <c r="L73" i="70"/>
  <c r="H73" i="70"/>
  <c r="D73" i="70"/>
  <c r="S141" i="70"/>
  <c r="N72" i="70"/>
  <c r="L72" i="70"/>
  <c r="H72" i="70"/>
  <c r="B72" i="70"/>
  <c r="N71" i="70"/>
  <c r="M71" i="70"/>
  <c r="I71" i="70"/>
  <c r="G71" i="70"/>
  <c r="E71" i="70"/>
  <c r="M70" i="70"/>
  <c r="L70" i="70"/>
  <c r="J70" i="70"/>
  <c r="E70" i="70"/>
  <c r="D70" i="70"/>
  <c r="C70" i="70"/>
  <c r="S70" i="70"/>
  <c r="L69" i="70"/>
  <c r="H69" i="70"/>
  <c r="D69" i="70"/>
  <c r="C69" i="70"/>
  <c r="S137" i="70"/>
  <c r="N68" i="70"/>
  <c r="F68" i="70"/>
  <c r="D68" i="70"/>
  <c r="C68" i="70"/>
  <c r="B68" i="70"/>
  <c r="N67" i="70"/>
  <c r="M67" i="70"/>
  <c r="I67" i="70"/>
  <c r="F67" i="70"/>
  <c r="E67" i="70"/>
  <c r="I66" i="70"/>
  <c r="H66" i="70"/>
  <c r="O65" i="70"/>
  <c r="M65" i="70"/>
  <c r="H65" i="70"/>
  <c r="S133" i="70"/>
  <c r="I135" i="70" l="1"/>
  <c r="AC60" i="70"/>
  <c r="AC83" i="70" s="1"/>
  <c r="Q83" i="70"/>
  <c r="Q151" i="70" s="1"/>
  <c r="Q67" i="70"/>
  <c r="Q135" i="70" s="1"/>
  <c r="Q78" i="70"/>
  <c r="Q146" i="70" s="1"/>
  <c r="Q91" i="70"/>
  <c r="Q159" i="70" s="1"/>
  <c r="U60" i="70"/>
  <c r="Q75" i="70"/>
  <c r="Q143" i="70" s="1"/>
  <c r="Q99" i="70"/>
  <c r="Q167" i="70" s="1"/>
  <c r="G66" i="70"/>
  <c r="O106" i="70"/>
  <c r="O67" i="70"/>
  <c r="O135" i="70" s="1"/>
  <c r="O101" i="70"/>
  <c r="O100" i="70"/>
  <c r="O97" i="70"/>
  <c r="O92" i="70"/>
  <c r="O77" i="70"/>
  <c r="O112" i="70"/>
  <c r="AF60" i="70"/>
  <c r="AF85" i="70" s="1"/>
  <c r="O113" i="70"/>
  <c r="O104" i="70"/>
  <c r="O99" i="70"/>
  <c r="O95" i="70"/>
  <c r="O93" i="70"/>
  <c r="O89" i="70"/>
  <c r="O88" i="70"/>
  <c r="O84" i="70"/>
  <c r="O76" i="70"/>
  <c r="K105" i="70"/>
  <c r="K104" i="70"/>
  <c r="K96" i="70"/>
  <c r="K85" i="70"/>
  <c r="K84" i="70"/>
  <c r="K112" i="70"/>
  <c r="K109" i="70"/>
  <c r="K87" i="70"/>
  <c r="K81" i="70"/>
  <c r="K80" i="70"/>
  <c r="G69" i="70"/>
  <c r="G73" i="70"/>
  <c r="O85" i="70"/>
  <c r="K93" i="70"/>
  <c r="O96" i="70"/>
  <c r="K100" i="70"/>
  <c r="O98" i="70"/>
  <c r="K65" i="70"/>
  <c r="G68" i="70"/>
  <c r="G70" i="70"/>
  <c r="G138" i="70" s="1"/>
  <c r="O72" i="70"/>
  <c r="K76" i="70"/>
  <c r="G77" i="70"/>
  <c r="G79" i="70"/>
  <c r="G84" i="70"/>
  <c r="O87" i="70"/>
  <c r="K89" i="70"/>
  <c r="G96" i="70"/>
  <c r="O103" i="70"/>
  <c r="O105" i="70"/>
  <c r="K108" i="70"/>
  <c r="O111" i="70"/>
  <c r="K113" i="70"/>
  <c r="AB60" i="70"/>
  <c r="L82" i="70"/>
  <c r="G104" i="70"/>
  <c r="G88" i="70"/>
  <c r="G97" i="70"/>
  <c r="X60" i="70"/>
  <c r="G113" i="70"/>
  <c r="G108" i="70"/>
  <c r="G101" i="70"/>
  <c r="G93" i="70"/>
  <c r="G89" i="70"/>
  <c r="O68" i="70"/>
  <c r="O69" i="70"/>
  <c r="G72" i="70"/>
  <c r="O73" i="70"/>
  <c r="G80" i="70"/>
  <c r="O81" i="70"/>
  <c r="K88" i="70"/>
  <c r="O91" i="70"/>
  <c r="K92" i="70"/>
  <c r="G109" i="70"/>
  <c r="K68" i="70"/>
  <c r="K69" i="70"/>
  <c r="K72" i="70"/>
  <c r="K73" i="70"/>
  <c r="G81" i="70"/>
  <c r="G85" i="70"/>
  <c r="K97" i="70"/>
  <c r="G99" i="70"/>
  <c r="G100" i="70"/>
  <c r="K101" i="70"/>
  <c r="O107" i="70"/>
  <c r="O175" i="70" s="1"/>
  <c r="O108" i="70"/>
  <c r="O109" i="70"/>
  <c r="O114" i="70"/>
  <c r="G65" i="70"/>
  <c r="L114" i="70"/>
  <c r="L109" i="70"/>
  <c r="L94" i="70"/>
  <c r="L81" i="70"/>
  <c r="L78" i="70"/>
  <c r="L74" i="70"/>
  <c r="L106" i="70"/>
  <c r="L97" i="70"/>
  <c r="Y60" i="70"/>
  <c r="H113" i="70"/>
  <c r="H110" i="70"/>
  <c r="H102" i="70"/>
  <c r="H101" i="70"/>
  <c r="H93" i="70"/>
  <c r="H90" i="70"/>
  <c r="H89" i="70"/>
  <c r="H91" i="70"/>
  <c r="H70" i="70"/>
  <c r="H105" i="70"/>
  <c r="H98" i="70"/>
  <c r="H94" i="70"/>
  <c r="H85" i="70"/>
  <c r="H84" i="70"/>
  <c r="H77" i="70"/>
  <c r="D82" i="70"/>
  <c r="D109" i="70"/>
  <c r="D106" i="70"/>
  <c r="D86" i="70"/>
  <c r="D71" i="70"/>
  <c r="D110" i="70"/>
  <c r="D97" i="70"/>
  <c r="D88" i="70"/>
  <c r="D81" i="70"/>
  <c r="D80" i="70"/>
  <c r="O115" i="70"/>
  <c r="O183" i="70" s="1"/>
  <c r="K115" i="70"/>
  <c r="K183" i="70" s="1"/>
  <c r="G115" i="70"/>
  <c r="L112" i="70"/>
  <c r="H112" i="70"/>
  <c r="H180" i="70" s="1"/>
  <c r="K111" i="70"/>
  <c r="G111" i="70"/>
  <c r="L108" i="70"/>
  <c r="H108" i="70"/>
  <c r="D108" i="70"/>
  <c r="K107" i="70"/>
  <c r="K103" i="70"/>
  <c r="G103" i="70"/>
  <c r="L100" i="70"/>
  <c r="H100" i="70"/>
  <c r="D100" i="70"/>
  <c r="K99" i="70"/>
  <c r="L96" i="70"/>
  <c r="L164" i="70" s="1"/>
  <c r="H96" i="70"/>
  <c r="K95" i="70"/>
  <c r="G95" i="70"/>
  <c r="L92" i="70"/>
  <c r="H92" i="70"/>
  <c r="D92" i="70"/>
  <c r="K91" i="70"/>
  <c r="K159" i="70" s="1"/>
  <c r="G91" i="70"/>
  <c r="G159" i="70" s="1"/>
  <c r="G87" i="70"/>
  <c r="D84" i="70"/>
  <c r="O83" i="70"/>
  <c r="O151" i="70" s="1"/>
  <c r="K83" i="70"/>
  <c r="K151" i="70" s="1"/>
  <c r="G83" i="70"/>
  <c r="L80" i="70"/>
  <c r="O79" i="70"/>
  <c r="K79" i="70"/>
  <c r="H76" i="70"/>
  <c r="D76" i="70"/>
  <c r="O75" i="70"/>
  <c r="O143" i="70" s="1"/>
  <c r="K75" i="70"/>
  <c r="K143" i="70" s="1"/>
  <c r="G75" i="70"/>
  <c r="D72" i="70"/>
  <c r="O71" i="70"/>
  <c r="K71" i="70"/>
  <c r="L68" i="70"/>
  <c r="H68" i="70"/>
  <c r="K67" i="70"/>
  <c r="G67" i="70"/>
  <c r="G135" i="70" s="1"/>
  <c r="L65" i="70"/>
  <c r="D65" i="70"/>
  <c r="C75" i="70"/>
  <c r="C81" i="70"/>
  <c r="C84" i="70"/>
  <c r="C85" i="70"/>
  <c r="C88" i="70"/>
  <c r="C99" i="70"/>
  <c r="C167" i="70" s="1"/>
  <c r="C101" i="70"/>
  <c r="C105" i="70"/>
  <c r="C113" i="70"/>
  <c r="C114" i="70"/>
  <c r="C110" i="70"/>
  <c r="C106" i="70"/>
  <c r="C102" i="70"/>
  <c r="C98" i="70"/>
  <c r="C94" i="70"/>
  <c r="C90" i="70"/>
  <c r="C82" i="70"/>
  <c r="C150" i="70" s="1"/>
  <c r="C78" i="70"/>
  <c r="C74" i="70"/>
  <c r="C66" i="70"/>
  <c r="C72" i="70"/>
  <c r="C73" i="70"/>
  <c r="C77" i="70"/>
  <c r="C87" i="70"/>
  <c r="C93" i="70"/>
  <c r="C96" i="70"/>
  <c r="C164" i="70" s="1"/>
  <c r="C107" i="70"/>
  <c r="C109" i="70"/>
  <c r="C115" i="70"/>
  <c r="T60" i="70"/>
  <c r="T89" i="70" s="1"/>
  <c r="C111" i="70"/>
  <c r="C103" i="70"/>
  <c r="C91" i="70"/>
  <c r="C79" i="70"/>
  <c r="C71" i="70"/>
  <c r="C67" i="70"/>
  <c r="V95" i="70"/>
  <c r="V79" i="70"/>
  <c r="V74" i="70"/>
  <c r="V111" i="70"/>
  <c r="V87" i="70"/>
  <c r="V82" i="70"/>
  <c r="V66" i="70"/>
  <c r="V71" i="70"/>
  <c r="AE60" i="70"/>
  <c r="AE65" i="70" s="1"/>
  <c r="N111" i="70"/>
  <c r="N88" i="70"/>
  <c r="N83" i="70"/>
  <c r="N151" i="70" s="1"/>
  <c r="N93" i="70"/>
  <c r="J101" i="70"/>
  <c r="AA60" i="70"/>
  <c r="AA73" i="70" s="1"/>
  <c r="J112" i="70"/>
  <c r="J99" i="70"/>
  <c r="J80" i="70"/>
  <c r="J65" i="70"/>
  <c r="J72" i="70"/>
  <c r="J74" i="70"/>
  <c r="J78" i="70"/>
  <c r="J146" i="70" s="1"/>
  <c r="J84" i="70"/>
  <c r="J94" i="70"/>
  <c r="N103" i="70"/>
  <c r="N107" i="70"/>
  <c r="N175" i="70" s="1"/>
  <c r="F108" i="70"/>
  <c r="N108" i="70"/>
  <c r="F111" i="70"/>
  <c r="F112" i="70"/>
  <c r="F180" i="70" s="1"/>
  <c r="J114" i="70"/>
  <c r="N113" i="70"/>
  <c r="J113" i="70"/>
  <c r="F113" i="70"/>
  <c r="N109" i="70"/>
  <c r="F109" i="70"/>
  <c r="N105" i="70"/>
  <c r="J105" i="70"/>
  <c r="F105" i="70"/>
  <c r="N101" i="70"/>
  <c r="F101" i="70"/>
  <c r="AC100" i="70"/>
  <c r="N97" i="70"/>
  <c r="J97" i="70"/>
  <c r="F97" i="70"/>
  <c r="J93" i="70"/>
  <c r="F93" i="70"/>
  <c r="V92" i="70"/>
  <c r="N89" i="70"/>
  <c r="J89" i="70"/>
  <c r="Y88" i="70"/>
  <c r="N85" i="70"/>
  <c r="J85" i="70"/>
  <c r="F85" i="70"/>
  <c r="AF84" i="70"/>
  <c r="Y83" i="70"/>
  <c r="AB80" i="70"/>
  <c r="Y79" i="70"/>
  <c r="AF76" i="70"/>
  <c r="F73" i="70"/>
  <c r="AB72" i="70"/>
  <c r="Y71" i="70"/>
  <c r="U71" i="70"/>
  <c r="N69" i="70"/>
  <c r="AF68" i="70"/>
  <c r="M109" i="70"/>
  <c r="M91" i="70"/>
  <c r="M159" i="70" s="1"/>
  <c r="M114" i="70"/>
  <c r="M106" i="70"/>
  <c r="M95" i="70"/>
  <c r="M74" i="70"/>
  <c r="AD60" i="70"/>
  <c r="AD75" i="70" s="1"/>
  <c r="I112" i="70"/>
  <c r="I115" i="70"/>
  <c r="I183" i="70" s="1"/>
  <c r="I110" i="70"/>
  <c r="I107" i="70"/>
  <c r="I175" i="70" s="1"/>
  <c r="I90" i="70"/>
  <c r="I85" i="70"/>
  <c r="I104" i="70"/>
  <c r="I102" i="70"/>
  <c r="I70" i="70"/>
  <c r="I138" i="70" s="1"/>
  <c r="Z60" i="70"/>
  <c r="Z88" i="70" s="1"/>
  <c r="E103" i="70"/>
  <c r="E98" i="70"/>
  <c r="E69" i="70"/>
  <c r="E66" i="70"/>
  <c r="E110" i="70"/>
  <c r="E91" i="70"/>
  <c r="E159" i="70" s="1"/>
  <c r="E82" i="70"/>
  <c r="F65" i="70"/>
  <c r="F81" i="70"/>
  <c r="W60" i="70"/>
  <c r="W77" i="70" s="1"/>
  <c r="F115" i="70"/>
  <c r="F183" i="70" s="1"/>
  <c r="F103" i="70"/>
  <c r="F95" i="70"/>
  <c r="F88" i="70"/>
  <c r="F86" i="70"/>
  <c r="F83" i="70"/>
  <c r="F151" i="70" s="1"/>
  <c r="J71" i="70"/>
  <c r="F76" i="70"/>
  <c r="N82" i="70"/>
  <c r="J92" i="70"/>
  <c r="N100" i="70"/>
  <c r="F107" i="70"/>
  <c r="F175" i="70" s="1"/>
  <c r="J67" i="70"/>
  <c r="J135" i="70" s="1"/>
  <c r="J68" i="70"/>
  <c r="N70" i="70"/>
  <c r="F71" i="70"/>
  <c r="F72" i="70"/>
  <c r="F75" i="70"/>
  <c r="N75" i="70"/>
  <c r="N76" i="70"/>
  <c r="J79" i="70"/>
  <c r="J83" i="70"/>
  <c r="J151" i="70" s="1"/>
  <c r="F84" i="70"/>
  <c r="F87" i="70"/>
  <c r="N87" i="70"/>
  <c r="N90" i="70"/>
  <c r="J91" i="70"/>
  <c r="J159" i="70" s="1"/>
  <c r="F96" i="70"/>
  <c r="F164" i="70" s="1"/>
  <c r="N96" i="70"/>
  <c r="N164" i="70" s="1"/>
  <c r="N99" i="70"/>
  <c r="N167" i="70" s="1"/>
  <c r="F100" i="70"/>
  <c r="J115" i="70"/>
  <c r="J183" i="70" s="1"/>
  <c r="V103" i="70"/>
  <c r="N114" i="70"/>
  <c r="M113" i="70"/>
  <c r="I113" i="70"/>
  <c r="E113" i="70"/>
  <c r="N110" i="70"/>
  <c r="J110" i="70"/>
  <c r="F110" i="70"/>
  <c r="I109" i="70"/>
  <c r="E109" i="70"/>
  <c r="J106" i="70"/>
  <c r="F106" i="70"/>
  <c r="M105" i="70"/>
  <c r="I105" i="70"/>
  <c r="E105" i="70"/>
  <c r="N102" i="70"/>
  <c r="J102" i="70"/>
  <c r="F102" i="70"/>
  <c r="I101" i="70"/>
  <c r="E101" i="70"/>
  <c r="N98" i="70"/>
  <c r="J98" i="70"/>
  <c r="F98" i="70"/>
  <c r="M97" i="70"/>
  <c r="I97" i="70"/>
  <c r="E97" i="70"/>
  <c r="N94" i="70"/>
  <c r="F94" i="70"/>
  <c r="AF93" i="70"/>
  <c r="M93" i="70"/>
  <c r="I93" i="70"/>
  <c r="E93" i="70"/>
  <c r="J90" i="70"/>
  <c r="M89" i="70"/>
  <c r="I89" i="70"/>
  <c r="E89" i="70"/>
  <c r="N86" i="70"/>
  <c r="J86" i="70"/>
  <c r="M85" i="70"/>
  <c r="E85" i="70"/>
  <c r="J82" i="70"/>
  <c r="F82" i="70"/>
  <c r="M81" i="70"/>
  <c r="I81" i="70"/>
  <c r="N78" i="70"/>
  <c r="F78" i="70"/>
  <c r="M77" i="70"/>
  <c r="E77" i="70"/>
  <c r="N74" i="70"/>
  <c r="F74" i="70"/>
  <c r="M73" i="70"/>
  <c r="I73" i="70"/>
  <c r="E73" i="70"/>
  <c r="F70" i="70"/>
  <c r="F138" i="70" s="1"/>
  <c r="I69" i="70"/>
  <c r="N66" i="70"/>
  <c r="J66" i="70"/>
  <c r="F66" i="70"/>
  <c r="V108" i="70"/>
  <c r="U79" i="70"/>
  <c r="D79" i="70"/>
  <c r="Y75" i="70"/>
  <c r="Y143" i="70" s="1"/>
  <c r="Y203" i="70" s="1"/>
  <c r="H71" i="70"/>
  <c r="U105" i="70"/>
  <c r="Y101" i="70"/>
  <c r="AC113" i="70"/>
  <c r="Y104" i="70"/>
  <c r="H67" i="70"/>
  <c r="Y67" i="70"/>
  <c r="H79" i="70"/>
  <c r="U92" i="70"/>
  <c r="X80" i="70"/>
  <c r="AB105" i="70"/>
  <c r="AF101" i="70"/>
  <c r="N65" i="70"/>
  <c r="J69" i="70"/>
  <c r="N73" i="70"/>
  <c r="J77" i="70"/>
  <c r="N81" i="70"/>
  <c r="X86" i="70"/>
  <c r="AC92" i="70"/>
  <c r="AC79" i="70"/>
  <c r="H83" i="70"/>
  <c r="H151" i="70" s="1"/>
  <c r="AC75" i="70"/>
  <c r="AC143" i="70" s="1"/>
  <c r="AC203" i="70" s="1"/>
  <c r="I151" i="70"/>
  <c r="AC71" i="70"/>
  <c r="L83" i="70"/>
  <c r="L151" i="70" s="1"/>
  <c r="V100" i="70"/>
  <c r="Q104" i="70"/>
  <c r="Q172" i="70" s="1"/>
  <c r="U108" i="70"/>
  <c r="Q112" i="70"/>
  <c r="Q180" i="70" s="1"/>
  <c r="AC67" i="70"/>
  <c r="AC135" i="70" s="1"/>
  <c r="AC195" i="70" s="1"/>
  <c r="H167" i="70"/>
  <c r="S196" i="70"/>
  <c r="B136" i="70"/>
  <c r="S200" i="70"/>
  <c r="B140" i="70"/>
  <c r="C151" i="70"/>
  <c r="G164" i="70"/>
  <c r="G180" i="70"/>
  <c r="D138" i="70"/>
  <c r="L138" i="70"/>
  <c r="L146" i="70"/>
  <c r="B144" i="70"/>
  <c r="S204" i="70"/>
  <c r="S241" i="70"/>
  <c r="B181" i="70"/>
  <c r="E138" i="70"/>
  <c r="M138" i="70"/>
  <c r="I159" i="70"/>
  <c r="S134" i="70"/>
  <c r="B66" i="70"/>
  <c r="B67" i="70"/>
  <c r="S135" i="70"/>
  <c r="S67" i="70"/>
  <c r="N138" i="70"/>
  <c r="S139" i="70"/>
  <c r="B71" i="70"/>
  <c r="S71" i="70"/>
  <c r="F143" i="70"/>
  <c r="F146" i="70"/>
  <c r="S148" i="70"/>
  <c r="S80" i="70"/>
  <c r="S150" i="70"/>
  <c r="B82" i="70"/>
  <c r="B83" i="70"/>
  <c r="S151" i="70"/>
  <c r="S83" i="70"/>
  <c r="S152" i="70"/>
  <c r="S84" i="70"/>
  <c r="S153" i="70"/>
  <c r="S85" i="70"/>
  <c r="S155" i="70"/>
  <c r="B87" i="70"/>
  <c r="S87" i="70"/>
  <c r="S156" i="70"/>
  <c r="B88" i="70"/>
  <c r="S88" i="70"/>
  <c r="S157" i="70"/>
  <c r="S89" i="70"/>
  <c r="F159" i="70"/>
  <c r="N159" i="70"/>
  <c r="S160" i="70"/>
  <c r="B92" i="70"/>
  <c r="S92" i="70"/>
  <c r="S164" i="70"/>
  <c r="B96" i="70"/>
  <c r="S96" i="70"/>
  <c r="J164" i="70"/>
  <c r="S165" i="70"/>
  <c r="S97" i="70"/>
  <c r="S166" i="70"/>
  <c r="B98" i="70"/>
  <c r="S98" i="70"/>
  <c r="S167" i="70"/>
  <c r="B99" i="70"/>
  <c r="S171" i="70"/>
  <c r="B103" i="70"/>
  <c r="S103" i="70"/>
  <c r="S172" i="70"/>
  <c r="B104" i="70"/>
  <c r="S104" i="70"/>
  <c r="S173" i="70"/>
  <c r="S105" i="70"/>
  <c r="S174" i="70"/>
  <c r="B106" i="70"/>
  <c r="S106" i="70"/>
  <c r="S175" i="70"/>
  <c r="B107" i="70"/>
  <c r="J175" i="70"/>
  <c r="S176" i="70"/>
  <c r="B108" i="70"/>
  <c r="S108" i="70"/>
  <c r="S177" i="70"/>
  <c r="S109" i="70"/>
  <c r="B109" i="70"/>
  <c r="S179" i="70"/>
  <c r="B111" i="70"/>
  <c r="S111" i="70"/>
  <c r="N180" i="70"/>
  <c r="S183" i="70"/>
  <c r="B115" i="70"/>
  <c r="N183" i="70"/>
  <c r="S65" i="70"/>
  <c r="AB68" i="70"/>
  <c r="AF72" i="70"/>
  <c r="S73" i="70"/>
  <c r="G143" i="70"/>
  <c r="AB76" i="70"/>
  <c r="AF80" i="70"/>
  <c r="AF148" i="70" s="1"/>
  <c r="AF208" i="70" s="1"/>
  <c r="S81" i="70"/>
  <c r="G151" i="70"/>
  <c r="AA85" i="70"/>
  <c r="AB89" i="70"/>
  <c r="X93" i="70"/>
  <c r="AA94" i="70"/>
  <c r="B97" i="70"/>
  <c r="S102" i="70"/>
  <c r="X109" i="70"/>
  <c r="AA110" i="70"/>
  <c r="O180" i="70"/>
  <c r="H183" i="70"/>
  <c r="C138" i="70"/>
  <c r="K138" i="70"/>
  <c r="G167" i="70"/>
  <c r="C175" i="70"/>
  <c r="K175" i="70"/>
  <c r="C180" i="70"/>
  <c r="G183" i="70"/>
  <c r="B65" i="70"/>
  <c r="T65" i="70"/>
  <c r="AB65" i="70"/>
  <c r="AC68" i="70"/>
  <c r="AC136" i="70" s="1"/>
  <c r="AC196" i="70" s="1"/>
  <c r="F69" i="70"/>
  <c r="X69" i="70"/>
  <c r="Y72" i="70"/>
  <c r="B73" i="70"/>
  <c r="J73" i="70"/>
  <c r="AB73" i="70"/>
  <c r="U76" i="70"/>
  <c r="AC76" i="70"/>
  <c r="F77" i="70"/>
  <c r="X77" i="70"/>
  <c r="AF77" i="70"/>
  <c r="I146" i="70"/>
  <c r="AA78" i="70"/>
  <c r="B81" i="70"/>
  <c r="J81" i="70"/>
  <c r="AB81" i="70"/>
  <c r="W82" i="70"/>
  <c r="U84" i="70"/>
  <c r="AC84" i="70"/>
  <c r="AB85" i="70"/>
  <c r="AC89" i="70"/>
  <c r="AF90" i="70"/>
  <c r="Y93" i="70"/>
  <c r="AB94" i="70"/>
  <c r="U97" i="70"/>
  <c r="X98" i="70"/>
  <c r="B102" i="70"/>
  <c r="AC105" i="70"/>
  <c r="N106" i="70"/>
  <c r="AF106" i="70"/>
  <c r="S107" i="70"/>
  <c r="Y109" i="70"/>
  <c r="AB110" i="70"/>
  <c r="U113" i="70"/>
  <c r="F114" i="70"/>
  <c r="X114" i="70"/>
  <c r="AA115" i="70"/>
  <c r="S142" i="70"/>
  <c r="C159" i="70"/>
  <c r="D159" i="70"/>
  <c r="L159" i="70"/>
  <c r="D164" i="70"/>
  <c r="L172" i="70"/>
  <c r="D175" i="70"/>
  <c r="L175" i="70"/>
  <c r="D180" i="70"/>
  <c r="L180" i="70"/>
  <c r="D183" i="70"/>
  <c r="L183" i="70"/>
  <c r="Q66" i="70"/>
  <c r="Q134" i="70" s="1"/>
  <c r="U67" i="70"/>
  <c r="U135" i="70" s="1"/>
  <c r="U195" i="70" s="1"/>
  <c r="X68" i="70"/>
  <c r="S69" i="70"/>
  <c r="V70" i="70"/>
  <c r="V138" i="70" s="1"/>
  <c r="V198" i="70" s="1"/>
  <c r="Q74" i="70"/>
  <c r="U75" i="70"/>
  <c r="X76" i="70"/>
  <c r="S77" i="70"/>
  <c r="V78" i="70"/>
  <c r="V146" i="70" s="1"/>
  <c r="V206" i="70" s="1"/>
  <c r="B80" i="70"/>
  <c r="Q82" i="70"/>
  <c r="Q150" i="70" s="1"/>
  <c r="U83" i="70"/>
  <c r="X84" i="70"/>
  <c r="U85" i="70"/>
  <c r="B89" i="70"/>
  <c r="H159" i="70"/>
  <c r="S94" i="70"/>
  <c r="Y96" i="70"/>
  <c r="Y164" i="70" s="1"/>
  <c r="Y224" i="70" s="1"/>
  <c r="AB97" i="70"/>
  <c r="U100" i="70"/>
  <c r="X101" i="70"/>
  <c r="AA102" i="70"/>
  <c r="B105" i="70"/>
  <c r="H175" i="70"/>
  <c r="AC108" i="70"/>
  <c r="AF109" i="70"/>
  <c r="S110" i="70"/>
  <c r="Y112" i="70"/>
  <c r="Y180" i="70" s="1"/>
  <c r="Y240" i="70" s="1"/>
  <c r="AB113" i="70"/>
  <c r="S136" i="70"/>
  <c r="S68" i="70"/>
  <c r="S138" i="70"/>
  <c r="B70" i="70"/>
  <c r="J138" i="70"/>
  <c r="S140" i="70"/>
  <c r="S72" i="70"/>
  <c r="S202" i="70"/>
  <c r="B142" i="70"/>
  <c r="B75" i="70"/>
  <c r="S75" i="70"/>
  <c r="S144" i="70"/>
  <c r="S76" i="70"/>
  <c r="S146" i="70"/>
  <c r="B78" i="70"/>
  <c r="S147" i="70"/>
  <c r="B79" i="70"/>
  <c r="S79" i="70"/>
  <c r="B90" i="70"/>
  <c r="S158" i="70"/>
  <c r="S90" i="70"/>
  <c r="S159" i="70"/>
  <c r="B91" i="70"/>
  <c r="S161" i="70"/>
  <c r="S93" i="70"/>
  <c r="B93" i="70"/>
  <c r="S163" i="70"/>
  <c r="B95" i="70"/>
  <c r="S95" i="70"/>
  <c r="F167" i="70"/>
  <c r="S168" i="70"/>
  <c r="B100" i="70"/>
  <c r="S100" i="70"/>
  <c r="S169" i="70"/>
  <c r="S101" i="70"/>
  <c r="B101" i="70"/>
  <c r="S180" i="70"/>
  <c r="B112" i="70"/>
  <c r="S112" i="70"/>
  <c r="S181" i="70"/>
  <c r="S113" i="70"/>
  <c r="S182" i="70"/>
  <c r="B114" i="70"/>
  <c r="S114" i="70"/>
  <c r="AA65" i="70"/>
  <c r="H138" i="70"/>
  <c r="X72" i="70"/>
  <c r="L150" i="70"/>
  <c r="B84" i="70"/>
  <c r="AB84" i="70"/>
  <c r="S86" i="70"/>
  <c r="O164" i="70"/>
  <c r="O138" i="70"/>
  <c r="O159" i="70"/>
  <c r="K164" i="70"/>
  <c r="G175" i="70"/>
  <c r="K180" i="70"/>
  <c r="C183" i="70"/>
  <c r="U68" i="70"/>
  <c r="AF69" i="70"/>
  <c r="Y80" i="70"/>
  <c r="V65" i="70"/>
  <c r="Q65" i="70"/>
  <c r="Q133" i="70" s="1"/>
  <c r="AC65" i="70"/>
  <c r="Y65" i="70"/>
  <c r="U65" i="70"/>
  <c r="AC66" i="70"/>
  <c r="Y66" i="70"/>
  <c r="U66" i="70"/>
  <c r="U134" i="70" s="1"/>
  <c r="U194" i="70" s="1"/>
  <c r="AF66" i="70"/>
  <c r="AB66" i="70"/>
  <c r="X66" i="70"/>
  <c r="E135" i="70"/>
  <c r="AF67" i="70"/>
  <c r="AB67" i="70"/>
  <c r="X67" i="70"/>
  <c r="AA67" i="70"/>
  <c r="AA68" i="70"/>
  <c r="V68" i="70"/>
  <c r="V136" i="70" s="1"/>
  <c r="V196" i="70" s="1"/>
  <c r="Q68" i="70"/>
  <c r="C136" i="70" s="1"/>
  <c r="V69" i="70"/>
  <c r="Q69" i="70"/>
  <c r="C137" i="70" s="1"/>
  <c r="AC69" i="70"/>
  <c r="Y69" i="70"/>
  <c r="U69" i="70"/>
  <c r="AC70" i="70"/>
  <c r="AC138" i="70" s="1"/>
  <c r="AC198" i="70" s="1"/>
  <c r="Y70" i="70"/>
  <c r="Y138" i="70" s="1"/>
  <c r="Y198" i="70" s="1"/>
  <c r="U70" i="70"/>
  <c r="U138" i="70" s="1"/>
  <c r="U198" i="70" s="1"/>
  <c r="AF70" i="70"/>
  <c r="AF138" i="70" s="1"/>
  <c r="AF198" i="70" s="1"/>
  <c r="AB70" i="70"/>
  <c r="AB138" i="70" s="1"/>
  <c r="AB198" i="70" s="1"/>
  <c r="X70" i="70"/>
  <c r="AF71" i="70"/>
  <c r="AB71" i="70"/>
  <c r="X71" i="70"/>
  <c r="V72" i="70"/>
  <c r="Q72" i="70"/>
  <c r="E140" i="70" s="1"/>
  <c r="V73" i="70"/>
  <c r="Q73" i="70"/>
  <c r="D141" i="70" s="1"/>
  <c r="AC73" i="70"/>
  <c r="Y73" i="70"/>
  <c r="Y141" i="70" s="1"/>
  <c r="Y201" i="70" s="1"/>
  <c r="U73" i="70"/>
  <c r="U141" i="70" s="1"/>
  <c r="U201" i="70" s="1"/>
  <c r="AC74" i="70"/>
  <c r="Y74" i="70"/>
  <c r="U74" i="70"/>
  <c r="AF74" i="70"/>
  <c r="AB74" i="70"/>
  <c r="X74" i="70"/>
  <c r="T74" i="70"/>
  <c r="M143" i="70"/>
  <c r="AF75" i="70"/>
  <c r="AF143" i="70" s="1"/>
  <c r="AF203" i="70" s="1"/>
  <c r="AB75" i="70"/>
  <c r="X75" i="70"/>
  <c r="AA76" i="70"/>
  <c r="AA144" i="70" s="1"/>
  <c r="AA204" i="70" s="1"/>
  <c r="Z76" i="70"/>
  <c r="V76" i="70"/>
  <c r="Q76" i="70"/>
  <c r="Q144" i="70" s="1"/>
  <c r="V77" i="70"/>
  <c r="Q77" i="70"/>
  <c r="Q145" i="70" s="1"/>
  <c r="AC77" i="70"/>
  <c r="Y77" i="70"/>
  <c r="U77" i="70"/>
  <c r="AC78" i="70"/>
  <c r="AC146" i="70" s="1"/>
  <c r="AC206" i="70" s="1"/>
  <c r="Y78" i="70"/>
  <c r="U78" i="70"/>
  <c r="AF78" i="70"/>
  <c r="AB78" i="70"/>
  <c r="AB146" i="70" s="1"/>
  <c r="AB206" i="70" s="1"/>
  <c r="X78" i="70"/>
  <c r="AF79" i="70"/>
  <c r="AB79" i="70"/>
  <c r="X79" i="70"/>
  <c r="AA79" i="70"/>
  <c r="V80" i="70"/>
  <c r="Q80" i="70"/>
  <c r="V81" i="70"/>
  <c r="Q81" i="70"/>
  <c r="AC81" i="70"/>
  <c r="Y81" i="70"/>
  <c r="U81" i="70"/>
  <c r="AC82" i="70"/>
  <c r="AC150" i="70" s="1"/>
  <c r="AC210" i="70" s="1"/>
  <c r="Y82" i="70"/>
  <c r="Y150" i="70" s="1"/>
  <c r="Y210" i="70" s="1"/>
  <c r="U82" i="70"/>
  <c r="U150" i="70" s="1"/>
  <c r="U210" i="70" s="1"/>
  <c r="AF82" i="70"/>
  <c r="AB82" i="70"/>
  <c r="AB150" i="70" s="1"/>
  <c r="AB210" i="70" s="1"/>
  <c r="X82" i="70"/>
  <c r="X150" i="70" s="1"/>
  <c r="X210" i="70" s="1"/>
  <c r="E151" i="70"/>
  <c r="M151" i="70"/>
  <c r="AF83" i="70"/>
  <c r="AB83" i="70"/>
  <c r="X83" i="70"/>
  <c r="X151" i="70" s="1"/>
  <c r="X211" i="70" s="1"/>
  <c r="AA84" i="70"/>
  <c r="V84" i="70"/>
  <c r="Q84" i="70"/>
  <c r="V85" i="70"/>
  <c r="Q85" i="70"/>
  <c r="M153" i="70" s="1"/>
  <c r="Y85" i="70"/>
  <c r="AC85" i="70"/>
  <c r="X85" i="70"/>
  <c r="AC86" i="70"/>
  <c r="Y86" i="70"/>
  <c r="U86" i="70"/>
  <c r="AB86" i="70"/>
  <c r="Q86" i="70"/>
  <c r="Q154" i="70" s="1"/>
  <c r="AF86" i="70"/>
  <c r="AA86" i="70"/>
  <c r="V86" i="70"/>
  <c r="AC87" i="70"/>
  <c r="Y87" i="70"/>
  <c r="AF87" i="70"/>
  <c r="AB87" i="70"/>
  <c r="X87" i="70"/>
  <c r="AA87" i="70"/>
  <c r="U87" i="70"/>
  <c r="AF88" i="70"/>
  <c r="AB88" i="70"/>
  <c r="X88" i="70"/>
  <c r="AA88" i="70"/>
  <c r="AD88" i="70"/>
  <c r="V88" i="70"/>
  <c r="AC88" i="70"/>
  <c r="U88" i="70"/>
  <c r="V89" i="70"/>
  <c r="Q89" i="70"/>
  <c r="Q157" i="70" s="1"/>
  <c r="Y89" i="70"/>
  <c r="AF89" i="70"/>
  <c r="X89" i="70"/>
  <c r="V90" i="70"/>
  <c r="Q90" i="70"/>
  <c r="AC90" i="70"/>
  <c r="Y90" i="70"/>
  <c r="U90" i="70"/>
  <c r="AB90" i="70"/>
  <c r="AB158" i="70" s="1"/>
  <c r="AB218" i="70" s="1"/>
  <c r="AA90" i="70"/>
  <c r="AC91" i="70"/>
  <c r="AC159" i="70" s="1"/>
  <c r="AC219" i="70" s="1"/>
  <c r="Y91" i="70"/>
  <c r="Y159" i="70" s="1"/>
  <c r="Y219" i="70" s="1"/>
  <c r="U91" i="70"/>
  <c r="U159" i="70" s="1"/>
  <c r="U219" i="70" s="1"/>
  <c r="AF91" i="70"/>
  <c r="AB91" i="70"/>
  <c r="X91" i="70"/>
  <c r="V91" i="70"/>
  <c r="AF92" i="70"/>
  <c r="AB92" i="70"/>
  <c r="X92" i="70"/>
  <c r="Q92" i="70"/>
  <c r="C160" i="70" s="1"/>
  <c r="Y92" i="70"/>
  <c r="V93" i="70"/>
  <c r="Q93" i="70"/>
  <c r="Q161" i="70" s="1"/>
  <c r="AC93" i="70"/>
  <c r="U93" i="70"/>
  <c r="AB93" i="70"/>
  <c r="AC96" i="70"/>
  <c r="AF97" i="70"/>
  <c r="AA98" i="70"/>
  <c r="Y100" i="70"/>
  <c r="AB101" i="70"/>
  <c r="AC104" i="70"/>
  <c r="AF105" i="70"/>
  <c r="AA106" i="70"/>
  <c r="E175" i="70"/>
  <c r="M175" i="70"/>
  <c r="Y108" i="70"/>
  <c r="AB109" i="70"/>
  <c r="AE110" i="70"/>
  <c r="AC112" i="70"/>
  <c r="AC180" i="70" s="1"/>
  <c r="AC240" i="70" s="1"/>
  <c r="AF113" i="70"/>
  <c r="AA114" i="70"/>
  <c r="E183" i="70"/>
  <c r="M183" i="70"/>
  <c r="X65" i="70"/>
  <c r="AF65" i="70"/>
  <c r="S66" i="70"/>
  <c r="V67" i="70"/>
  <c r="Y68" i="70"/>
  <c r="Y136" i="70" s="1"/>
  <c r="Y196" i="70" s="1"/>
  <c r="B69" i="70"/>
  <c r="T69" i="70"/>
  <c r="T137" i="70" s="1"/>
  <c r="T197" i="70" s="1"/>
  <c r="AB69" i="70"/>
  <c r="Q71" i="70"/>
  <c r="V139" i="70" s="1"/>
  <c r="V199" i="70" s="1"/>
  <c r="U72" i="70"/>
  <c r="AC72" i="70"/>
  <c r="AC140" i="70" s="1"/>
  <c r="AC200" i="70" s="1"/>
  <c r="X73" i="70"/>
  <c r="AF73" i="70"/>
  <c r="S74" i="70"/>
  <c r="AA74" i="70"/>
  <c r="V75" i="70"/>
  <c r="Y76" i="70"/>
  <c r="B77" i="70"/>
  <c r="AB77" i="70"/>
  <c r="Q79" i="70"/>
  <c r="E147" i="70" s="1"/>
  <c r="U80" i="70"/>
  <c r="AC80" i="70"/>
  <c r="X81" i="70"/>
  <c r="AF81" i="70"/>
  <c r="S82" i="70"/>
  <c r="U151" i="70"/>
  <c r="U211" i="70" s="1"/>
  <c r="D151" i="70"/>
  <c r="V83" i="70"/>
  <c r="V151" i="70" s="1"/>
  <c r="V211" i="70" s="1"/>
  <c r="Y84" i="70"/>
  <c r="Y152" i="70" s="1"/>
  <c r="Y212" i="70" s="1"/>
  <c r="B85" i="70"/>
  <c r="B86" i="70"/>
  <c r="Q87" i="70"/>
  <c r="Q88" i="70"/>
  <c r="N156" i="70" s="1"/>
  <c r="U89" i="70"/>
  <c r="X90" i="70"/>
  <c r="B94" i="70"/>
  <c r="H164" i="70"/>
  <c r="AC97" i="70"/>
  <c r="AF98" i="70"/>
  <c r="S99" i="70"/>
  <c r="AB102" i="70"/>
  <c r="X106" i="70"/>
  <c r="AA107" i="70"/>
  <c r="AA175" i="70" s="1"/>
  <c r="AA235" i="70" s="1"/>
  <c r="B110" i="70"/>
  <c r="AF114" i="70"/>
  <c r="S115" i="70"/>
  <c r="Q95" i="70"/>
  <c r="N163" i="70" s="1"/>
  <c r="U96" i="70"/>
  <c r="U164" i="70" s="1"/>
  <c r="U224" i="70" s="1"/>
  <c r="X97" i="70"/>
  <c r="V99" i="70"/>
  <c r="Q103" i="70"/>
  <c r="M171" i="70" s="1"/>
  <c r="U104" i="70"/>
  <c r="X105" i="70"/>
  <c r="V107" i="70"/>
  <c r="V175" i="70" s="1"/>
  <c r="V235" i="70" s="1"/>
  <c r="Q111" i="70"/>
  <c r="U112" i="70"/>
  <c r="U180" i="70" s="1"/>
  <c r="U240" i="70" s="1"/>
  <c r="X113" i="70"/>
  <c r="V115" i="70"/>
  <c r="V183" i="70" s="1"/>
  <c r="V243" i="70" s="1"/>
  <c r="V94" i="70"/>
  <c r="Q94" i="70"/>
  <c r="AC94" i="70"/>
  <c r="Y94" i="70"/>
  <c r="U94" i="70"/>
  <c r="AC95" i="70"/>
  <c r="Y95" i="70"/>
  <c r="Y163" i="70" s="1"/>
  <c r="Y223" i="70" s="1"/>
  <c r="U95" i="70"/>
  <c r="AF95" i="70"/>
  <c r="AB95" i="70"/>
  <c r="X95" i="70"/>
  <c r="E164" i="70"/>
  <c r="I164" i="70"/>
  <c r="M164" i="70"/>
  <c r="AF96" i="70"/>
  <c r="AF164" i="70" s="1"/>
  <c r="AF224" i="70" s="1"/>
  <c r="AB96" i="70"/>
  <c r="AB164" i="70" s="1"/>
  <c r="AB224" i="70" s="1"/>
  <c r="X96" i="70"/>
  <c r="AA96" i="70"/>
  <c r="AA164" i="70" s="1"/>
  <c r="AA224" i="70" s="1"/>
  <c r="V97" i="70"/>
  <c r="Q97" i="70"/>
  <c r="Q165" i="70" s="1"/>
  <c r="V98" i="70"/>
  <c r="Q98" i="70"/>
  <c r="H166" i="70" s="1"/>
  <c r="AC98" i="70"/>
  <c r="Y98" i="70"/>
  <c r="U98" i="70"/>
  <c r="AC99" i="70"/>
  <c r="AC167" i="70" s="1"/>
  <c r="AC227" i="70" s="1"/>
  <c r="Y99" i="70"/>
  <c r="U99" i="70"/>
  <c r="AF99" i="70"/>
  <c r="AB99" i="70"/>
  <c r="AB167" i="70" s="1"/>
  <c r="AB227" i="70" s="1"/>
  <c r="X99" i="70"/>
  <c r="AF100" i="70"/>
  <c r="AB100" i="70"/>
  <c r="X100" i="70"/>
  <c r="AA101" i="70"/>
  <c r="AD101" i="70"/>
  <c r="V101" i="70"/>
  <c r="Q101" i="70"/>
  <c r="D169" i="70" s="1"/>
  <c r="AD102" i="70"/>
  <c r="V102" i="70"/>
  <c r="Q102" i="70"/>
  <c r="D170" i="70" s="1"/>
  <c r="AC102" i="70"/>
  <c r="Y102" i="70"/>
  <c r="U102" i="70"/>
  <c r="AC103" i="70"/>
  <c r="AC171" i="70" s="1"/>
  <c r="AC231" i="70" s="1"/>
  <c r="Y103" i="70"/>
  <c r="U103" i="70"/>
  <c r="AF103" i="70"/>
  <c r="AB103" i="70"/>
  <c r="AB171" i="70" s="1"/>
  <c r="AB231" i="70" s="1"/>
  <c r="X103" i="70"/>
  <c r="AF104" i="70"/>
  <c r="AB104" i="70"/>
  <c r="AB172" i="70" s="1"/>
  <c r="AB232" i="70" s="1"/>
  <c r="X104" i="70"/>
  <c r="AA105" i="70"/>
  <c r="W105" i="70"/>
  <c r="V105" i="70"/>
  <c r="Q105" i="70"/>
  <c r="V106" i="70"/>
  <c r="Q106" i="70"/>
  <c r="F174" i="70" s="1"/>
  <c r="AC106" i="70"/>
  <c r="Y106" i="70"/>
  <c r="U106" i="70"/>
  <c r="AC107" i="70"/>
  <c r="AC175" i="70" s="1"/>
  <c r="AC235" i="70" s="1"/>
  <c r="Y107" i="70"/>
  <c r="Y175" i="70" s="1"/>
  <c r="Y235" i="70" s="1"/>
  <c r="U107" i="70"/>
  <c r="U175" i="70" s="1"/>
  <c r="U235" i="70" s="1"/>
  <c r="AF107" i="70"/>
  <c r="AB107" i="70"/>
  <c r="AB175" i="70" s="1"/>
  <c r="AB235" i="70" s="1"/>
  <c r="X107" i="70"/>
  <c r="X175" i="70" s="1"/>
  <c r="X235" i="70" s="1"/>
  <c r="AF108" i="70"/>
  <c r="AB108" i="70"/>
  <c r="X108" i="70"/>
  <c r="Z109" i="70"/>
  <c r="V109" i="70"/>
  <c r="Q109" i="70"/>
  <c r="V110" i="70"/>
  <c r="Q110" i="70"/>
  <c r="M178" i="70" s="1"/>
  <c r="AC110" i="70"/>
  <c r="Y110" i="70"/>
  <c r="U110" i="70"/>
  <c r="AC111" i="70"/>
  <c r="AC179" i="70" s="1"/>
  <c r="AC239" i="70" s="1"/>
  <c r="Y111" i="70"/>
  <c r="U111" i="70"/>
  <c r="AF111" i="70"/>
  <c r="AB111" i="70"/>
  <c r="X111" i="70"/>
  <c r="E180" i="70"/>
  <c r="I180" i="70"/>
  <c r="M180" i="70"/>
  <c r="AF112" i="70"/>
  <c r="AF180" i="70" s="1"/>
  <c r="AF240" i="70" s="1"/>
  <c r="AB112" i="70"/>
  <c r="AB180" i="70" s="1"/>
  <c r="AB240" i="70" s="1"/>
  <c r="X112" i="70"/>
  <c r="X180" i="70" s="1"/>
  <c r="X240" i="70" s="1"/>
  <c r="T112" i="70"/>
  <c r="T180" i="70" s="1"/>
  <c r="T240" i="70" s="1"/>
  <c r="AA112" i="70"/>
  <c r="AA113" i="70"/>
  <c r="V113" i="70"/>
  <c r="Q113" i="70"/>
  <c r="Q181" i="70" s="1"/>
  <c r="V114" i="70"/>
  <c r="Q114" i="70"/>
  <c r="Q182" i="70" s="1"/>
  <c r="AC114" i="70"/>
  <c r="Y114" i="70"/>
  <c r="U114" i="70"/>
  <c r="AC115" i="70"/>
  <c r="AC183" i="70" s="1"/>
  <c r="AC243" i="70" s="1"/>
  <c r="Y115" i="70"/>
  <c r="Y183" i="70" s="1"/>
  <c r="Y243" i="70" s="1"/>
  <c r="U115" i="70"/>
  <c r="U183" i="70" s="1"/>
  <c r="U243" i="70" s="1"/>
  <c r="AF115" i="70"/>
  <c r="AF183" i="70" s="1"/>
  <c r="AF243" i="70" s="1"/>
  <c r="AB115" i="70"/>
  <c r="X115" i="70"/>
  <c r="X183" i="70" s="1"/>
  <c r="X243" i="70" s="1"/>
  <c r="X94" i="70"/>
  <c r="AF94" i="70"/>
  <c r="AA95" i="70"/>
  <c r="V96" i="70"/>
  <c r="V164" i="70" s="1"/>
  <c r="V224" i="70" s="1"/>
  <c r="Y97" i="70"/>
  <c r="Y165" i="70" s="1"/>
  <c r="Y225" i="70" s="1"/>
  <c r="AB98" i="70"/>
  <c r="Q100" i="70"/>
  <c r="U101" i="70"/>
  <c r="AC101" i="70"/>
  <c r="X102" i="70"/>
  <c r="AF102" i="70"/>
  <c r="AA103" i="70"/>
  <c r="AA171" i="70" s="1"/>
  <c r="AA231" i="70" s="1"/>
  <c r="V104" i="70"/>
  <c r="Y105" i="70"/>
  <c r="AB106" i="70"/>
  <c r="Q108" i="70"/>
  <c r="U109" i="70"/>
  <c r="AC109" i="70"/>
  <c r="X110" i="70"/>
  <c r="AF110" i="70"/>
  <c r="AA111" i="70"/>
  <c r="V112" i="70"/>
  <c r="V180" i="70" s="1"/>
  <c r="V240" i="70" s="1"/>
  <c r="Y113" i="70"/>
  <c r="AB114" i="70"/>
  <c r="AE115" i="70"/>
  <c r="AE183" i="70" s="1"/>
  <c r="AE243" i="70" s="1"/>
  <c r="AF167" i="70" l="1"/>
  <c r="AF227" i="70" s="1"/>
  <c r="AF146" i="70"/>
  <c r="AF206" i="70" s="1"/>
  <c r="U145" i="70"/>
  <c r="U205" i="70" s="1"/>
  <c r="V140" i="70"/>
  <c r="V200" i="70" s="1"/>
  <c r="T66" i="70"/>
  <c r="T134" i="70" s="1"/>
  <c r="T194" i="70" s="1"/>
  <c r="H146" i="70"/>
  <c r="N172" i="70"/>
  <c r="T105" i="70"/>
  <c r="T173" i="70" s="1"/>
  <c r="T233" i="70" s="1"/>
  <c r="L167" i="70"/>
  <c r="J167" i="70"/>
  <c r="K167" i="70"/>
  <c r="Y181" i="70"/>
  <c r="Y241" i="70" s="1"/>
  <c r="AB174" i="70"/>
  <c r="AB234" i="70" s="1"/>
  <c r="T98" i="70"/>
  <c r="T100" i="70"/>
  <c r="T99" i="70"/>
  <c r="T167" i="70" s="1"/>
  <c r="T227" i="70" s="1"/>
  <c r="U167" i="70"/>
  <c r="U227" i="70" s="1"/>
  <c r="T110" i="70"/>
  <c r="M167" i="70"/>
  <c r="Z92" i="70"/>
  <c r="Z160" i="70" s="1"/>
  <c r="Z220" i="70" s="1"/>
  <c r="AE89" i="70"/>
  <c r="AE157" i="70" s="1"/>
  <c r="AE217" i="70" s="1"/>
  <c r="AB154" i="70"/>
  <c r="AB214" i="70" s="1"/>
  <c r="AE83" i="70"/>
  <c r="AE80" i="70"/>
  <c r="AE148" i="70" s="1"/>
  <c r="AE208" i="70" s="1"/>
  <c r="U146" i="70"/>
  <c r="U206" i="70" s="1"/>
  <c r="X143" i="70"/>
  <c r="X203" i="70" s="1"/>
  <c r="I143" i="70"/>
  <c r="Z72" i="70"/>
  <c r="Z140" i="70" s="1"/>
  <c r="Z200" i="70" s="1"/>
  <c r="U137" i="70"/>
  <c r="U197" i="70" s="1"/>
  <c r="V137" i="70"/>
  <c r="V197" i="70" s="1"/>
  <c r="C146" i="70"/>
  <c r="D167" i="70"/>
  <c r="AE86" i="70"/>
  <c r="AE154" i="70" s="1"/>
  <c r="AE214" i="70" s="1"/>
  <c r="H143" i="70"/>
  <c r="H135" i="70"/>
  <c r="K172" i="70"/>
  <c r="G146" i="70"/>
  <c r="AE77" i="70"/>
  <c r="J172" i="70"/>
  <c r="N135" i="70"/>
  <c r="M146" i="70"/>
  <c r="C143" i="70"/>
  <c r="L143" i="70"/>
  <c r="L135" i="70"/>
  <c r="Z104" i="70"/>
  <c r="Z172" i="70" s="1"/>
  <c r="Z232" i="70" s="1"/>
  <c r="AD143" i="70"/>
  <c r="AD203" i="70" s="1"/>
  <c r="J180" i="70"/>
  <c r="AB168" i="70"/>
  <c r="AB228" i="70" s="1"/>
  <c r="V172" i="70"/>
  <c r="V232" i="70" s="1"/>
  <c r="Z113" i="70"/>
  <c r="U172" i="70"/>
  <c r="U232" i="70" s="1"/>
  <c r="U140" i="70"/>
  <c r="U200" i="70" s="1"/>
  <c r="Z89" i="70"/>
  <c r="Z157" i="70" s="1"/>
  <c r="Z217" i="70" s="1"/>
  <c r="Z80" i="70"/>
  <c r="K146" i="70"/>
  <c r="O146" i="70"/>
  <c r="D146" i="70"/>
  <c r="N146" i="70"/>
  <c r="T106" i="70"/>
  <c r="Z100" i="70"/>
  <c r="X167" i="70"/>
  <c r="X227" i="70" s="1"/>
  <c r="Y167" i="70"/>
  <c r="Y227" i="70" s="1"/>
  <c r="T95" i="70"/>
  <c r="V167" i="70"/>
  <c r="V227" i="70" s="1"/>
  <c r="L153" i="70"/>
  <c r="V143" i="70"/>
  <c r="V203" i="70" s="1"/>
  <c r="AB137" i="70"/>
  <c r="AB197" i="70" s="1"/>
  <c r="V135" i="70"/>
  <c r="V195" i="70" s="1"/>
  <c r="E167" i="70"/>
  <c r="AC153" i="70"/>
  <c r="AC213" i="70" s="1"/>
  <c r="X146" i="70"/>
  <c r="X206" i="70" s="1"/>
  <c r="Y146" i="70"/>
  <c r="Y206" i="70" s="1"/>
  <c r="AB143" i="70"/>
  <c r="AB203" i="70" s="1"/>
  <c r="E143" i="70"/>
  <c r="AE72" i="70"/>
  <c r="AE140" i="70" s="1"/>
  <c r="AE200" i="70" s="1"/>
  <c r="AE67" i="70"/>
  <c r="AE135" i="70" s="1"/>
  <c r="AE195" i="70" s="1"/>
  <c r="M135" i="70"/>
  <c r="U136" i="70"/>
  <c r="U196" i="70" s="1"/>
  <c r="J143" i="70"/>
  <c r="U143" i="70"/>
  <c r="U203" i="70" s="1"/>
  <c r="I167" i="70"/>
  <c r="T86" i="70"/>
  <c r="O167" i="70"/>
  <c r="F135" i="70"/>
  <c r="E146" i="70"/>
  <c r="C135" i="70"/>
  <c r="D143" i="70"/>
  <c r="D135" i="70"/>
  <c r="K135" i="70"/>
  <c r="N143" i="70"/>
  <c r="Z94" i="70"/>
  <c r="Z162" i="70" s="1"/>
  <c r="Z222" i="70" s="1"/>
  <c r="Z86" i="70"/>
  <c r="Z154" i="70" s="1"/>
  <c r="Z214" i="70" s="1"/>
  <c r="Z81" i="70"/>
  <c r="Z149" i="70" s="1"/>
  <c r="Z209" i="70" s="1"/>
  <c r="Z73" i="70"/>
  <c r="Z141" i="70" s="1"/>
  <c r="Z201" i="70" s="1"/>
  <c r="X135" i="70"/>
  <c r="X195" i="70" s="1"/>
  <c r="AE99" i="70"/>
  <c r="AE167" i="70" s="1"/>
  <c r="AE227" i="70" s="1"/>
  <c r="AF175" i="70"/>
  <c r="AF235" i="70" s="1"/>
  <c r="Z105" i="70"/>
  <c r="Z173" i="70" s="1"/>
  <c r="Z233" i="70" s="1"/>
  <c r="AF171" i="70"/>
  <c r="AF231" i="70" s="1"/>
  <c r="Z98" i="70"/>
  <c r="Z166" i="70" s="1"/>
  <c r="Z226" i="70" s="1"/>
  <c r="X163" i="70"/>
  <c r="X223" i="70" s="1"/>
  <c r="AC151" i="70"/>
  <c r="AC211" i="70" s="1"/>
  <c r="Z79" i="70"/>
  <c r="Z147" i="70" s="1"/>
  <c r="Z207" i="70" s="1"/>
  <c r="AF141" i="70"/>
  <c r="AF201" i="70" s="1"/>
  <c r="Z71" i="70"/>
  <c r="Z139" i="70" s="1"/>
  <c r="Z199" i="70" s="1"/>
  <c r="AB159" i="70"/>
  <c r="AB219" i="70" s="1"/>
  <c r="Z90" i="70"/>
  <c r="Z87" i="70"/>
  <c r="X153" i="70"/>
  <c r="X213" i="70" s="1"/>
  <c r="Z84" i="70"/>
  <c r="Z152" i="70" s="1"/>
  <c r="Z212" i="70" s="1"/>
  <c r="AB151" i="70"/>
  <c r="AB211" i="70" s="1"/>
  <c r="AE76" i="70"/>
  <c r="O140" i="70"/>
  <c r="Z69" i="70"/>
  <c r="Z137" i="70" s="1"/>
  <c r="Z197" i="70" s="1"/>
  <c r="AA136" i="70"/>
  <c r="AA196" i="70" s="1"/>
  <c r="AB135" i="70"/>
  <c r="AB195" i="70" s="1"/>
  <c r="Z65" i="70"/>
  <c r="Z133" i="70" s="1"/>
  <c r="Z193" i="70" s="1"/>
  <c r="AA146" i="70"/>
  <c r="AA206" i="70" s="1"/>
  <c r="Y151" i="70"/>
  <c r="Y211" i="70" s="1"/>
  <c r="Z108" i="70"/>
  <c r="Z114" i="70"/>
  <c r="Z182" i="70" s="1"/>
  <c r="Z242" i="70" s="1"/>
  <c r="Z110" i="70"/>
  <c r="Z178" i="70" s="1"/>
  <c r="Z238" i="70" s="1"/>
  <c r="Z97" i="70"/>
  <c r="Z165" i="70" s="1"/>
  <c r="Z225" i="70" s="1"/>
  <c r="Z93" i="70"/>
  <c r="Z161" i="70" s="1"/>
  <c r="Z221" i="70" s="1"/>
  <c r="X159" i="70"/>
  <c r="X219" i="70" s="1"/>
  <c r="Z77" i="70"/>
  <c r="Z68" i="70"/>
  <c r="Z136" i="70" s="1"/>
  <c r="Z196" i="70" s="1"/>
  <c r="AB183" i="70"/>
  <c r="AB243" i="70" s="1"/>
  <c r="Z106" i="70"/>
  <c r="Z102" i="70"/>
  <c r="Z101" i="70"/>
  <c r="X164" i="70"/>
  <c r="X224" i="70" s="1"/>
  <c r="X141" i="70"/>
  <c r="X201" i="70" s="1"/>
  <c r="AC164" i="70"/>
  <c r="AC224" i="70" s="1"/>
  <c r="AF159" i="70"/>
  <c r="AF219" i="70" s="1"/>
  <c r="Z85" i="70"/>
  <c r="AF151" i="70"/>
  <c r="AF211" i="70" s="1"/>
  <c r="AE71" i="70"/>
  <c r="AE139" i="70" s="1"/>
  <c r="AE199" i="70" s="1"/>
  <c r="X138" i="70"/>
  <c r="X198" i="70" s="1"/>
  <c r="AA135" i="70"/>
  <c r="AA195" i="70" s="1"/>
  <c r="AF135" i="70"/>
  <c r="AF195" i="70" s="1"/>
  <c r="AE106" i="70"/>
  <c r="AE174" i="70" s="1"/>
  <c r="AE234" i="70" s="1"/>
  <c r="T114" i="70"/>
  <c r="T182" i="70" s="1"/>
  <c r="T242" i="70" s="1"/>
  <c r="T104" i="70"/>
  <c r="T172" i="70" s="1"/>
  <c r="T232" i="70" s="1"/>
  <c r="T103" i="70"/>
  <c r="T96" i="70"/>
  <c r="T164" i="70" s="1"/>
  <c r="T224" i="70" s="1"/>
  <c r="T109" i="70"/>
  <c r="T177" i="70" s="1"/>
  <c r="T237" i="70" s="1"/>
  <c r="T94" i="70"/>
  <c r="T92" i="70"/>
  <c r="T87" i="70"/>
  <c r="T85" i="70"/>
  <c r="T153" i="70" s="1"/>
  <c r="T213" i="70" s="1"/>
  <c r="T82" i="70"/>
  <c r="T75" i="70"/>
  <c r="T143" i="70" s="1"/>
  <c r="T203" i="70" s="1"/>
  <c r="T72" i="70"/>
  <c r="T140" i="70" s="1"/>
  <c r="T200" i="70" s="1"/>
  <c r="T113" i="70"/>
  <c r="T181" i="70" s="1"/>
  <c r="T241" i="70" s="1"/>
  <c r="T115" i="70"/>
  <c r="T183" i="70" s="1"/>
  <c r="T243" i="70" s="1"/>
  <c r="T101" i="70"/>
  <c r="T91" i="70"/>
  <c r="T159" i="70" s="1"/>
  <c r="T219" i="70" s="1"/>
  <c r="T90" i="70"/>
  <c r="T158" i="70" s="1"/>
  <c r="T218" i="70" s="1"/>
  <c r="T88" i="70"/>
  <c r="T156" i="70" s="1"/>
  <c r="T216" i="70" s="1"/>
  <c r="T67" i="70"/>
  <c r="T135" i="70" s="1"/>
  <c r="T195" i="70" s="1"/>
  <c r="T80" i="70"/>
  <c r="T148" i="70" s="1"/>
  <c r="T208" i="70" s="1"/>
  <c r="T102" i="70"/>
  <c r="T81" i="70"/>
  <c r="T149" i="70" s="1"/>
  <c r="T209" i="70" s="1"/>
  <c r="T73" i="70"/>
  <c r="T141" i="70" s="1"/>
  <c r="T201" i="70" s="1"/>
  <c r="T111" i="70"/>
  <c r="T179" i="70" s="1"/>
  <c r="T239" i="70" s="1"/>
  <c r="T108" i="70"/>
  <c r="T176" i="70" s="1"/>
  <c r="T236" i="70" s="1"/>
  <c r="T107" i="70"/>
  <c r="T175" i="70" s="1"/>
  <c r="T235" i="70" s="1"/>
  <c r="T77" i="70"/>
  <c r="T145" i="70" s="1"/>
  <c r="T205" i="70" s="1"/>
  <c r="T93" i="70"/>
  <c r="T161" i="70" s="1"/>
  <c r="T221" i="70" s="1"/>
  <c r="T83" i="70"/>
  <c r="T151" i="70" s="1"/>
  <c r="T211" i="70" s="1"/>
  <c r="T79" i="70"/>
  <c r="T78" i="70"/>
  <c r="T146" i="70" s="1"/>
  <c r="T206" i="70" s="1"/>
  <c r="T71" i="70"/>
  <c r="T139" i="70" s="1"/>
  <c r="T199" i="70" s="1"/>
  <c r="T70" i="70"/>
  <c r="T138" i="70" s="1"/>
  <c r="T198" i="70" s="1"/>
  <c r="T76" i="70"/>
  <c r="T144" i="70" s="1"/>
  <c r="T204" i="70" s="1"/>
  <c r="T68" i="70"/>
  <c r="T84" i="70"/>
  <c r="T97" i="70"/>
  <c r="T165" i="70" s="1"/>
  <c r="T225" i="70" s="1"/>
  <c r="W109" i="70"/>
  <c r="U173" i="70"/>
  <c r="U233" i="70" s="1"/>
  <c r="AD94" i="70"/>
  <c r="AD162" i="70" s="1"/>
  <c r="AD222" i="70" s="1"/>
  <c r="W111" i="70"/>
  <c r="W179" i="70" s="1"/>
  <c r="W239" i="70" s="1"/>
  <c r="W81" i="70"/>
  <c r="W149" i="70" s="1"/>
  <c r="W209" i="70" s="1"/>
  <c r="W74" i="70"/>
  <c r="W142" i="70" s="1"/>
  <c r="W202" i="70" s="1"/>
  <c r="W90" i="70"/>
  <c r="W158" i="70" s="1"/>
  <c r="W218" i="70" s="1"/>
  <c r="AA109" i="70"/>
  <c r="AA177" i="70" s="1"/>
  <c r="AA237" i="70" s="1"/>
  <c r="AA104" i="70"/>
  <c r="AA172" i="70" s="1"/>
  <c r="AA232" i="70" s="1"/>
  <c r="W100" i="70"/>
  <c r="W168" i="70" s="1"/>
  <c r="W228" i="70" s="1"/>
  <c r="AA97" i="70"/>
  <c r="AA91" i="70"/>
  <c r="AA159" i="70" s="1"/>
  <c r="AA219" i="70" s="1"/>
  <c r="AA93" i="70"/>
  <c r="AA161" i="70" s="1"/>
  <c r="AA221" i="70" s="1"/>
  <c r="AA92" i="70"/>
  <c r="AA160" i="70" s="1"/>
  <c r="AA220" i="70" s="1"/>
  <c r="AA83" i="70"/>
  <c r="AA151" i="70" s="1"/>
  <c r="AA211" i="70" s="1"/>
  <c r="AA80" i="70"/>
  <c r="AA148" i="70" s="1"/>
  <c r="AA208" i="70" s="1"/>
  <c r="AA71" i="70"/>
  <c r="W106" i="70"/>
  <c r="AA99" i="70"/>
  <c r="AA167" i="70" s="1"/>
  <c r="AA227" i="70" s="1"/>
  <c r="AA69" i="70"/>
  <c r="AA137" i="70" s="1"/>
  <c r="AA197" i="70" s="1"/>
  <c r="AA77" i="70"/>
  <c r="AA145" i="70" s="1"/>
  <c r="AA205" i="70" s="1"/>
  <c r="AA180" i="70"/>
  <c r="AA240" i="70" s="1"/>
  <c r="AD98" i="70"/>
  <c r="AD166" i="70" s="1"/>
  <c r="AD226" i="70" s="1"/>
  <c r="AD97" i="70"/>
  <c r="AD165" i="70" s="1"/>
  <c r="AD225" i="70" s="1"/>
  <c r="AD67" i="70"/>
  <c r="AD135" i="70" s="1"/>
  <c r="AD195" i="70" s="1"/>
  <c r="W73" i="70"/>
  <c r="W141" i="70" s="1"/>
  <c r="W201" i="70" s="1"/>
  <c r="W113" i="70"/>
  <c r="W181" i="70" s="1"/>
  <c r="W241" i="70" s="1"/>
  <c r="AA108" i="70"/>
  <c r="AA176" i="70" s="1"/>
  <c r="AA236" i="70" s="1"/>
  <c r="AA100" i="70"/>
  <c r="AA168" i="70" s="1"/>
  <c r="AA228" i="70" s="1"/>
  <c r="W96" i="70"/>
  <c r="W164" i="70" s="1"/>
  <c r="W224" i="70" s="1"/>
  <c r="AA82" i="70"/>
  <c r="AA150" i="70" s="1"/>
  <c r="AA210" i="70" s="1"/>
  <c r="AA66" i="70"/>
  <c r="AA134" i="70" s="1"/>
  <c r="AA194" i="70" s="1"/>
  <c r="V159" i="70"/>
  <c r="V219" i="70" s="1"/>
  <c r="AA89" i="70"/>
  <c r="AA157" i="70" s="1"/>
  <c r="AA217" i="70" s="1"/>
  <c r="AE151" i="70"/>
  <c r="AE211" i="70" s="1"/>
  <c r="AA75" i="70"/>
  <c r="AA143" i="70" s="1"/>
  <c r="AA203" i="70" s="1"/>
  <c r="AA72" i="70"/>
  <c r="AA140" i="70" s="1"/>
  <c r="AA200" i="70" s="1"/>
  <c r="AA70" i="70"/>
  <c r="AA138" i="70" s="1"/>
  <c r="AA198" i="70" s="1"/>
  <c r="AA81" i="70"/>
  <c r="AA149" i="70" s="1"/>
  <c r="AA209" i="70" s="1"/>
  <c r="AD111" i="70"/>
  <c r="AD179" i="70" s="1"/>
  <c r="AD239" i="70" s="1"/>
  <c r="AD82" i="70"/>
  <c r="AD66" i="70"/>
  <c r="AD134" i="70" s="1"/>
  <c r="AD194" i="70" s="1"/>
  <c r="AD115" i="70"/>
  <c r="AD183" i="70" s="1"/>
  <c r="AD243" i="70" s="1"/>
  <c r="AD99" i="70"/>
  <c r="AD167" i="70" s="1"/>
  <c r="AD227" i="70" s="1"/>
  <c r="AD87" i="70"/>
  <c r="AD103" i="70"/>
  <c r="AD171" i="70" s="1"/>
  <c r="AD231" i="70" s="1"/>
  <c r="AD71" i="70"/>
  <c r="AD139" i="70" s="1"/>
  <c r="AD199" i="70" s="1"/>
  <c r="AD95" i="70"/>
  <c r="AD163" i="70" s="1"/>
  <c r="AD223" i="70" s="1"/>
  <c r="AD86" i="70"/>
  <c r="AD100" i="70"/>
  <c r="AD168" i="70" s="1"/>
  <c r="AD228" i="70" s="1"/>
  <c r="AD79" i="70"/>
  <c r="AD147" i="70" s="1"/>
  <c r="AD207" i="70" s="1"/>
  <c r="AD78" i="70"/>
  <c r="AD146" i="70" s="1"/>
  <c r="AD206" i="70" s="1"/>
  <c r="AD74" i="70"/>
  <c r="AD107" i="70"/>
  <c r="AD175" i="70" s="1"/>
  <c r="AD235" i="70" s="1"/>
  <c r="AD70" i="70"/>
  <c r="AD138" i="70" s="1"/>
  <c r="AD198" i="70" s="1"/>
  <c r="W115" i="70"/>
  <c r="W183" i="70" s="1"/>
  <c r="W243" i="70" s="1"/>
  <c r="AD112" i="70"/>
  <c r="AD180" i="70" s="1"/>
  <c r="AD240" i="70" s="1"/>
  <c r="AE112" i="70"/>
  <c r="AE180" i="70" s="1"/>
  <c r="AE240" i="70" s="1"/>
  <c r="W101" i="70"/>
  <c r="W169" i="70" s="1"/>
  <c r="W229" i="70" s="1"/>
  <c r="W97" i="70"/>
  <c r="W165" i="70" s="1"/>
  <c r="W225" i="70" s="1"/>
  <c r="W110" i="70"/>
  <c r="W92" i="70"/>
  <c r="W160" i="70" s="1"/>
  <c r="W220" i="70" s="1"/>
  <c r="AD91" i="70"/>
  <c r="AD159" i="70" s="1"/>
  <c r="AD219" i="70" s="1"/>
  <c r="W88" i="70"/>
  <c r="W156" i="70" s="1"/>
  <c r="W216" i="70" s="1"/>
  <c r="W86" i="70"/>
  <c r="W154" i="70" s="1"/>
  <c r="W214" i="70" s="1"/>
  <c r="AE84" i="70"/>
  <c r="AE152" i="70" s="1"/>
  <c r="AE212" i="70" s="1"/>
  <c r="AD80" i="70"/>
  <c r="AD148" i="70" s="1"/>
  <c r="AD208" i="70" s="1"/>
  <c r="W79" i="70"/>
  <c r="W147" i="70" s="1"/>
  <c r="W207" i="70" s="1"/>
  <c r="AD77" i="70"/>
  <c r="AD145" i="70" s="1"/>
  <c r="AD205" i="70" s="1"/>
  <c r="AD76" i="70"/>
  <c r="AD144" i="70" s="1"/>
  <c r="AD204" i="70" s="1"/>
  <c r="W75" i="70"/>
  <c r="W143" i="70" s="1"/>
  <c r="W203" i="70" s="1"/>
  <c r="AD73" i="70"/>
  <c r="AD72" i="70"/>
  <c r="AD140" i="70" s="1"/>
  <c r="AD200" i="70" s="1"/>
  <c r="W66" i="70"/>
  <c r="W134" i="70" s="1"/>
  <c r="W194" i="70" s="1"/>
  <c r="AE66" i="70"/>
  <c r="AE134" i="70" s="1"/>
  <c r="AE194" i="70" s="1"/>
  <c r="AE90" i="70"/>
  <c r="AE158" i="70" s="1"/>
  <c r="AE218" i="70" s="1"/>
  <c r="AE73" i="70"/>
  <c r="AD108" i="70"/>
  <c r="AD176" i="70" s="1"/>
  <c r="AD236" i="70" s="1"/>
  <c r="AE107" i="70"/>
  <c r="AE175" i="70" s="1"/>
  <c r="AE235" i="70" s="1"/>
  <c r="AE113" i="70"/>
  <c r="AE181" i="70" s="1"/>
  <c r="AE241" i="70" s="1"/>
  <c r="AE109" i="70"/>
  <c r="AE177" i="70" s="1"/>
  <c r="AE237" i="70" s="1"/>
  <c r="AE105" i="70"/>
  <c r="AE173" i="70" s="1"/>
  <c r="AE233" i="70" s="1"/>
  <c r="AE100" i="70"/>
  <c r="AE168" i="70" s="1"/>
  <c r="AE228" i="70" s="1"/>
  <c r="AE96" i="70"/>
  <c r="AE164" i="70" s="1"/>
  <c r="AE224" i="70" s="1"/>
  <c r="W95" i="70"/>
  <c r="W163" i="70" s="1"/>
  <c r="W223" i="70" s="1"/>
  <c r="AE87" i="70"/>
  <c r="AE155" i="70" s="1"/>
  <c r="AE215" i="70" s="1"/>
  <c r="W85" i="70"/>
  <c r="W153" i="70" s="1"/>
  <c r="W213" i="70" s="1"/>
  <c r="AE78" i="70"/>
  <c r="AE146" i="70" s="1"/>
  <c r="AE206" i="70" s="1"/>
  <c r="AE70" i="70"/>
  <c r="AE138" i="70" s="1"/>
  <c r="AE198" i="70" s="1"/>
  <c r="AE94" i="70"/>
  <c r="AD93" i="70"/>
  <c r="AD161" i="70" s="1"/>
  <c r="AD221" i="70" s="1"/>
  <c r="W91" i="70"/>
  <c r="W159" i="70" s="1"/>
  <c r="W219" i="70" s="1"/>
  <c r="AD90" i="70"/>
  <c r="AD158" i="70" s="1"/>
  <c r="AD218" i="70" s="1"/>
  <c r="W89" i="70"/>
  <c r="W157" i="70" s="1"/>
  <c r="W217" i="70" s="1"/>
  <c r="AE85" i="70"/>
  <c r="AE153" i="70" s="1"/>
  <c r="AE213" i="70" s="1"/>
  <c r="AD85" i="70"/>
  <c r="AD153" i="70" s="1"/>
  <c r="AD213" i="70" s="1"/>
  <c r="AD84" i="70"/>
  <c r="AD152" i="70" s="1"/>
  <c r="AD212" i="70" s="1"/>
  <c r="W83" i="70"/>
  <c r="W151" i="70" s="1"/>
  <c r="W211" i="70" s="1"/>
  <c r="W80" i="70"/>
  <c r="W148" i="70" s="1"/>
  <c r="W208" i="70" s="1"/>
  <c r="W76" i="70"/>
  <c r="W144" i="70" s="1"/>
  <c r="W204" i="70" s="1"/>
  <c r="W72" i="70"/>
  <c r="W140" i="70" s="1"/>
  <c r="W200" i="70" s="1"/>
  <c r="W71" i="70"/>
  <c r="W139" i="70" s="1"/>
  <c r="W199" i="70" s="1"/>
  <c r="AD69" i="70"/>
  <c r="AD137" i="70" s="1"/>
  <c r="AD197" i="70" s="1"/>
  <c r="AD68" i="70"/>
  <c r="W67" i="70"/>
  <c r="W135" i="70" s="1"/>
  <c r="W195" i="70" s="1"/>
  <c r="AE98" i="70"/>
  <c r="AE166" i="70" s="1"/>
  <c r="AE226" i="70" s="1"/>
  <c r="W103" i="70"/>
  <c r="W171" i="70" s="1"/>
  <c r="W231" i="70" s="1"/>
  <c r="AE95" i="70"/>
  <c r="AE163" i="70" s="1"/>
  <c r="AE223" i="70" s="1"/>
  <c r="Y135" i="70"/>
  <c r="Y195" i="70" s="1"/>
  <c r="W69" i="70"/>
  <c r="W137" i="70" s="1"/>
  <c r="W197" i="70" s="1"/>
  <c r="Z99" i="70"/>
  <c r="Z167" i="70" s="1"/>
  <c r="Z227" i="70" s="1"/>
  <c r="Z82" i="70"/>
  <c r="Z96" i="70"/>
  <c r="Z164" i="70" s="1"/>
  <c r="Z224" i="70" s="1"/>
  <c r="Z78" i="70"/>
  <c r="Z146" i="70" s="1"/>
  <c r="Z206" i="70" s="1"/>
  <c r="Z75" i="70"/>
  <c r="Z143" i="70" s="1"/>
  <c r="Z203" i="70" s="1"/>
  <c r="Z67" i="70"/>
  <c r="Z135" i="70" s="1"/>
  <c r="Z195" i="70" s="1"/>
  <c r="Z115" i="70"/>
  <c r="Z183" i="70" s="1"/>
  <c r="Z243" i="70" s="1"/>
  <c r="Z83" i="70"/>
  <c r="Z151" i="70" s="1"/>
  <c r="Z211" i="70" s="1"/>
  <c r="Z70" i="70"/>
  <c r="Z138" i="70" s="1"/>
  <c r="Z198" i="70" s="1"/>
  <c r="Z95" i="70"/>
  <c r="Z163" i="70" s="1"/>
  <c r="Z223" i="70" s="1"/>
  <c r="Z74" i="70"/>
  <c r="Z142" i="70" s="1"/>
  <c r="Z202" i="70" s="1"/>
  <c r="Z66" i="70"/>
  <c r="Z134" i="70" s="1"/>
  <c r="Z194" i="70" s="1"/>
  <c r="Z107" i="70"/>
  <c r="Z175" i="70" s="1"/>
  <c r="Z235" i="70" s="1"/>
  <c r="Z111" i="70"/>
  <c r="Z179" i="70" s="1"/>
  <c r="Z239" i="70" s="1"/>
  <c r="Z91" i="70"/>
  <c r="Z159" i="70" s="1"/>
  <c r="Z219" i="70" s="1"/>
  <c r="Z103" i="70"/>
  <c r="Z171" i="70" s="1"/>
  <c r="Z231" i="70" s="1"/>
  <c r="Z112" i="70"/>
  <c r="Z180" i="70" s="1"/>
  <c r="Z240" i="70" s="1"/>
  <c r="W99" i="70"/>
  <c r="W167" i="70" s="1"/>
  <c r="W227" i="70" s="1"/>
  <c r="AD96" i="70"/>
  <c r="AD164" i="70" s="1"/>
  <c r="AD224" i="70" s="1"/>
  <c r="AE108" i="70"/>
  <c r="AE176" i="70" s="1"/>
  <c r="AE236" i="70" s="1"/>
  <c r="AE104" i="70"/>
  <c r="AE172" i="70" s="1"/>
  <c r="AE232" i="70" s="1"/>
  <c r="W94" i="70"/>
  <c r="W162" i="70" s="1"/>
  <c r="W222" i="70" s="1"/>
  <c r="AD92" i="70"/>
  <c r="AD160" i="70" s="1"/>
  <c r="AD220" i="70" s="1"/>
  <c r="AD83" i="70"/>
  <c r="AD151" i="70" s="1"/>
  <c r="AD211" i="70" s="1"/>
  <c r="AE102" i="70"/>
  <c r="AE170" i="70" s="1"/>
  <c r="AE230" i="70" s="1"/>
  <c r="AE93" i="70"/>
  <c r="AE161" i="70" s="1"/>
  <c r="AE221" i="70" s="1"/>
  <c r="AD89" i="70"/>
  <c r="AD157" i="70" s="1"/>
  <c r="AD217" i="70" s="1"/>
  <c r="AD81" i="70"/>
  <c r="AE68" i="70"/>
  <c r="AD65" i="70"/>
  <c r="AD133" i="70" s="1"/>
  <c r="AD193" i="70" s="1"/>
  <c r="AE114" i="70"/>
  <c r="AE182" i="70" s="1"/>
  <c r="AE242" i="70" s="1"/>
  <c r="AA183" i="70"/>
  <c r="AA243" i="70" s="1"/>
  <c r="W98" i="70"/>
  <c r="W166" i="70" s="1"/>
  <c r="W226" i="70" s="1"/>
  <c r="AE69" i="70"/>
  <c r="AE137" i="70" s="1"/>
  <c r="AE197" i="70" s="1"/>
  <c r="AE141" i="70"/>
  <c r="AE201" i="70" s="1"/>
  <c r="AE81" i="70"/>
  <c r="W114" i="70"/>
  <c r="W182" i="70" s="1"/>
  <c r="W242" i="70" s="1"/>
  <c r="W107" i="70"/>
  <c r="W175" i="70" s="1"/>
  <c r="W235" i="70" s="1"/>
  <c r="AD104" i="70"/>
  <c r="AD172" i="70" s="1"/>
  <c r="AD232" i="70" s="1"/>
  <c r="AD114" i="70"/>
  <c r="AD113" i="70"/>
  <c r="AD181" i="70" s="1"/>
  <c r="AD241" i="70" s="1"/>
  <c r="W112" i="70"/>
  <c r="W180" i="70" s="1"/>
  <c r="W240" i="70" s="1"/>
  <c r="AD110" i="70"/>
  <c r="AD178" i="70" s="1"/>
  <c r="AD238" i="70" s="1"/>
  <c r="AD109" i="70"/>
  <c r="W108" i="70"/>
  <c r="W176" i="70" s="1"/>
  <c r="W236" i="70" s="1"/>
  <c r="AD106" i="70"/>
  <c r="AD174" i="70" s="1"/>
  <c r="AD234" i="70" s="1"/>
  <c r="AD105" i="70"/>
  <c r="AD173" i="70" s="1"/>
  <c r="AD233" i="70" s="1"/>
  <c r="W104" i="70"/>
  <c r="AE101" i="70"/>
  <c r="AE169" i="70" s="1"/>
  <c r="AE229" i="70" s="1"/>
  <c r="AE97" i="70"/>
  <c r="AE165" i="70" s="1"/>
  <c r="AE225" i="70" s="1"/>
  <c r="W102" i="70"/>
  <c r="AE103" i="70"/>
  <c r="AE171" i="70" s="1"/>
  <c r="AE231" i="70" s="1"/>
  <c r="W78" i="70"/>
  <c r="W146" i="70" s="1"/>
  <c r="W206" i="70" s="1"/>
  <c r="W70" i="70"/>
  <c r="W138" i="70" s="1"/>
  <c r="W198" i="70" s="1"/>
  <c r="W93" i="70"/>
  <c r="W161" i="70" s="1"/>
  <c r="W221" i="70" s="1"/>
  <c r="AE92" i="70"/>
  <c r="AE160" i="70" s="1"/>
  <c r="AE220" i="70" s="1"/>
  <c r="AE91" i="70"/>
  <c r="AE159" i="70" s="1"/>
  <c r="AE219" i="70" s="1"/>
  <c r="AE88" i="70"/>
  <c r="AE156" i="70" s="1"/>
  <c r="AE216" i="70" s="1"/>
  <c r="AF152" i="70"/>
  <c r="AF212" i="70" s="1"/>
  <c r="W84" i="70"/>
  <c r="AE79" i="70"/>
  <c r="AE147" i="70" s="1"/>
  <c r="AE207" i="70" s="1"/>
  <c r="AE75" i="70"/>
  <c r="AE143" i="70" s="1"/>
  <c r="AE203" i="70" s="1"/>
  <c r="V141" i="70"/>
  <c r="V201" i="70" s="1"/>
  <c r="W68" i="70"/>
  <c r="W136" i="70" s="1"/>
  <c r="W196" i="70" s="1"/>
  <c r="W65" i="70"/>
  <c r="W133" i="70" s="1"/>
  <c r="W193" i="70" s="1"/>
  <c r="AE111" i="70"/>
  <c r="W87" i="70"/>
  <c r="AE82" i="70"/>
  <c r="AE150" i="70" s="1"/>
  <c r="AE210" i="70" s="1"/>
  <c r="AE74" i="70"/>
  <c r="AE142" i="70" s="1"/>
  <c r="AE202" i="70" s="1"/>
  <c r="X147" i="70"/>
  <c r="X207" i="70" s="1"/>
  <c r="X162" i="70"/>
  <c r="X222" i="70" s="1"/>
  <c r="X165" i="70"/>
  <c r="X225" i="70" s="1"/>
  <c r="D165" i="70"/>
  <c r="AB169" i="70"/>
  <c r="AB229" i="70" s="1"/>
  <c r="AE162" i="70"/>
  <c r="AE222" i="70" s="1"/>
  <c r="Y134" i="70"/>
  <c r="Y194" i="70" s="1"/>
  <c r="D172" i="70"/>
  <c r="H172" i="70"/>
  <c r="C172" i="70"/>
  <c r="Z168" i="70"/>
  <c r="Z228" i="70" s="1"/>
  <c r="AB166" i="70"/>
  <c r="AB226" i="70" s="1"/>
  <c r="M172" i="70"/>
  <c r="T171" i="70"/>
  <c r="T231" i="70" s="1"/>
  <c r="U171" i="70"/>
  <c r="U231" i="70" s="1"/>
  <c r="Y168" i="70"/>
  <c r="Y228" i="70" s="1"/>
  <c r="Y158" i="70"/>
  <c r="Y218" i="70" s="1"/>
  <c r="X157" i="70"/>
  <c r="X217" i="70" s="1"/>
  <c r="V156" i="70"/>
  <c r="V216" i="70" s="1"/>
  <c r="AF156" i="70"/>
  <c r="AF216" i="70" s="1"/>
  <c r="U154" i="70"/>
  <c r="U214" i="70" s="1"/>
  <c r="AF150" i="70"/>
  <c r="AF210" i="70" s="1"/>
  <c r="V148" i="70"/>
  <c r="V208" i="70" s="1"/>
  <c r="AB142" i="70"/>
  <c r="AB202" i="70" s="1"/>
  <c r="AC142" i="70"/>
  <c r="AC202" i="70" s="1"/>
  <c r="AB134" i="70"/>
  <c r="AB194" i="70" s="1"/>
  <c r="AC134" i="70"/>
  <c r="AC194" i="70" s="1"/>
  <c r="E134" i="70"/>
  <c r="F171" i="70"/>
  <c r="F165" i="70"/>
  <c r="Y172" i="70"/>
  <c r="Y232" i="70" s="1"/>
  <c r="X145" i="70"/>
  <c r="X205" i="70" s="1"/>
  <c r="AB157" i="70"/>
  <c r="AB217" i="70" s="1"/>
  <c r="AB144" i="70"/>
  <c r="AB204" i="70" s="1"/>
  <c r="O172" i="70"/>
  <c r="X156" i="70"/>
  <c r="X216" i="70" s="1"/>
  <c r="AF172" i="70"/>
  <c r="AF232" i="70" s="1"/>
  <c r="E172" i="70"/>
  <c r="F172" i="70"/>
  <c r="W172" i="70"/>
  <c r="W232" i="70" s="1"/>
  <c r="X172" i="70"/>
  <c r="X232" i="70" s="1"/>
  <c r="I172" i="70"/>
  <c r="AC162" i="70"/>
  <c r="AC222" i="70" s="1"/>
  <c r="U157" i="70"/>
  <c r="U217" i="70" s="1"/>
  <c r="AF149" i="70"/>
  <c r="AF209" i="70" s="1"/>
  <c r="AC172" i="70"/>
  <c r="AC232" i="70" s="1"/>
  <c r="T150" i="70"/>
  <c r="T210" i="70" s="1"/>
  <c r="V147" i="70"/>
  <c r="V207" i="70" s="1"/>
  <c r="AF142" i="70"/>
  <c r="AF202" i="70" s="1"/>
  <c r="AF134" i="70"/>
  <c r="AF194" i="70" s="1"/>
  <c r="N150" i="70"/>
  <c r="AC157" i="70"/>
  <c r="AC217" i="70" s="1"/>
  <c r="AB153" i="70"/>
  <c r="AB213" i="70" s="1"/>
  <c r="G172" i="70"/>
  <c r="N139" i="70"/>
  <c r="AF133" i="70"/>
  <c r="AF193" i="70" s="1"/>
  <c r="T169" i="70"/>
  <c r="T229" i="70" s="1"/>
  <c r="X178" i="70"/>
  <c r="X238" i="70" s="1"/>
  <c r="T174" i="70"/>
  <c r="T234" i="70" s="1"/>
  <c r="U169" i="70"/>
  <c r="U229" i="70" s="1"/>
  <c r="U182" i="70"/>
  <c r="U242" i="70" s="1"/>
  <c r="V182" i="70"/>
  <c r="V242" i="70" s="1"/>
  <c r="V181" i="70"/>
  <c r="V241" i="70" s="1"/>
  <c r="AA181" i="70"/>
  <c r="AA241" i="70" s="1"/>
  <c r="U174" i="70"/>
  <c r="U234" i="70" s="1"/>
  <c r="V174" i="70"/>
  <c r="V234" i="70" s="1"/>
  <c r="V173" i="70"/>
  <c r="V233" i="70" s="1"/>
  <c r="AA173" i="70"/>
  <c r="AA233" i="70" s="1"/>
  <c r="L166" i="70"/>
  <c r="AC161" i="70"/>
  <c r="AC221" i="70" s="1"/>
  <c r="AA174" i="70"/>
  <c r="AA234" i="70" s="1"/>
  <c r="I171" i="70"/>
  <c r="AF165" i="70"/>
  <c r="AF225" i="70" s="1"/>
  <c r="AB161" i="70"/>
  <c r="AB221" i="70" s="1"/>
  <c r="V161" i="70"/>
  <c r="V221" i="70" s="1"/>
  <c r="T160" i="70"/>
  <c r="T220" i="70" s="1"/>
  <c r="U158" i="70"/>
  <c r="U218" i="70" s="1"/>
  <c r="V158" i="70"/>
  <c r="V218" i="70" s="1"/>
  <c r="E156" i="70"/>
  <c r="AB147" i="70"/>
  <c r="AB207" i="70" s="1"/>
  <c r="AB181" i="70"/>
  <c r="AB241" i="70" s="1"/>
  <c r="U139" i="70"/>
  <c r="U199" i="70" s="1"/>
  <c r="X137" i="70"/>
  <c r="X197" i="70" s="1"/>
  <c r="O142" i="70"/>
  <c r="K140" i="70"/>
  <c r="F150" i="70"/>
  <c r="F141" i="70"/>
  <c r="H139" i="70"/>
  <c r="C165" i="70"/>
  <c r="F158" i="70"/>
  <c r="Y173" i="70"/>
  <c r="Y233" i="70" s="1"/>
  <c r="AF170" i="70"/>
  <c r="AF230" i="70" s="1"/>
  <c r="Y174" i="70"/>
  <c r="Y234" i="70" s="1"/>
  <c r="Z174" i="70"/>
  <c r="Z234" i="70" s="1"/>
  <c r="U166" i="70"/>
  <c r="U226" i="70" s="1"/>
  <c r="V166" i="70"/>
  <c r="V226" i="70" s="1"/>
  <c r="V165" i="70"/>
  <c r="V225" i="70" s="1"/>
  <c r="AA165" i="70"/>
  <c r="AA225" i="70" s="1"/>
  <c r="H174" i="70"/>
  <c r="AC165" i="70"/>
  <c r="AC225" i="70" s="1"/>
  <c r="U161" i="70"/>
  <c r="U221" i="70" s="1"/>
  <c r="U156" i="70"/>
  <c r="U216" i="70" s="1"/>
  <c r="C171" i="70"/>
  <c r="X140" i="70"/>
  <c r="X200" i="70" s="1"/>
  <c r="L141" i="70"/>
  <c r="U152" i="70"/>
  <c r="U212" i="70" s="1"/>
  <c r="W150" i="70"/>
  <c r="W210" i="70" s="1"/>
  <c r="G150" i="70"/>
  <c r="AB136" i="70"/>
  <c r="AB196" i="70" s="1"/>
  <c r="I150" i="70"/>
  <c r="AB140" i="70"/>
  <c r="AB200" i="70" s="1"/>
  <c r="X173" i="70"/>
  <c r="X233" i="70" s="1"/>
  <c r="T166" i="70"/>
  <c r="T226" i="70" s="1"/>
  <c r="X171" i="70"/>
  <c r="X231" i="70" s="1"/>
  <c r="Y171" i="70"/>
  <c r="Y231" i="70" s="1"/>
  <c r="AC170" i="70"/>
  <c r="AC230" i="70" s="1"/>
  <c r="AD170" i="70"/>
  <c r="AD230" i="70" s="1"/>
  <c r="AD169" i="70"/>
  <c r="AD229" i="70" s="1"/>
  <c r="I169" i="70"/>
  <c r="T168" i="70"/>
  <c r="T228" i="70" s="1"/>
  <c r="Y166" i="70"/>
  <c r="Y226" i="70" s="1"/>
  <c r="D174" i="70"/>
  <c r="L165" i="70"/>
  <c r="T162" i="70"/>
  <c r="T222" i="70" s="1"/>
  <c r="X158" i="70"/>
  <c r="X218" i="70" s="1"/>
  <c r="U148" i="70"/>
  <c r="U208" i="70" s="1"/>
  <c r="AC156" i="70"/>
  <c r="AC216" i="70" s="1"/>
  <c r="AA156" i="70"/>
  <c r="AA216" i="70" s="1"/>
  <c r="AB156" i="70"/>
  <c r="AB216" i="70" s="1"/>
  <c r="AC149" i="70"/>
  <c r="AC209" i="70" s="1"/>
  <c r="AD149" i="70"/>
  <c r="AD209" i="70" s="1"/>
  <c r="T147" i="70"/>
  <c r="T207" i="70" s="1"/>
  <c r="X139" i="70"/>
  <c r="X199" i="70" s="1"/>
  <c r="Y137" i="70"/>
  <c r="Y197" i="70" s="1"/>
  <c r="G165" i="70"/>
  <c r="K150" i="70"/>
  <c r="N134" i="70"/>
  <c r="H150" i="70"/>
  <c r="D140" i="70"/>
  <c r="AF158" i="70"/>
  <c r="AF218" i="70" s="1"/>
  <c r="M150" i="70"/>
  <c r="AF145" i="70"/>
  <c r="AF205" i="70" s="1"/>
  <c r="J150" i="70"/>
  <c r="Q176" i="70"/>
  <c r="U176" i="70"/>
  <c r="U236" i="70" s="1"/>
  <c r="J176" i="70"/>
  <c r="H176" i="70"/>
  <c r="O176" i="70"/>
  <c r="Q177" i="70"/>
  <c r="F177" i="70"/>
  <c r="K177" i="70"/>
  <c r="C177" i="70"/>
  <c r="D177" i="70"/>
  <c r="I177" i="70"/>
  <c r="Q155" i="70"/>
  <c r="N155" i="70"/>
  <c r="AD155" i="70"/>
  <c r="AD215" i="70" s="1"/>
  <c r="J155" i="70"/>
  <c r="AF179" i="70"/>
  <c r="AF239" i="70" s="1"/>
  <c r="V178" i="70"/>
  <c r="V238" i="70" s="1"/>
  <c r="X176" i="70"/>
  <c r="X236" i="70" s="1"/>
  <c r="Q170" i="70"/>
  <c r="F170" i="70"/>
  <c r="C170" i="70"/>
  <c r="O170" i="70"/>
  <c r="E170" i="70"/>
  <c r="H170" i="70"/>
  <c r="L170" i="70"/>
  <c r="Q162" i="70"/>
  <c r="J162" i="70"/>
  <c r="O162" i="70"/>
  <c r="M162" i="70"/>
  <c r="D162" i="70"/>
  <c r="H162" i="70"/>
  <c r="W178" i="70"/>
  <c r="W238" i="70" s="1"/>
  <c r="L169" i="70"/>
  <c r="T178" i="70"/>
  <c r="T238" i="70" s="1"/>
  <c r="V170" i="70"/>
  <c r="V230" i="70" s="1"/>
  <c r="Y155" i="70"/>
  <c r="Y215" i="70" s="1"/>
  <c r="N149" i="70"/>
  <c r="X149" i="70"/>
  <c r="X209" i="70" s="1"/>
  <c r="Q148" i="70"/>
  <c r="F148" i="70"/>
  <c r="L148" i="70"/>
  <c r="AB178" i="70"/>
  <c r="AB238" i="70" s="1"/>
  <c r="F162" i="70"/>
  <c r="AA179" i="70"/>
  <c r="AA239" i="70" s="1"/>
  <c r="X170" i="70"/>
  <c r="X230" i="70" s="1"/>
  <c r="Q168" i="70"/>
  <c r="K168" i="70"/>
  <c r="L168" i="70"/>
  <c r="H168" i="70"/>
  <c r="AC182" i="70"/>
  <c r="AC242" i="70" s="1"/>
  <c r="AD182" i="70"/>
  <c r="AD242" i="70" s="1"/>
  <c r="U179" i="70"/>
  <c r="U239" i="70" s="1"/>
  <c r="Y178" i="70"/>
  <c r="Y238" i="70" s="1"/>
  <c r="AB176" i="70"/>
  <c r="AB236" i="70" s="1"/>
  <c r="AC174" i="70"/>
  <c r="AC234" i="70" s="1"/>
  <c r="I173" i="70"/>
  <c r="U170" i="70"/>
  <c r="U230" i="70" s="1"/>
  <c r="AA169" i="70"/>
  <c r="AA229" i="70" s="1"/>
  <c r="X168" i="70"/>
  <c r="X228" i="70" s="1"/>
  <c r="I168" i="70"/>
  <c r="L177" i="70"/>
  <c r="L155" i="70"/>
  <c r="X174" i="70"/>
  <c r="X234" i="70" s="1"/>
  <c r="X155" i="70"/>
  <c r="X215" i="70" s="1"/>
  <c r="U153" i="70"/>
  <c r="U213" i="70" s="1"/>
  <c r="Q142" i="70"/>
  <c r="G142" i="70"/>
  <c r="V142" i="70"/>
  <c r="V202" i="70" s="1"/>
  <c r="G162" i="70"/>
  <c r="AA162" i="70"/>
  <c r="AA222" i="70" s="1"/>
  <c r="AA153" i="70"/>
  <c r="AA213" i="70" s="1"/>
  <c r="N168" i="70"/>
  <c r="H142" i="70"/>
  <c r="AF177" i="70"/>
  <c r="AF237" i="70" s="1"/>
  <c r="Q178" i="70"/>
  <c r="C178" i="70"/>
  <c r="O178" i="70"/>
  <c r="F178" i="70"/>
  <c r="D178" i="70"/>
  <c r="L178" i="70"/>
  <c r="W177" i="70"/>
  <c r="W237" i="70" s="1"/>
  <c r="M176" i="70"/>
  <c r="Q179" i="70"/>
  <c r="D179" i="70"/>
  <c r="J179" i="70"/>
  <c r="C179" i="70"/>
  <c r="K163" i="70"/>
  <c r="F163" i="70"/>
  <c r="C163" i="70"/>
  <c r="M163" i="70"/>
  <c r="J178" i="70"/>
  <c r="U178" i="70"/>
  <c r="U238" i="70" s="1"/>
  <c r="V177" i="70"/>
  <c r="V237" i="70" s="1"/>
  <c r="Q169" i="70"/>
  <c r="J169" i="70"/>
  <c r="O169" i="70"/>
  <c r="K169" i="70"/>
  <c r="N169" i="70"/>
  <c r="H169" i="70"/>
  <c r="V169" i="70"/>
  <c r="V229" i="70" s="1"/>
  <c r="AB170" i="70"/>
  <c r="AB230" i="70" s="1"/>
  <c r="T155" i="70"/>
  <c r="T215" i="70" s="1"/>
  <c r="Q153" i="70"/>
  <c r="F153" i="70"/>
  <c r="AF153" i="70"/>
  <c r="AF213" i="70" s="1"/>
  <c r="N153" i="70"/>
  <c r="E153" i="70"/>
  <c r="K153" i="70"/>
  <c r="D153" i="70"/>
  <c r="AF178" i="70"/>
  <c r="AF238" i="70" s="1"/>
  <c r="Z176" i="70"/>
  <c r="Z236" i="70" s="1"/>
  <c r="AC169" i="70"/>
  <c r="AC229" i="70" s="1"/>
  <c r="AF162" i="70"/>
  <c r="AF222" i="70" s="1"/>
  <c r="X179" i="70"/>
  <c r="X239" i="70" s="1"/>
  <c r="Y179" i="70"/>
  <c r="Y239" i="70" s="1"/>
  <c r="AD177" i="70"/>
  <c r="AD237" i="70" s="1"/>
  <c r="Z177" i="70"/>
  <c r="Z237" i="70" s="1"/>
  <c r="AF176" i="70"/>
  <c r="AF236" i="70" s="1"/>
  <c r="Q174" i="70"/>
  <c r="K174" i="70"/>
  <c r="M174" i="70"/>
  <c r="J174" i="70"/>
  <c r="G174" i="70"/>
  <c r="L174" i="70"/>
  <c r="C174" i="70"/>
  <c r="Q173" i="70"/>
  <c r="K173" i="70"/>
  <c r="N173" i="70"/>
  <c r="O173" i="70"/>
  <c r="H173" i="70"/>
  <c r="C173" i="70"/>
  <c r="L173" i="70"/>
  <c r="W173" i="70"/>
  <c r="W233" i="70" s="1"/>
  <c r="Y170" i="70"/>
  <c r="Y230" i="70" s="1"/>
  <c r="Z170" i="70"/>
  <c r="Z230" i="70" s="1"/>
  <c r="Z169" i="70"/>
  <c r="Z229" i="70" s="1"/>
  <c r="U177" i="70"/>
  <c r="U237" i="70" s="1"/>
  <c r="D173" i="70"/>
  <c r="L162" i="70"/>
  <c r="AB177" i="70"/>
  <c r="AB237" i="70" s="1"/>
  <c r="AF160" i="70"/>
  <c r="AF220" i="70" s="1"/>
  <c r="Q158" i="70"/>
  <c r="E158" i="70"/>
  <c r="M158" i="70"/>
  <c r="N158" i="70"/>
  <c r="H158" i="70"/>
  <c r="K158" i="70"/>
  <c r="J158" i="70"/>
  <c r="AC158" i="70"/>
  <c r="AC218" i="70" s="1"/>
  <c r="I158" i="70"/>
  <c r="L163" i="70"/>
  <c r="M149" i="70"/>
  <c r="G177" i="70"/>
  <c r="AF168" i="70"/>
  <c r="AF228" i="70" s="1"/>
  <c r="AC166" i="70"/>
  <c r="AC226" i="70" s="1"/>
  <c r="I165" i="70"/>
  <c r="AF163" i="70"/>
  <c r="AF223" i="70" s="1"/>
  <c r="U162" i="70"/>
  <c r="U222" i="70" s="1"/>
  <c r="V162" i="70"/>
  <c r="V222" i="70" s="1"/>
  <c r="X181" i="70"/>
  <c r="X241" i="70" s="1"/>
  <c r="G171" i="70"/>
  <c r="E171" i="70"/>
  <c r="O171" i="70"/>
  <c r="H165" i="70"/>
  <c r="J156" i="70"/>
  <c r="H156" i="70"/>
  <c r="G156" i="70"/>
  <c r="Q147" i="70"/>
  <c r="L147" i="70"/>
  <c r="O147" i="70"/>
  <c r="F147" i="70"/>
  <c r="C147" i="70"/>
  <c r="K147" i="70"/>
  <c r="G139" i="70"/>
  <c r="D139" i="70"/>
  <c r="O139" i="70"/>
  <c r="AE178" i="70"/>
  <c r="AE238" i="70" s="1"/>
  <c r="Y176" i="70"/>
  <c r="Y236" i="70" s="1"/>
  <c r="AA166" i="70"/>
  <c r="AA226" i="70" s="1"/>
  <c r="AA158" i="70"/>
  <c r="AA218" i="70" s="1"/>
  <c r="Z158" i="70"/>
  <c r="Z218" i="70" s="1"/>
  <c r="AD156" i="70"/>
  <c r="AD216" i="70" s="1"/>
  <c r="M156" i="70"/>
  <c r="U155" i="70"/>
  <c r="U215" i="70" s="1"/>
  <c r="AB155" i="70"/>
  <c r="AB215" i="70" s="1"/>
  <c r="Y154" i="70"/>
  <c r="Y214" i="70" s="1"/>
  <c r="V153" i="70"/>
  <c r="V213" i="70" s="1"/>
  <c r="W152" i="70"/>
  <c r="W212" i="70" s="1"/>
  <c r="U149" i="70"/>
  <c r="U209" i="70" s="1"/>
  <c r="AA147" i="70"/>
  <c r="AA207" i="70" s="1"/>
  <c r="T142" i="70"/>
  <c r="T202" i="70" s="1"/>
  <c r="U142" i="70"/>
  <c r="U202" i="70" s="1"/>
  <c r="AB152" i="70"/>
  <c r="AB212" i="70" s="1"/>
  <c r="AA133" i="70"/>
  <c r="AA193" i="70" s="1"/>
  <c r="N147" i="70"/>
  <c r="J139" i="70"/>
  <c r="W174" i="70"/>
  <c r="W234" i="70" s="1"/>
  <c r="X136" i="70"/>
  <c r="X196" i="70" s="1"/>
  <c r="T170" i="70"/>
  <c r="T230" i="70" s="1"/>
  <c r="U147" i="70"/>
  <c r="U207" i="70" s="1"/>
  <c r="X161" i="70"/>
  <c r="X221" i="70" s="1"/>
  <c r="C139" i="70"/>
  <c r="H147" i="70"/>
  <c r="Q166" i="70"/>
  <c r="G166" i="70"/>
  <c r="K166" i="70"/>
  <c r="T163" i="70"/>
  <c r="T223" i="70" s="1"/>
  <c r="U163" i="70"/>
  <c r="U223" i="70" s="1"/>
  <c r="Y162" i="70"/>
  <c r="Y222" i="70" s="1"/>
  <c r="W170" i="70"/>
  <c r="W230" i="70" s="1"/>
  <c r="D166" i="70"/>
  <c r="U165" i="70"/>
  <c r="U225" i="70" s="1"/>
  <c r="AF166" i="70"/>
  <c r="AF226" i="70" s="1"/>
  <c r="AC148" i="70"/>
  <c r="AC208" i="70" s="1"/>
  <c r="AA142" i="70"/>
  <c r="AA202" i="70" s="1"/>
  <c r="AA182" i="70"/>
  <c r="AA242" i="70" s="1"/>
  <c r="AF173" i="70"/>
  <c r="AF233" i="70" s="1"/>
  <c r="I166" i="70"/>
  <c r="AB160" i="70"/>
  <c r="AB220" i="70" s="1"/>
  <c r="Y157" i="70"/>
  <c r="Y217" i="70" s="1"/>
  <c r="AA155" i="70"/>
  <c r="AA215" i="70" s="1"/>
  <c r="AF155" i="70"/>
  <c r="AF215" i="70" s="1"/>
  <c r="AC154" i="70"/>
  <c r="AC214" i="70" s="1"/>
  <c r="Y153" i="70"/>
  <c r="Y213" i="70" s="1"/>
  <c r="Z153" i="70"/>
  <c r="Z213" i="70" s="1"/>
  <c r="V152" i="70"/>
  <c r="V212" i="70" s="1"/>
  <c r="Y149" i="70"/>
  <c r="Y209" i="70" s="1"/>
  <c r="Z148" i="70"/>
  <c r="Z208" i="70" s="1"/>
  <c r="AF147" i="70"/>
  <c r="AF207" i="70" s="1"/>
  <c r="M139" i="70"/>
  <c r="Q137" i="70"/>
  <c r="N137" i="70"/>
  <c r="M137" i="70"/>
  <c r="H137" i="70"/>
  <c r="AF137" i="70"/>
  <c r="AF197" i="70" s="1"/>
  <c r="Q136" i="70"/>
  <c r="G136" i="70"/>
  <c r="F136" i="70"/>
  <c r="L136" i="70"/>
  <c r="I136" i="70"/>
  <c r="AF136" i="70"/>
  <c r="AF196" i="70" s="1"/>
  <c r="Y148" i="70"/>
  <c r="Y208" i="70" s="1"/>
  <c r="K156" i="70"/>
  <c r="F139" i="70"/>
  <c r="AA170" i="70"/>
  <c r="AA230" i="70" s="1"/>
  <c r="C156" i="70"/>
  <c r="X177" i="70"/>
  <c r="X237" i="70" s="1"/>
  <c r="E166" i="70"/>
  <c r="J137" i="70"/>
  <c r="J165" i="70"/>
  <c r="J136" i="70"/>
  <c r="X142" i="70"/>
  <c r="X202" i="70" s="1"/>
  <c r="Y142" i="70"/>
  <c r="Y202" i="70" s="1"/>
  <c r="AC141" i="70"/>
  <c r="AC201" i="70" s="1"/>
  <c r="AD141" i="70"/>
  <c r="AD201" i="70" s="1"/>
  <c r="I140" i="70"/>
  <c r="AA139" i="70"/>
  <c r="AA199" i="70" s="1"/>
  <c r="AB139" i="70"/>
  <c r="AB199" i="70" s="1"/>
  <c r="AE136" i="70"/>
  <c r="AE196" i="70" s="1"/>
  <c r="V133" i="70"/>
  <c r="V193" i="70" s="1"/>
  <c r="X169" i="70"/>
  <c r="X229" i="70" s="1"/>
  <c r="AB165" i="70"/>
  <c r="AB225" i="70" s="1"/>
  <c r="X144" i="70"/>
  <c r="X204" i="70" s="1"/>
  <c r="X166" i="70"/>
  <c r="X226" i="70" s="1"/>
  <c r="AB162" i="70"/>
  <c r="AB222" i="70" s="1"/>
  <c r="V150" i="70"/>
  <c r="V210" i="70" s="1"/>
  <c r="AB141" i="70"/>
  <c r="AB201" i="70" s="1"/>
  <c r="Y140" i="70"/>
  <c r="Y200" i="70" s="1"/>
  <c r="AB133" i="70"/>
  <c r="AB193" i="70" s="1"/>
  <c r="G141" i="70"/>
  <c r="D150" i="70"/>
  <c r="E141" i="70"/>
  <c r="J140" i="70"/>
  <c r="AF139" i="70"/>
  <c r="AF199" i="70" s="1"/>
  <c r="AC137" i="70"/>
  <c r="AC197" i="70" s="1"/>
  <c r="Y133" i="70"/>
  <c r="Y193" i="70" s="1"/>
  <c r="O141" i="70"/>
  <c r="I141" i="70"/>
  <c r="T136" i="70"/>
  <c r="T196" i="70" s="1"/>
  <c r="U168" i="70"/>
  <c r="U228" i="70" s="1"/>
  <c r="AC173" i="70"/>
  <c r="AC233" i="70" s="1"/>
  <c r="AB149" i="70"/>
  <c r="AB209" i="70" s="1"/>
  <c r="AC144" i="70"/>
  <c r="AC204" i="70" s="1"/>
  <c r="T133" i="70"/>
  <c r="T193" i="70" s="1"/>
  <c r="O150" i="70"/>
  <c r="AA178" i="70"/>
  <c r="AA238" i="70" s="1"/>
  <c r="T152" i="70"/>
  <c r="T212" i="70" s="1"/>
  <c r="AE145" i="70"/>
  <c r="AE205" i="70" s="1"/>
  <c r="AF140" i="70"/>
  <c r="AF200" i="70" s="1"/>
  <c r="L182" i="70"/>
  <c r="D182" i="70"/>
  <c r="H181" i="70"/>
  <c r="S238" i="70"/>
  <c r="B178" i="70"/>
  <c r="S205" i="70"/>
  <c r="B145" i="70"/>
  <c r="S197" i="70"/>
  <c r="B137" i="70"/>
  <c r="I160" i="70"/>
  <c r="K161" i="70"/>
  <c r="G160" i="70"/>
  <c r="C145" i="70"/>
  <c r="G133" i="70"/>
  <c r="S223" i="70"/>
  <c r="B163" i="70"/>
  <c r="S203" i="70"/>
  <c r="B143" i="70"/>
  <c r="S198" i="70"/>
  <c r="B138" i="70"/>
  <c r="D144" i="70"/>
  <c r="D154" i="70"/>
  <c r="D152" i="70"/>
  <c r="F182" i="70"/>
  <c r="S209" i="70"/>
  <c r="B149" i="70"/>
  <c r="AF182" i="70"/>
  <c r="AF242" i="70" s="1"/>
  <c r="AF157" i="70"/>
  <c r="AF217" i="70" s="1"/>
  <c r="AF154" i="70"/>
  <c r="AF214" i="70" s="1"/>
  <c r="K133" i="70"/>
  <c r="N157" i="70"/>
  <c r="N181" i="70"/>
  <c r="S237" i="70"/>
  <c r="B177" i="70"/>
  <c r="S232" i="70"/>
  <c r="B172" i="70"/>
  <c r="S195" i="70"/>
  <c r="B135" i="70"/>
  <c r="E161" i="70"/>
  <c r="M154" i="70"/>
  <c r="Z145" i="70"/>
  <c r="Z205" i="70" s="1"/>
  <c r="G161" i="70"/>
  <c r="C157" i="70"/>
  <c r="J181" i="70"/>
  <c r="H134" i="70"/>
  <c r="O161" i="70"/>
  <c r="AF144" i="70"/>
  <c r="AF204" i="70" s="1"/>
  <c r="F144" i="70"/>
  <c r="Z181" i="70"/>
  <c r="Z241" i="70" s="1"/>
  <c r="Y182" i="70"/>
  <c r="Y242" i="70" s="1"/>
  <c r="U181" i="70"/>
  <c r="U241" i="70" s="1"/>
  <c r="L161" i="70"/>
  <c r="D161" i="70"/>
  <c r="S222" i="70"/>
  <c r="B162" i="70"/>
  <c r="I179" i="70"/>
  <c r="V160" i="70"/>
  <c r="V220" i="70" s="1"/>
  <c r="Q149" i="70"/>
  <c r="C149" i="70"/>
  <c r="M148" i="70"/>
  <c r="E148" i="70"/>
  <c r="V144" i="70"/>
  <c r="V204" i="70" s="1"/>
  <c r="Z144" i="70"/>
  <c r="Z204" i="70" s="1"/>
  <c r="V134" i="70"/>
  <c r="V194" i="70" s="1"/>
  <c r="C182" i="70"/>
  <c r="O179" i="70"/>
  <c r="O163" i="70"/>
  <c r="X160" i="70"/>
  <c r="X220" i="70" s="1"/>
  <c r="C134" i="70"/>
  <c r="Z155" i="70"/>
  <c r="Z215" i="70" s="1"/>
  <c r="S212" i="70"/>
  <c r="B152" i="70"/>
  <c r="E145" i="70"/>
  <c r="AA163" i="70"/>
  <c r="AA223" i="70" s="1"/>
  <c r="F160" i="70"/>
  <c r="W155" i="70"/>
  <c r="W215" i="70" s="1"/>
  <c r="S206" i="70"/>
  <c r="B146" i="70"/>
  <c r="D155" i="70"/>
  <c r="H160" i="70"/>
  <c r="AC155" i="70"/>
  <c r="AC215" i="70" s="1"/>
  <c r="H148" i="70"/>
  <c r="L144" i="70"/>
  <c r="AC133" i="70"/>
  <c r="AC193" i="70" s="1"/>
  <c r="M142" i="70"/>
  <c r="O182" i="70"/>
  <c r="AB179" i="70"/>
  <c r="AB239" i="70" s="1"/>
  <c r="G176" i="70"/>
  <c r="AB163" i="70"/>
  <c r="AB223" i="70" s="1"/>
  <c r="C161" i="70"/>
  <c r="O157" i="70"/>
  <c r="O145" i="70"/>
  <c r="AE179" i="70"/>
  <c r="AE239" i="70" s="1"/>
  <c r="AA154" i="70"/>
  <c r="AA214" i="70" s="1"/>
  <c r="J134" i="70"/>
  <c r="I134" i="70"/>
  <c r="O155" i="70"/>
  <c r="O152" i="70"/>
  <c r="G148" i="70"/>
  <c r="AB145" i="70"/>
  <c r="AB205" i="70" s="1"/>
  <c r="J152" i="70"/>
  <c r="K181" i="70"/>
  <c r="K160" i="70"/>
  <c r="K155" i="70"/>
  <c r="C152" i="70"/>
  <c r="K148" i="70"/>
  <c r="X133" i="70"/>
  <c r="X193" i="70" s="1"/>
  <c r="AE149" i="70"/>
  <c r="AE209" i="70" s="1"/>
  <c r="AE144" i="70"/>
  <c r="AE204" i="70" s="1"/>
  <c r="AC177" i="70"/>
  <c r="AC237" i="70" s="1"/>
  <c r="I181" i="70"/>
  <c r="E176" i="70"/>
  <c r="M173" i="70"/>
  <c r="E173" i="70"/>
  <c r="M169" i="70"/>
  <c r="E169" i="70"/>
  <c r="V168" i="70"/>
  <c r="V228" i="70" s="1"/>
  <c r="M165" i="70"/>
  <c r="E165" i="70"/>
  <c r="H182" i="70"/>
  <c r="L181" i="70"/>
  <c r="D181" i="70"/>
  <c r="H178" i="70"/>
  <c r="Y177" i="70"/>
  <c r="Y237" i="70" s="1"/>
  <c r="Y169" i="70"/>
  <c r="Y229" i="70" s="1"/>
  <c r="Y161" i="70"/>
  <c r="Y221" i="70" s="1"/>
  <c r="L158" i="70"/>
  <c r="D158" i="70"/>
  <c r="I161" i="70"/>
  <c r="E154" i="70"/>
  <c r="V179" i="70"/>
  <c r="V239" i="70" s="1"/>
  <c r="AC176" i="70"/>
  <c r="AC236" i="70" s="1"/>
  <c r="V163" i="70"/>
  <c r="V223" i="70" s="1"/>
  <c r="I182" i="70"/>
  <c r="M170" i="70"/>
  <c r="I163" i="70"/>
  <c r="E162" i="70"/>
  <c r="M160" i="70"/>
  <c r="E160" i="70"/>
  <c r="Z156" i="70"/>
  <c r="Z216" i="70" s="1"/>
  <c r="I154" i="70"/>
  <c r="Y145" i="70"/>
  <c r="Y205" i="70" s="1"/>
  <c r="I144" i="70"/>
  <c r="Q141" i="70"/>
  <c r="K141" i="70"/>
  <c r="Q140" i="70"/>
  <c r="H140" i="70"/>
  <c r="M140" i="70"/>
  <c r="AD136" i="70"/>
  <c r="AD196" i="70" s="1"/>
  <c r="M136" i="70"/>
  <c r="E136" i="70"/>
  <c r="X182" i="70"/>
  <c r="X242" i="70" s="1"/>
  <c r="O174" i="70"/>
  <c r="O168" i="70"/>
  <c r="G153" i="70"/>
  <c r="G149" i="70"/>
  <c r="K145" i="70"/>
  <c r="K142" i="70"/>
  <c r="C141" i="70"/>
  <c r="I178" i="70"/>
  <c r="I162" i="70"/>
  <c r="I155" i="70"/>
  <c r="L142" i="70"/>
  <c r="L134" i="70"/>
  <c r="S242" i="70"/>
  <c r="B182" i="70"/>
  <c r="F179" i="70"/>
  <c r="N171" i="70"/>
  <c r="N170" i="70"/>
  <c r="J166" i="70"/>
  <c r="J163" i="70"/>
  <c r="S221" i="70"/>
  <c r="B161" i="70"/>
  <c r="F156" i="70"/>
  <c r="F155" i="70"/>
  <c r="S207" i="70"/>
  <c r="B147" i="70"/>
  <c r="J142" i="70"/>
  <c r="S233" i="70"/>
  <c r="B173" i="70"/>
  <c r="I170" i="70"/>
  <c r="L154" i="70"/>
  <c r="H171" i="70"/>
  <c r="H163" i="70"/>
  <c r="H153" i="70"/>
  <c r="D149" i="70"/>
  <c r="H145" i="70"/>
  <c r="L140" i="70"/>
  <c r="H136" i="70"/>
  <c r="L133" i="70"/>
  <c r="S230" i="70"/>
  <c r="B170" i="70"/>
  <c r="AD150" i="70"/>
  <c r="AD210" i="70" s="1"/>
  <c r="AC147" i="70"/>
  <c r="AC207" i="70" s="1"/>
  <c r="W145" i="70"/>
  <c r="W205" i="70" s="1"/>
  <c r="F145" i="70"/>
  <c r="AD142" i="70"/>
  <c r="AD202" i="70" s="1"/>
  <c r="L139" i="70"/>
  <c r="F137" i="70"/>
  <c r="K182" i="70"/>
  <c r="K179" i="70"/>
  <c r="K178" i="70"/>
  <c r="K170" i="70"/>
  <c r="C169" i="70"/>
  <c r="O166" i="70"/>
  <c r="O165" i="70"/>
  <c r="K162" i="70"/>
  <c r="G157" i="70"/>
  <c r="G155" i="70"/>
  <c r="X154" i="70"/>
  <c r="X214" i="70" s="1"/>
  <c r="C153" i="70"/>
  <c r="K149" i="70"/>
  <c r="C142" i="70"/>
  <c r="K137" i="70"/>
  <c r="O134" i="70"/>
  <c r="E182" i="70"/>
  <c r="S225" i="70"/>
  <c r="B165" i="70"/>
  <c r="F181" i="70"/>
  <c r="N179" i="70"/>
  <c r="S239" i="70"/>
  <c r="B179" i="70"/>
  <c r="B176" i="70"/>
  <c r="S236" i="70"/>
  <c r="S235" i="70"/>
  <c r="B175" i="70"/>
  <c r="F168" i="70"/>
  <c r="S226" i="70"/>
  <c r="B166" i="70"/>
  <c r="N162" i="70"/>
  <c r="S215" i="70"/>
  <c r="B155" i="70"/>
  <c r="S210" i="70"/>
  <c r="B150" i="70"/>
  <c r="S199" i="70"/>
  <c r="B139" i="70"/>
  <c r="B134" i="70"/>
  <c r="S194" i="70"/>
  <c r="V155" i="70"/>
  <c r="V215" i="70" s="1"/>
  <c r="Z150" i="70"/>
  <c r="Z210" i="70" s="1"/>
  <c r="E149" i="70"/>
  <c r="M141" i="70"/>
  <c r="E133" i="70"/>
  <c r="K157" i="70"/>
  <c r="X148" i="70"/>
  <c r="X208" i="70" s="1"/>
  <c r="K144" i="70"/>
  <c r="G140" i="70"/>
  <c r="O137" i="70"/>
  <c r="J170" i="70"/>
  <c r="N166" i="70"/>
  <c r="J153" i="70"/>
  <c r="N148" i="70"/>
  <c r="F140" i="70"/>
  <c r="F134" i="70"/>
  <c r="Y147" i="70"/>
  <c r="Y207" i="70" s="1"/>
  <c r="Y139" i="70"/>
  <c r="Y199" i="70" s="1"/>
  <c r="AB173" i="70"/>
  <c r="AB233" i="70" s="1"/>
  <c r="G169" i="70"/>
  <c r="K165" i="70"/>
  <c r="AB148" i="70"/>
  <c r="AB208" i="70" s="1"/>
  <c r="G147" i="70"/>
  <c r="J182" i="70"/>
  <c r="J173" i="70"/>
  <c r="N161" i="70"/>
  <c r="F149" i="70"/>
  <c r="N144" i="70"/>
  <c r="N140" i="70"/>
  <c r="M181" i="70"/>
  <c r="E181" i="70"/>
  <c r="AB182" i="70"/>
  <c r="AB242" i="70" s="1"/>
  <c r="Q160" i="70"/>
  <c r="L160" i="70"/>
  <c r="V157" i="70"/>
  <c r="V217" i="70" s="1"/>
  <c r="V154" i="70"/>
  <c r="V214" i="70" s="1"/>
  <c r="Q152" i="70"/>
  <c r="L152" i="70"/>
  <c r="M144" i="70"/>
  <c r="K154" i="70"/>
  <c r="V145" i="70"/>
  <c r="V205" i="70" s="1"/>
  <c r="M182" i="70"/>
  <c r="S208" i="70"/>
  <c r="B148" i="70"/>
  <c r="Y160" i="70"/>
  <c r="Y220" i="70" s="1"/>
  <c r="AC145" i="70"/>
  <c r="AC205" i="70" s="1"/>
  <c r="D145" i="70"/>
  <c r="U144" i="70"/>
  <c r="U204" i="70" s="1"/>
  <c r="H133" i="70"/>
  <c r="D160" i="70"/>
  <c r="B141" i="70"/>
  <c r="S201" i="70"/>
  <c r="AF181" i="70"/>
  <c r="AF241" i="70" s="1"/>
  <c r="M145" i="70"/>
  <c r="S220" i="70"/>
  <c r="B160" i="70"/>
  <c r="J154" i="70"/>
  <c r="S211" i="70"/>
  <c r="B151" i="70"/>
  <c r="M133" i="70"/>
  <c r="X152" i="70"/>
  <c r="X212" i="70" s="1"/>
  <c r="C144" i="70"/>
  <c r="J157" i="70"/>
  <c r="AA152" i="70"/>
  <c r="AA212" i="70" s="1"/>
  <c r="J144" i="70"/>
  <c r="AE133" i="70"/>
  <c r="AE193" i="70" s="1"/>
  <c r="Q163" i="70"/>
  <c r="D163" i="70"/>
  <c r="AC181" i="70"/>
  <c r="AC241" i="70" s="1"/>
  <c r="L157" i="70"/>
  <c r="D157" i="70"/>
  <c r="E179" i="70"/>
  <c r="L176" i="70"/>
  <c r="S213" i="70"/>
  <c r="B153" i="70"/>
  <c r="Y144" i="70"/>
  <c r="Y204" i="70" s="1"/>
  <c r="I157" i="70"/>
  <c r="I152" i="70"/>
  <c r="U133" i="70"/>
  <c r="U193" i="70" s="1"/>
  <c r="C155" i="70"/>
  <c r="C154" i="70"/>
  <c r="O149" i="70"/>
  <c r="AC163" i="70"/>
  <c r="AC223" i="70" s="1"/>
  <c r="I133" i="70"/>
  <c r="N176" i="70"/>
  <c r="B168" i="70"/>
  <c r="S228" i="70"/>
  <c r="S219" i="70"/>
  <c r="B159" i="70"/>
  <c r="S218" i="70"/>
  <c r="B158" i="70"/>
  <c r="C133" i="70"/>
  <c r="AC152" i="70"/>
  <c r="AC212" i="70" s="1"/>
  <c r="H149" i="70"/>
  <c r="L145" i="70"/>
  <c r="D133" i="70"/>
  <c r="H154" i="70"/>
  <c r="G181" i="70"/>
  <c r="O154" i="70"/>
  <c r="N142" i="70"/>
  <c r="D142" i="70"/>
  <c r="S243" i="70"/>
  <c r="B183" i="70"/>
  <c r="S234" i="70"/>
  <c r="B174" i="70"/>
  <c r="S231" i="70"/>
  <c r="B171" i="70"/>
  <c r="S224" i="70"/>
  <c r="B164" i="70"/>
  <c r="J161" i="70"/>
  <c r="J160" i="70"/>
  <c r="B156" i="70"/>
  <c r="S216" i="70"/>
  <c r="F142" i="70"/>
  <c r="AD154" i="70"/>
  <c r="AD214" i="70" s="1"/>
  <c r="V149" i="70"/>
  <c r="V209" i="70" s="1"/>
  <c r="I145" i="70"/>
  <c r="N182" i="70"/>
  <c r="F161" i="70"/>
  <c r="N145" i="70"/>
  <c r="J133" i="70"/>
  <c r="G144" i="70"/>
  <c r="J148" i="70"/>
  <c r="I176" i="70"/>
  <c r="M177" i="70"/>
  <c r="E177" i="70"/>
  <c r="V176" i="70"/>
  <c r="V236" i="70" s="1"/>
  <c r="M168" i="70"/>
  <c r="E168" i="70"/>
  <c r="Q171" i="70"/>
  <c r="AC178" i="70"/>
  <c r="AC238" i="70" s="1"/>
  <c r="H177" i="70"/>
  <c r="H161" i="70"/>
  <c r="H157" i="70"/>
  <c r="D168" i="70"/>
  <c r="E163" i="70"/>
  <c r="AC160" i="70"/>
  <c r="AC220" i="70" s="1"/>
  <c r="Q156" i="70"/>
  <c r="D156" i="70"/>
  <c r="S214" i="70"/>
  <c r="B154" i="70"/>
  <c r="Q139" i="70"/>
  <c r="E139" i="70"/>
  <c r="E178" i="70"/>
  <c r="I174" i="70"/>
  <c r="M161" i="70"/>
  <c r="M157" i="70"/>
  <c r="E157" i="70"/>
  <c r="I156" i="70"/>
  <c r="M155" i="70"/>
  <c r="M152" i="70"/>
  <c r="E152" i="70"/>
  <c r="I148" i="70"/>
  <c r="I147" i="70"/>
  <c r="E144" i="70"/>
  <c r="I139" i="70"/>
  <c r="X134" i="70"/>
  <c r="X194" i="70" s="1"/>
  <c r="G182" i="70"/>
  <c r="G179" i="70"/>
  <c r="G178" i="70"/>
  <c r="AF174" i="70"/>
  <c r="AF234" i="70" s="1"/>
  <c r="G173" i="70"/>
  <c r="K171" i="70"/>
  <c r="G170" i="70"/>
  <c r="C166" i="70"/>
  <c r="G163" i="70"/>
  <c r="C162" i="70"/>
  <c r="O160" i="70"/>
  <c r="O158" i="70"/>
  <c r="C158" i="70"/>
  <c r="K134" i="70"/>
  <c r="O133" i="70"/>
  <c r="C176" i="70"/>
  <c r="D171" i="70"/>
  <c r="I149" i="70"/>
  <c r="K139" i="70"/>
  <c r="E137" i="70"/>
  <c r="S240" i="70"/>
  <c r="B180" i="70"/>
  <c r="F176" i="70"/>
  <c r="F173" i="70"/>
  <c r="S229" i="70"/>
  <c r="B169" i="70"/>
  <c r="J168" i="70"/>
  <c r="N165" i="70"/>
  <c r="F157" i="70"/>
  <c r="N154" i="70"/>
  <c r="H155" i="70"/>
  <c r="G145" i="70"/>
  <c r="E174" i="70"/>
  <c r="L171" i="70"/>
  <c r="M166" i="70"/>
  <c r="S217" i="70"/>
  <c r="B157" i="70"/>
  <c r="H179" i="70"/>
  <c r="L156" i="70"/>
  <c r="H152" i="70"/>
  <c r="L149" i="70"/>
  <c r="D148" i="70"/>
  <c r="H144" i="70"/>
  <c r="H141" i="70"/>
  <c r="L137" i="70"/>
  <c r="D137" i="70"/>
  <c r="D136" i="70"/>
  <c r="M179" i="70"/>
  <c r="D176" i="70"/>
  <c r="N174" i="70"/>
  <c r="AC168" i="70"/>
  <c r="AC228" i="70" s="1"/>
  <c r="U160" i="70"/>
  <c r="U220" i="70" s="1"/>
  <c r="Y156" i="70"/>
  <c r="Y216" i="70" s="1"/>
  <c r="T154" i="70"/>
  <c r="T214" i="70" s="1"/>
  <c r="E150" i="70"/>
  <c r="J149" i="70"/>
  <c r="D147" i="70"/>
  <c r="E142" i="70"/>
  <c r="AA141" i="70"/>
  <c r="AA201" i="70" s="1"/>
  <c r="J141" i="70"/>
  <c r="AC139" i="70"/>
  <c r="AC199" i="70" s="1"/>
  <c r="M134" i="70"/>
  <c r="S193" i="70"/>
  <c r="B133" i="70"/>
  <c r="O181" i="70"/>
  <c r="G168" i="70"/>
  <c r="G158" i="70"/>
  <c r="G154" i="70"/>
  <c r="G137" i="70"/>
  <c r="G134" i="70"/>
  <c r="L179" i="70"/>
  <c r="D134" i="70"/>
  <c r="J177" i="70"/>
  <c r="J171" i="70"/>
  <c r="S227" i="70"/>
  <c r="B167" i="70"/>
  <c r="N160" i="70"/>
  <c r="J147" i="70"/>
  <c r="E155" i="70"/>
  <c r="I153" i="70"/>
  <c r="M147" i="70"/>
  <c r="I142" i="70"/>
  <c r="I137" i="70"/>
  <c r="T157" i="70"/>
  <c r="T217" i="70" s="1"/>
  <c r="O153" i="70"/>
  <c r="G152" i="70"/>
  <c r="O148" i="70"/>
  <c r="K136" i="70"/>
  <c r="F169" i="70"/>
  <c r="F154" i="70"/>
  <c r="N152" i="70"/>
  <c r="F152" i="70"/>
  <c r="N141" i="70"/>
  <c r="N136" i="70"/>
  <c r="N133" i="70"/>
  <c r="V171" i="70"/>
  <c r="V231" i="70" s="1"/>
  <c r="C181" i="70"/>
  <c r="O177" i="70"/>
  <c r="K176" i="70"/>
  <c r="AF169" i="70"/>
  <c r="AF229" i="70" s="1"/>
  <c r="C168" i="70"/>
  <c r="AF161" i="70"/>
  <c r="AF221" i="70" s="1"/>
  <c r="O156" i="70"/>
  <c r="K152" i="70"/>
  <c r="C148" i="70"/>
  <c r="O144" i="70"/>
  <c r="C140" i="70"/>
  <c r="O136" i="70"/>
  <c r="N178" i="70"/>
  <c r="N177" i="70"/>
  <c r="F166" i="70"/>
  <c r="J145" i="70"/>
  <c r="F133" i="70"/>
  <c r="B131" i="36" l="1"/>
  <c r="B63" i="36"/>
  <c r="D60" i="54" l="1"/>
  <c r="E60" i="54"/>
  <c r="F60" i="54"/>
  <c r="G60" i="54"/>
  <c r="H60" i="54"/>
  <c r="I60" i="54"/>
  <c r="J60" i="54"/>
  <c r="K60" i="54"/>
  <c r="L60" i="54"/>
  <c r="M60" i="54"/>
  <c r="N60" i="54"/>
  <c r="O60" i="54"/>
  <c r="P60" i="54"/>
  <c r="Q60" i="54"/>
  <c r="C60" i="54"/>
  <c r="B60" i="54"/>
  <c r="B54" i="54"/>
  <c r="G2" i="36" l="1"/>
  <c r="B49" i="58" l="1"/>
  <c r="B49" i="57"/>
  <c r="B51" i="57"/>
  <c r="B131" i="54"/>
  <c r="B63" i="54"/>
  <c r="B3" i="54"/>
  <c r="B5" i="54"/>
  <c r="B45" i="58" l="1"/>
  <c r="B45" i="57"/>
  <c r="C1" i="54" l="1"/>
  <c r="G1" i="54"/>
  <c r="A2" i="54"/>
  <c r="B6" i="36"/>
  <c r="C6" i="36"/>
  <c r="C6" i="54" s="1"/>
  <c r="D6" i="36"/>
  <c r="E6" i="36"/>
  <c r="E6" i="54" s="1"/>
  <c r="F6" i="36"/>
  <c r="G6" i="36"/>
  <c r="G6" i="54" s="1"/>
  <c r="H6" i="36"/>
  <c r="I6" i="36"/>
  <c r="J6" i="36"/>
  <c r="K6" i="36"/>
  <c r="L6" i="36"/>
  <c r="M6" i="36"/>
  <c r="M6" i="54" s="1"/>
  <c r="N6" i="36"/>
  <c r="O6" i="36"/>
  <c r="P6" i="36"/>
  <c r="Q6" i="36"/>
  <c r="Q6" i="54" s="1"/>
  <c r="B7" i="36"/>
  <c r="C7" i="36"/>
  <c r="C7" i="54" s="1"/>
  <c r="D7" i="36"/>
  <c r="E7" i="36"/>
  <c r="E7" i="54" s="1"/>
  <c r="F7" i="36"/>
  <c r="G7" i="36"/>
  <c r="G7" i="54" s="1"/>
  <c r="H7" i="36"/>
  <c r="I7" i="36"/>
  <c r="I7" i="54" s="1"/>
  <c r="J7" i="36"/>
  <c r="K7" i="36"/>
  <c r="K7" i="54" s="1"/>
  <c r="L7" i="36"/>
  <c r="M7" i="36"/>
  <c r="M7" i="54" s="1"/>
  <c r="N7" i="36"/>
  <c r="O7" i="36"/>
  <c r="P7" i="36"/>
  <c r="Q7" i="36"/>
  <c r="Q7" i="54" s="1"/>
  <c r="B8" i="36"/>
  <c r="C8" i="36"/>
  <c r="C8" i="54" s="1"/>
  <c r="D8" i="36"/>
  <c r="E8" i="36"/>
  <c r="E8" i="54" s="1"/>
  <c r="F8" i="36"/>
  <c r="G8" i="36"/>
  <c r="H8" i="36"/>
  <c r="I8" i="36"/>
  <c r="I8" i="54" s="1"/>
  <c r="J8" i="36"/>
  <c r="K8" i="36"/>
  <c r="K8" i="54" s="1"/>
  <c r="L8" i="36"/>
  <c r="M8" i="36"/>
  <c r="N8" i="36"/>
  <c r="O8" i="36"/>
  <c r="O8" i="54" s="1"/>
  <c r="P8" i="36"/>
  <c r="Q8" i="36"/>
  <c r="Q8" i="54" s="1"/>
  <c r="B9" i="36"/>
  <c r="C9" i="36"/>
  <c r="C9" i="54" s="1"/>
  <c r="D9" i="36"/>
  <c r="E9" i="36"/>
  <c r="F9" i="36"/>
  <c r="G9" i="36"/>
  <c r="G9" i="54" s="1"/>
  <c r="H9" i="36"/>
  <c r="I9" i="36"/>
  <c r="I9" i="54" s="1"/>
  <c r="J9" i="36"/>
  <c r="K9" i="36"/>
  <c r="K9" i="54" s="1"/>
  <c r="L9" i="36"/>
  <c r="M9" i="36"/>
  <c r="M9" i="54" s="1"/>
  <c r="N9" i="36"/>
  <c r="O9" i="36"/>
  <c r="O9" i="54" s="1"/>
  <c r="P9" i="36"/>
  <c r="Q9" i="36"/>
  <c r="B10" i="36"/>
  <c r="C10" i="36"/>
  <c r="C10" i="54" s="1"/>
  <c r="D10" i="36"/>
  <c r="E10" i="36"/>
  <c r="E10" i="54" s="1"/>
  <c r="F10" i="36"/>
  <c r="G10" i="36"/>
  <c r="G10" i="54" s="1"/>
  <c r="H10" i="36"/>
  <c r="I10" i="36"/>
  <c r="I10" i="54" s="1"/>
  <c r="J10" i="36"/>
  <c r="K10" i="36"/>
  <c r="K10" i="54" s="1"/>
  <c r="L10" i="36"/>
  <c r="M10" i="36"/>
  <c r="M10" i="54" s="1"/>
  <c r="N10" i="36"/>
  <c r="O10" i="36"/>
  <c r="O10" i="54" s="1"/>
  <c r="P10" i="36"/>
  <c r="Q10" i="36"/>
  <c r="Q10" i="54" s="1"/>
  <c r="B11" i="36"/>
  <c r="C11" i="36"/>
  <c r="C11" i="54" s="1"/>
  <c r="D11" i="36"/>
  <c r="E11" i="36"/>
  <c r="E11" i="54" s="1"/>
  <c r="F11" i="36"/>
  <c r="G11" i="36"/>
  <c r="G11" i="54" s="1"/>
  <c r="H11" i="36"/>
  <c r="I11" i="36"/>
  <c r="J11" i="36"/>
  <c r="K11" i="36"/>
  <c r="K11" i="54" s="1"/>
  <c r="L11" i="36"/>
  <c r="M11" i="36"/>
  <c r="N11" i="36"/>
  <c r="O11" i="36"/>
  <c r="O11" i="54" s="1"/>
  <c r="P11" i="36"/>
  <c r="Q11" i="36"/>
  <c r="Q11" i="54" s="1"/>
  <c r="B12" i="36"/>
  <c r="C12" i="36"/>
  <c r="C12" i="54" s="1"/>
  <c r="D12" i="36"/>
  <c r="E12" i="36"/>
  <c r="E12" i="54" s="1"/>
  <c r="F12" i="36"/>
  <c r="G12" i="36"/>
  <c r="G12" i="54" s="1"/>
  <c r="H12" i="36"/>
  <c r="I12" i="36"/>
  <c r="J12" i="36"/>
  <c r="K12" i="36"/>
  <c r="K12" i="54" s="1"/>
  <c r="L12" i="36"/>
  <c r="M12" i="36"/>
  <c r="M12" i="54" s="1"/>
  <c r="N12" i="36"/>
  <c r="O12" i="36"/>
  <c r="O12" i="54" s="1"/>
  <c r="P12" i="36"/>
  <c r="Q12" i="36"/>
  <c r="Q12" i="54" s="1"/>
  <c r="B13" i="36"/>
  <c r="C13" i="36"/>
  <c r="C13" i="54" s="1"/>
  <c r="D13" i="36"/>
  <c r="E13" i="36"/>
  <c r="F13" i="36"/>
  <c r="G13" i="36"/>
  <c r="G13" i="54" s="1"/>
  <c r="H13" i="36"/>
  <c r="I13" i="36"/>
  <c r="I13" i="54" s="1"/>
  <c r="J13" i="36"/>
  <c r="K13" i="36"/>
  <c r="K13" i="54" s="1"/>
  <c r="L13" i="36"/>
  <c r="M13" i="36"/>
  <c r="M13" i="54" s="1"/>
  <c r="N13" i="36"/>
  <c r="O13" i="36"/>
  <c r="O13" i="54" s="1"/>
  <c r="P13" i="36"/>
  <c r="Q13" i="36"/>
  <c r="Q13" i="54" s="1"/>
  <c r="B14" i="36"/>
  <c r="C14" i="36"/>
  <c r="C14" i="54" s="1"/>
  <c r="D14" i="36"/>
  <c r="E14" i="36"/>
  <c r="F14" i="36"/>
  <c r="G14" i="36"/>
  <c r="G14" i="54" s="1"/>
  <c r="H14" i="36"/>
  <c r="I14" i="36"/>
  <c r="I14" i="54" s="1"/>
  <c r="J14" i="36"/>
  <c r="K14" i="36"/>
  <c r="K14" i="54" s="1"/>
  <c r="L14" i="36"/>
  <c r="M14" i="36"/>
  <c r="M14" i="54" s="1"/>
  <c r="N14" i="36"/>
  <c r="O14" i="36"/>
  <c r="O14" i="54" s="1"/>
  <c r="P14" i="36"/>
  <c r="Q14" i="36"/>
  <c r="Q14" i="54" s="1"/>
  <c r="B15" i="36"/>
  <c r="C15" i="36"/>
  <c r="C15" i="54" s="1"/>
  <c r="D15" i="36"/>
  <c r="E15" i="36"/>
  <c r="F15" i="36"/>
  <c r="G15" i="36"/>
  <c r="G15" i="54" s="1"/>
  <c r="H15" i="36"/>
  <c r="I15" i="36"/>
  <c r="I15" i="54" s="1"/>
  <c r="J15" i="36"/>
  <c r="K15" i="36"/>
  <c r="K15" i="54" s="1"/>
  <c r="L15" i="36"/>
  <c r="M15" i="36"/>
  <c r="M15" i="54" s="1"/>
  <c r="N15" i="36"/>
  <c r="O15" i="36"/>
  <c r="O15" i="54" s="1"/>
  <c r="P15" i="36"/>
  <c r="Q15" i="36"/>
  <c r="Q15" i="54" s="1"/>
  <c r="B16" i="36"/>
  <c r="C16" i="36"/>
  <c r="C16" i="54" s="1"/>
  <c r="D16" i="36"/>
  <c r="E16" i="36"/>
  <c r="F16" i="36"/>
  <c r="G16" i="36"/>
  <c r="H16" i="36"/>
  <c r="I16" i="36"/>
  <c r="I16" i="54" s="1"/>
  <c r="J16" i="36"/>
  <c r="K16" i="36"/>
  <c r="K16" i="54" s="1"/>
  <c r="L16" i="36"/>
  <c r="M16" i="36"/>
  <c r="M16" i="54" s="1"/>
  <c r="N16" i="36"/>
  <c r="O16" i="36"/>
  <c r="O16" i="54" s="1"/>
  <c r="P16" i="36"/>
  <c r="Q16" i="36"/>
  <c r="B17" i="36"/>
  <c r="C17" i="36"/>
  <c r="C17" i="54" s="1"/>
  <c r="D17" i="36"/>
  <c r="E17" i="36"/>
  <c r="E17" i="54" s="1"/>
  <c r="F17" i="36"/>
  <c r="G17" i="36"/>
  <c r="G17" i="54" s="1"/>
  <c r="H17" i="36"/>
  <c r="I17" i="36"/>
  <c r="I17" i="54" s="1"/>
  <c r="J17" i="36"/>
  <c r="K17" i="36"/>
  <c r="L17" i="36"/>
  <c r="M17" i="36"/>
  <c r="M17" i="54" s="1"/>
  <c r="N17" i="36"/>
  <c r="O17" i="36"/>
  <c r="O17" i="54" s="1"/>
  <c r="P17" i="36"/>
  <c r="Q17" i="36"/>
  <c r="Q17" i="54" s="1"/>
  <c r="B18" i="36"/>
  <c r="C18" i="36"/>
  <c r="D18" i="36"/>
  <c r="E18" i="36"/>
  <c r="E18" i="54" s="1"/>
  <c r="F18" i="36"/>
  <c r="G18" i="36"/>
  <c r="G18" i="54" s="1"/>
  <c r="H18" i="36"/>
  <c r="I18" i="36"/>
  <c r="I18" i="54" s="1"/>
  <c r="J18" i="36"/>
  <c r="K18" i="36"/>
  <c r="L18" i="36"/>
  <c r="M18" i="36"/>
  <c r="N18" i="36"/>
  <c r="O18" i="36"/>
  <c r="O18" i="54" s="1"/>
  <c r="P18" i="36"/>
  <c r="Q18" i="36"/>
  <c r="Q18" i="54" s="1"/>
  <c r="B19" i="36"/>
  <c r="C19" i="36"/>
  <c r="C19" i="54" s="1"/>
  <c r="D19" i="36"/>
  <c r="E19" i="36"/>
  <c r="E19" i="54" s="1"/>
  <c r="F19" i="36"/>
  <c r="G19" i="36"/>
  <c r="H19" i="36"/>
  <c r="I19" i="36"/>
  <c r="I19" i="54" s="1"/>
  <c r="J19" i="36"/>
  <c r="K19" i="36"/>
  <c r="L19" i="36"/>
  <c r="M19" i="36"/>
  <c r="M19" i="54" s="1"/>
  <c r="N19" i="36"/>
  <c r="O19" i="36"/>
  <c r="O19" i="54" s="1"/>
  <c r="P19" i="36"/>
  <c r="Q19" i="36"/>
  <c r="B20" i="36"/>
  <c r="C20" i="36"/>
  <c r="C20" i="54" s="1"/>
  <c r="D20" i="36"/>
  <c r="E20" i="36"/>
  <c r="E20" i="54" s="1"/>
  <c r="F20" i="36"/>
  <c r="G20" i="36"/>
  <c r="G20" i="54" s="1"/>
  <c r="H20" i="36"/>
  <c r="I20" i="36"/>
  <c r="J20" i="36"/>
  <c r="K20" i="36"/>
  <c r="K20" i="54" s="1"/>
  <c r="L20" i="36"/>
  <c r="M20" i="36"/>
  <c r="M20" i="54" s="1"/>
  <c r="N20" i="36"/>
  <c r="O20" i="36"/>
  <c r="O20" i="54" s="1"/>
  <c r="P20" i="36"/>
  <c r="Q20" i="36"/>
  <c r="Q20" i="54" s="1"/>
  <c r="B21" i="36"/>
  <c r="C21" i="36"/>
  <c r="D21" i="36"/>
  <c r="E21" i="36"/>
  <c r="F21" i="36"/>
  <c r="G21" i="36"/>
  <c r="G21" i="54" s="1"/>
  <c r="H21" i="36"/>
  <c r="I21" i="36"/>
  <c r="I21" i="54" s="1"/>
  <c r="J21" i="36"/>
  <c r="K21" i="36"/>
  <c r="K21" i="54" s="1"/>
  <c r="L21" i="36"/>
  <c r="M21" i="36"/>
  <c r="M21" i="54" s="1"/>
  <c r="N21" i="36"/>
  <c r="O21" i="36"/>
  <c r="O21" i="54" s="1"/>
  <c r="P21" i="36"/>
  <c r="Q21" i="36"/>
  <c r="Q21" i="54" s="1"/>
  <c r="B22" i="36"/>
  <c r="C22" i="36"/>
  <c r="C22" i="54" s="1"/>
  <c r="D22" i="36"/>
  <c r="E22" i="36"/>
  <c r="F22" i="36"/>
  <c r="G22" i="36"/>
  <c r="G22" i="54" s="1"/>
  <c r="H22" i="36"/>
  <c r="I22" i="36"/>
  <c r="I22" i="54" s="1"/>
  <c r="J22" i="36"/>
  <c r="K22" i="36"/>
  <c r="K22" i="54" s="1"/>
  <c r="L22" i="36"/>
  <c r="M22" i="36"/>
  <c r="M22" i="54" s="1"/>
  <c r="N22" i="36"/>
  <c r="O22" i="36"/>
  <c r="O22" i="54" s="1"/>
  <c r="P22" i="36"/>
  <c r="Q22" i="36"/>
  <c r="B23" i="36"/>
  <c r="C23" i="36"/>
  <c r="C23" i="54" s="1"/>
  <c r="D23" i="36"/>
  <c r="E23" i="36"/>
  <c r="E23" i="54" s="1"/>
  <c r="F23" i="36"/>
  <c r="G23" i="36"/>
  <c r="G23" i="54" s="1"/>
  <c r="H23" i="36"/>
  <c r="I23" i="36"/>
  <c r="I23" i="54" s="1"/>
  <c r="J23" i="36"/>
  <c r="K23" i="36"/>
  <c r="K23" i="54" s="1"/>
  <c r="L23" i="36"/>
  <c r="M23" i="36"/>
  <c r="M23" i="54" s="1"/>
  <c r="N23" i="36"/>
  <c r="O23" i="36"/>
  <c r="O23" i="54" s="1"/>
  <c r="P23" i="36"/>
  <c r="Q23" i="36"/>
  <c r="B24" i="36"/>
  <c r="C24" i="36"/>
  <c r="C24" i="54" s="1"/>
  <c r="D24" i="36"/>
  <c r="E24" i="36"/>
  <c r="E24" i="54" s="1"/>
  <c r="F24" i="36"/>
  <c r="G24" i="36"/>
  <c r="G24" i="54" s="1"/>
  <c r="H24" i="36"/>
  <c r="I24" i="36"/>
  <c r="I24" i="54" s="1"/>
  <c r="J24" i="36"/>
  <c r="K24" i="36"/>
  <c r="K24" i="54" s="1"/>
  <c r="L24" i="36"/>
  <c r="M24" i="36"/>
  <c r="N24" i="36"/>
  <c r="O24" i="36"/>
  <c r="O24" i="54" s="1"/>
  <c r="P24" i="36"/>
  <c r="Q24" i="36"/>
  <c r="Q24" i="54" s="1"/>
  <c r="B25" i="36"/>
  <c r="C25" i="36"/>
  <c r="C25" i="54" s="1"/>
  <c r="D25" i="36"/>
  <c r="E25" i="36"/>
  <c r="E25" i="54" s="1"/>
  <c r="F25" i="36"/>
  <c r="G25" i="36"/>
  <c r="G25" i="54" s="1"/>
  <c r="H25" i="36"/>
  <c r="I25" i="36"/>
  <c r="I25" i="54" s="1"/>
  <c r="J25" i="36"/>
  <c r="K25" i="36"/>
  <c r="K25" i="54" s="1"/>
  <c r="L25" i="36"/>
  <c r="M25" i="36"/>
  <c r="N25" i="36"/>
  <c r="O25" i="36"/>
  <c r="P25" i="36"/>
  <c r="Q25" i="36"/>
  <c r="Q25" i="54" s="1"/>
  <c r="B26" i="36"/>
  <c r="C26" i="36"/>
  <c r="C26" i="54" s="1"/>
  <c r="D26" i="36"/>
  <c r="E26" i="36"/>
  <c r="E26" i="54" s="1"/>
  <c r="F26" i="36"/>
  <c r="G26" i="36"/>
  <c r="G26" i="54" s="1"/>
  <c r="H26" i="36"/>
  <c r="I26" i="36"/>
  <c r="J26" i="36"/>
  <c r="K26" i="36"/>
  <c r="K26" i="54" s="1"/>
  <c r="L26" i="36"/>
  <c r="M26" i="36"/>
  <c r="M26" i="54" s="1"/>
  <c r="N26" i="36"/>
  <c r="O26" i="36"/>
  <c r="O26" i="54" s="1"/>
  <c r="P26" i="36"/>
  <c r="Q26" i="36"/>
  <c r="B27" i="36"/>
  <c r="C27" i="36"/>
  <c r="C27" i="54" s="1"/>
  <c r="D27" i="36"/>
  <c r="E27" i="36"/>
  <c r="E27" i="54" s="1"/>
  <c r="F27" i="36"/>
  <c r="G27" i="36"/>
  <c r="H27" i="36"/>
  <c r="I27" i="36"/>
  <c r="I27" i="54" s="1"/>
  <c r="J27" i="36"/>
  <c r="K27" i="36"/>
  <c r="L27" i="36"/>
  <c r="M27" i="36"/>
  <c r="M27" i="54" s="1"/>
  <c r="N27" i="36"/>
  <c r="O27" i="36"/>
  <c r="O27" i="54" s="1"/>
  <c r="P27" i="36"/>
  <c r="Q27" i="36"/>
  <c r="Q27" i="54" s="1"/>
  <c r="B28" i="36"/>
  <c r="C28" i="36"/>
  <c r="C28" i="54" s="1"/>
  <c r="D28" i="36"/>
  <c r="E28" i="36"/>
  <c r="F28" i="36"/>
  <c r="G28" i="36"/>
  <c r="H28" i="36"/>
  <c r="I28" i="36"/>
  <c r="I28" i="54" s="1"/>
  <c r="J28" i="36"/>
  <c r="K28" i="36"/>
  <c r="K28" i="54" s="1"/>
  <c r="L28" i="36"/>
  <c r="M28" i="36"/>
  <c r="M28" i="54" s="1"/>
  <c r="N28" i="36"/>
  <c r="O28" i="36"/>
  <c r="P28" i="36"/>
  <c r="Q28" i="36"/>
  <c r="Q28" i="54" s="1"/>
  <c r="B29" i="36"/>
  <c r="C29" i="36"/>
  <c r="C29" i="54" s="1"/>
  <c r="D29" i="36"/>
  <c r="E29" i="36"/>
  <c r="E29" i="54" s="1"/>
  <c r="F29" i="36"/>
  <c r="G29" i="36"/>
  <c r="H29" i="36"/>
  <c r="I29" i="36"/>
  <c r="I29" i="54" s="1"/>
  <c r="J29" i="36"/>
  <c r="K29" i="36"/>
  <c r="K29" i="54" s="1"/>
  <c r="L29" i="36"/>
  <c r="M29" i="36"/>
  <c r="M29" i="54" s="1"/>
  <c r="N29" i="36"/>
  <c r="O29" i="36"/>
  <c r="O29" i="54" s="1"/>
  <c r="P29" i="36"/>
  <c r="Q29" i="36"/>
  <c r="Q29" i="54" s="1"/>
  <c r="B30" i="36"/>
  <c r="C30" i="36"/>
  <c r="C30" i="54" s="1"/>
  <c r="D30" i="36"/>
  <c r="E30" i="36"/>
  <c r="F30" i="36"/>
  <c r="G30" i="36"/>
  <c r="G30" i="54" s="1"/>
  <c r="H30" i="36"/>
  <c r="I30" i="36"/>
  <c r="J30" i="36"/>
  <c r="K30" i="36"/>
  <c r="L30" i="36"/>
  <c r="M30" i="36"/>
  <c r="M30" i="54" s="1"/>
  <c r="N30" i="36"/>
  <c r="O30" i="36"/>
  <c r="O30" i="54" s="1"/>
  <c r="P30" i="36"/>
  <c r="Q30" i="36"/>
  <c r="Q30" i="54" s="1"/>
  <c r="B31" i="36"/>
  <c r="C31" i="36"/>
  <c r="C31" i="54" s="1"/>
  <c r="D31" i="36"/>
  <c r="E31" i="36"/>
  <c r="F31" i="36"/>
  <c r="G31" i="36"/>
  <c r="G31" i="54" s="1"/>
  <c r="H31" i="36"/>
  <c r="I31" i="36"/>
  <c r="I31" i="54" s="1"/>
  <c r="J31" i="36"/>
  <c r="K31" i="36"/>
  <c r="K31" i="54" s="1"/>
  <c r="L31" i="36"/>
  <c r="M31" i="36"/>
  <c r="M31" i="54" s="1"/>
  <c r="N31" i="36"/>
  <c r="O31" i="36"/>
  <c r="O31" i="54" s="1"/>
  <c r="P31" i="36"/>
  <c r="Q31" i="36"/>
  <c r="Q31" i="54" s="1"/>
  <c r="B32" i="36"/>
  <c r="C32" i="36"/>
  <c r="C32" i="54" s="1"/>
  <c r="D32" i="36"/>
  <c r="E32" i="36"/>
  <c r="E32" i="54" s="1"/>
  <c r="F32" i="36"/>
  <c r="G32" i="36"/>
  <c r="H32" i="36"/>
  <c r="I32" i="36"/>
  <c r="J32" i="36"/>
  <c r="K32" i="36"/>
  <c r="K32" i="54" s="1"/>
  <c r="L32" i="36"/>
  <c r="M32" i="36"/>
  <c r="M32" i="54" s="1"/>
  <c r="N32" i="36"/>
  <c r="O32" i="36"/>
  <c r="O32" i="54" s="1"/>
  <c r="P32" i="36"/>
  <c r="Q32" i="36"/>
  <c r="Q32" i="54" s="1"/>
  <c r="B33" i="36"/>
  <c r="C33" i="36"/>
  <c r="D33" i="36"/>
  <c r="E33" i="36"/>
  <c r="F33" i="36"/>
  <c r="G33" i="36"/>
  <c r="G33" i="54" s="1"/>
  <c r="H33" i="36"/>
  <c r="I33" i="36"/>
  <c r="I33" i="54" s="1"/>
  <c r="J33" i="36"/>
  <c r="K33" i="36"/>
  <c r="K33" i="54" s="1"/>
  <c r="L33" i="36"/>
  <c r="M33" i="36"/>
  <c r="M33" i="54" s="1"/>
  <c r="N33" i="36"/>
  <c r="O33" i="36"/>
  <c r="P33" i="36"/>
  <c r="Q33" i="36"/>
  <c r="Q33" i="54" s="1"/>
  <c r="B34" i="36"/>
  <c r="C34" i="36"/>
  <c r="C34" i="54" s="1"/>
  <c r="D34" i="36"/>
  <c r="E34" i="36"/>
  <c r="E34" i="54" s="1"/>
  <c r="F34" i="36"/>
  <c r="G34" i="36"/>
  <c r="H34" i="36"/>
  <c r="I34" i="36"/>
  <c r="I34" i="54" s="1"/>
  <c r="J34" i="36"/>
  <c r="K34" i="36"/>
  <c r="L34" i="36"/>
  <c r="M34" i="36"/>
  <c r="N34" i="36"/>
  <c r="O34" i="36"/>
  <c r="O34" i="54" s="1"/>
  <c r="P34" i="36"/>
  <c r="Q34" i="36"/>
  <c r="Q34" i="54" s="1"/>
  <c r="B35" i="36"/>
  <c r="C35" i="36"/>
  <c r="C35" i="54" s="1"/>
  <c r="D35" i="36"/>
  <c r="E35" i="36"/>
  <c r="E35" i="54" s="1"/>
  <c r="F35" i="36"/>
  <c r="G35" i="36"/>
  <c r="H35" i="36"/>
  <c r="I35" i="36"/>
  <c r="I35" i="54" s="1"/>
  <c r="J35" i="36"/>
  <c r="K35" i="36"/>
  <c r="L35" i="36"/>
  <c r="M35" i="36"/>
  <c r="M35" i="54" s="1"/>
  <c r="N35" i="36"/>
  <c r="O35" i="36"/>
  <c r="O35" i="54" s="1"/>
  <c r="P35" i="36"/>
  <c r="Q35" i="36"/>
  <c r="Q35" i="54" s="1"/>
  <c r="B36" i="36"/>
  <c r="C36" i="36"/>
  <c r="D36" i="36"/>
  <c r="E36" i="36"/>
  <c r="F36" i="36"/>
  <c r="G36" i="36"/>
  <c r="G36" i="54" s="1"/>
  <c r="H36" i="36"/>
  <c r="I36" i="36"/>
  <c r="I36" i="54" s="1"/>
  <c r="J36" i="36"/>
  <c r="K36" i="36"/>
  <c r="K36" i="54" s="1"/>
  <c r="L36" i="36"/>
  <c r="M36" i="36"/>
  <c r="M36" i="54" s="1"/>
  <c r="N36" i="36"/>
  <c r="O36" i="36"/>
  <c r="O36" i="54" s="1"/>
  <c r="P36" i="36"/>
  <c r="Q36" i="36"/>
  <c r="B37" i="36"/>
  <c r="C37" i="36"/>
  <c r="C37" i="54" s="1"/>
  <c r="D37" i="36"/>
  <c r="E37" i="36"/>
  <c r="E37" i="54" s="1"/>
  <c r="F37" i="36"/>
  <c r="G37" i="36"/>
  <c r="G37" i="54" s="1"/>
  <c r="H37" i="36"/>
  <c r="I37" i="36"/>
  <c r="I37" i="54" s="1"/>
  <c r="J37" i="36"/>
  <c r="K37" i="36"/>
  <c r="K37" i="54" s="1"/>
  <c r="L37" i="36"/>
  <c r="M37" i="36"/>
  <c r="N37" i="36"/>
  <c r="O37" i="36"/>
  <c r="O37" i="54" s="1"/>
  <c r="P37" i="36"/>
  <c r="Q37" i="36"/>
  <c r="Q37" i="54" s="1"/>
  <c r="B38" i="36"/>
  <c r="C38" i="36"/>
  <c r="C38" i="54" s="1"/>
  <c r="D38" i="36"/>
  <c r="E38" i="36"/>
  <c r="E38" i="54" s="1"/>
  <c r="F38" i="36"/>
  <c r="G38" i="36"/>
  <c r="G38" i="54" s="1"/>
  <c r="H38" i="36"/>
  <c r="I38" i="36"/>
  <c r="I38" i="54" s="1"/>
  <c r="J38" i="36"/>
  <c r="K38" i="36"/>
  <c r="L38" i="36"/>
  <c r="M38" i="36"/>
  <c r="M38" i="54" s="1"/>
  <c r="N38" i="36"/>
  <c r="O38" i="36"/>
  <c r="O38" i="54" s="1"/>
  <c r="P38" i="36"/>
  <c r="Q38" i="36"/>
  <c r="Q38" i="54" s="1"/>
  <c r="B39" i="36"/>
  <c r="C39" i="36"/>
  <c r="C39" i="54" s="1"/>
  <c r="D39" i="36"/>
  <c r="E39" i="36"/>
  <c r="F39" i="36"/>
  <c r="G39" i="36"/>
  <c r="H39" i="36"/>
  <c r="I39" i="36"/>
  <c r="I39" i="54" s="1"/>
  <c r="J39" i="36"/>
  <c r="K39" i="36"/>
  <c r="K39" i="54" s="1"/>
  <c r="L39" i="36"/>
  <c r="M39" i="36"/>
  <c r="M39" i="54" s="1"/>
  <c r="N39" i="36"/>
  <c r="O39" i="36"/>
  <c r="O39" i="54" s="1"/>
  <c r="P39" i="36"/>
  <c r="Q39" i="36"/>
  <c r="B40" i="36"/>
  <c r="C40" i="36"/>
  <c r="C40" i="54" s="1"/>
  <c r="D40" i="36"/>
  <c r="E40" i="36"/>
  <c r="E40" i="54" s="1"/>
  <c r="F40" i="36"/>
  <c r="G40" i="36"/>
  <c r="G40" i="54" s="1"/>
  <c r="H40" i="36"/>
  <c r="I40" i="36"/>
  <c r="J40" i="36"/>
  <c r="K40" i="36"/>
  <c r="K40" i="54" s="1"/>
  <c r="L40" i="36"/>
  <c r="M40" i="36"/>
  <c r="M40" i="54" s="1"/>
  <c r="N40" i="36"/>
  <c r="O40" i="36"/>
  <c r="O40" i="54" s="1"/>
  <c r="P40" i="36"/>
  <c r="Q40" i="36"/>
  <c r="Q40" i="54" s="1"/>
  <c r="B41" i="36"/>
  <c r="C41" i="36"/>
  <c r="D41" i="36"/>
  <c r="E41" i="36"/>
  <c r="F41" i="36"/>
  <c r="G41" i="36"/>
  <c r="G41" i="54" s="1"/>
  <c r="H41" i="36"/>
  <c r="I41" i="36"/>
  <c r="I41" i="54" s="1"/>
  <c r="J41" i="36"/>
  <c r="K41" i="36"/>
  <c r="K41" i="54" s="1"/>
  <c r="L41" i="36"/>
  <c r="M41" i="36"/>
  <c r="M41" i="54" s="1"/>
  <c r="N41" i="36"/>
  <c r="O41" i="36"/>
  <c r="P41" i="36"/>
  <c r="Q41" i="36"/>
  <c r="B42" i="36"/>
  <c r="C42" i="36"/>
  <c r="D42" i="36"/>
  <c r="E42" i="36"/>
  <c r="E42" i="54" s="1"/>
  <c r="F42" i="36"/>
  <c r="G42" i="36"/>
  <c r="H42" i="36"/>
  <c r="I42" i="36"/>
  <c r="I42" i="54" s="1"/>
  <c r="J42" i="36"/>
  <c r="K42" i="36"/>
  <c r="L42" i="36"/>
  <c r="M42" i="36"/>
  <c r="M42" i="54" s="1"/>
  <c r="N42" i="36"/>
  <c r="O42" i="36"/>
  <c r="P42" i="36"/>
  <c r="Q42" i="36"/>
  <c r="B43" i="36"/>
  <c r="C43" i="36"/>
  <c r="D43" i="36"/>
  <c r="E43" i="36"/>
  <c r="E43" i="54" s="1"/>
  <c r="F43" i="36"/>
  <c r="G43" i="36"/>
  <c r="G43" i="54" s="1"/>
  <c r="H43" i="36"/>
  <c r="I43" i="36"/>
  <c r="I43" i="54" s="1"/>
  <c r="J43" i="36"/>
  <c r="K43" i="36"/>
  <c r="K43" i="54" s="1"/>
  <c r="L43" i="36"/>
  <c r="M43" i="36"/>
  <c r="N43" i="36"/>
  <c r="O43" i="36"/>
  <c r="P43" i="36"/>
  <c r="Q43" i="36"/>
  <c r="Q43" i="54" s="1"/>
  <c r="B44" i="36"/>
  <c r="C44" i="36"/>
  <c r="C44" i="54" s="1"/>
  <c r="D44" i="36"/>
  <c r="E44" i="36"/>
  <c r="E44" i="54" s="1"/>
  <c r="F44" i="36"/>
  <c r="G44" i="36"/>
  <c r="G44" i="54" s="1"/>
  <c r="H44" i="36"/>
  <c r="I44" i="36"/>
  <c r="J44" i="36"/>
  <c r="K44" i="36"/>
  <c r="K44" i="54" s="1"/>
  <c r="L44" i="36"/>
  <c r="M44" i="36"/>
  <c r="M44" i="54" s="1"/>
  <c r="N44" i="36"/>
  <c r="O44" i="36"/>
  <c r="P44" i="36"/>
  <c r="Q44" i="36"/>
  <c r="Q44" i="54" s="1"/>
  <c r="B45" i="36"/>
  <c r="C45" i="36"/>
  <c r="C45" i="54" s="1"/>
  <c r="D45" i="36"/>
  <c r="E45" i="36"/>
  <c r="E45" i="54" s="1"/>
  <c r="F45" i="36"/>
  <c r="G45" i="36"/>
  <c r="H45" i="36"/>
  <c r="I45" i="36"/>
  <c r="J45" i="36"/>
  <c r="K45" i="36"/>
  <c r="L45" i="36"/>
  <c r="M45" i="36"/>
  <c r="M45" i="54" s="1"/>
  <c r="N45" i="36"/>
  <c r="O45" i="36"/>
  <c r="P45" i="36"/>
  <c r="Q45" i="36"/>
  <c r="Q45" i="54" s="1"/>
  <c r="B46" i="36"/>
  <c r="C46" i="36"/>
  <c r="D46" i="36"/>
  <c r="E46" i="36"/>
  <c r="E46" i="54" s="1"/>
  <c r="F46" i="36"/>
  <c r="G46" i="36"/>
  <c r="H46" i="36"/>
  <c r="I46" i="36"/>
  <c r="J46" i="36"/>
  <c r="K46" i="36"/>
  <c r="L46" i="36"/>
  <c r="M46" i="36"/>
  <c r="M46" i="54" s="1"/>
  <c r="N46" i="36"/>
  <c r="O46" i="36"/>
  <c r="P46" i="36"/>
  <c r="Q46" i="36"/>
  <c r="Q46" i="54" s="1"/>
  <c r="B47" i="36"/>
  <c r="C47" i="36"/>
  <c r="D47" i="36"/>
  <c r="E47" i="36"/>
  <c r="E47" i="54" s="1"/>
  <c r="F47" i="36"/>
  <c r="G47" i="36"/>
  <c r="H47" i="36"/>
  <c r="I47" i="36"/>
  <c r="I47" i="54" s="1"/>
  <c r="J47" i="36"/>
  <c r="K47" i="36"/>
  <c r="L47" i="36"/>
  <c r="M47" i="36"/>
  <c r="M47" i="54" s="1"/>
  <c r="N47" i="36"/>
  <c r="O47" i="36"/>
  <c r="O47" i="54" s="1"/>
  <c r="P47" i="36"/>
  <c r="Q47" i="36"/>
  <c r="B48" i="36"/>
  <c r="C48" i="36"/>
  <c r="D48" i="36"/>
  <c r="E48" i="36"/>
  <c r="E48" i="54" s="1"/>
  <c r="F48" i="36"/>
  <c r="G48" i="36"/>
  <c r="G48" i="54" s="1"/>
  <c r="H48" i="36"/>
  <c r="I48" i="36"/>
  <c r="I48" i="54" s="1"/>
  <c r="J48" i="36"/>
  <c r="K48" i="36"/>
  <c r="K48" i="54" s="1"/>
  <c r="L48" i="36"/>
  <c r="M48" i="36"/>
  <c r="N48" i="36"/>
  <c r="O48" i="36"/>
  <c r="P48" i="36"/>
  <c r="Q48" i="36"/>
  <c r="Q48" i="54" s="1"/>
  <c r="B49" i="36"/>
  <c r="C49" i="36"/>
  <c r="C49" i="54" s="1"/>
  <c r="D49" i="36"/>
  <c r="E49" i="36"/>
  <c r="E49" i="54" s="1"/>
  <c r="F49" i="36"/>
  <c r="G49" i="36"/>
  <c r="G49" i="54" s="1"/>
  <c r="H49" i="36"/>
  <c r="I49" i="36"/>
  <c r="J49" i="36"/>
  <c r="K49" i="36"/>
  <c r="K49" i="54" s="1"/>
  <c r="L49" i="36"/>
  <c r="M49" i="36"/>
  <c r="M49" i="54" s="1"/>
  <c r="N49" i="36"/>
  <c r="O49" i="36"/>
  <c r="O49" i="54" s="1"/>
  <c r="P49" i="36"/>
  <c r="Q49" i="36"/>
  <c r="Q49" i="54" s="1"/>
  <c r="B50" i="36"/>
  <c r="C50" i="36"/>
  <c r="C50" i="54" s="1"/>
  <c r="D50" i="36"/>
  <c r="E50" i="36"/>
  <c r="E50" i="54" s="1"/>
  <c r="F50" i="36"/>
  <c r="G50" i="36"/>
  <c r="H50" i="36"/>
  <c r="I50" i="36"/>
  <c r="J50" i="36"/>
  <c r="K50" i="36"/>
  <c r="K50" i="54" s="1"/>
  <c r="L50" i="36"/>
  <c r="M50" i="36"/>
  <c r="M50" i="54" s="1"/>
  <c r="N50" i="36"/>
  <c r="O50" i="36"/>
  <c r="O50" i="54" s="1"/>
  <c r="P50" i="36"/>
  <c r="Q50" i="36"/>
  <c r="Q50" i="54" s="1"/>
  <c r="B51" i="36"/>
  <c r="C51" i="36"/>
  <c r="D51" i="36"/>
  <c r="E51" i="36"/>
  <c r="E51" i="54" s="1"/>
  <c r="F51" i="36"/>
  <c r="G51" i="36"/>
  <c r="H51" i="36"/>
  <c r="I51" i="36"/>
  <c r="I51" i="54" s="1"/>
  <c r="J51" i="36"/>
  <c r="K51" i="36"/>
  <c r="L51" i="36"/>
  <c r="M51" i="36"/>
  <c r="M51" i="54" s="1"/>
  <c r="N51" i="36"/>
  <c r="O51" i="36"/>
  <c r="O51" i="54" s="1"/>
  <c r="P51" i="36"/>
  <c r="Q51" i="36"/>
  <c r="Q51" i="54" s="1"/>
  <c r="B52" i="36"/>
  <c r="C52" i="36"/>
  <c r="D52" i="36"/>
  <c r="E52" i="36"/>
  <c r="F52" i="36"/>
  <c r="G52" i="36"/>
  <c r="G52" i="54" s="1"/>
  <c r="H52" i="36"/>
  <c r="I52" i="36"/>
  <c r="I52" i="54" s="1"/>
  <c r="J52" i="36"/>
  <c r="K52" i="36"/>
  <c r="K52" i="54" s="1"/>
  <c r="L52" i="36"/>
  <c r="M52" i="36"/>
  <c r="M52" i="54" s="1"/>
  <c r="N52" i="36"/>
  <c r="O52" i="36"/>
  <c r="P52" i="36"/>
  <c r="Q52" i="36"/>
  <c r="B53" i="36"/>
  <c r="C53" i="36"/>
  <c r="C53" i="54" s="1"/>
  <c r="D53" i="36"/>
  <c r="E53" i="36"/>
  <c r="E53" i="54" s="1"/>
  <c r="F53" i="36"/>
  <c r="G53" i="36"/>
  <c r="H53" i="36"/>
  <c r="I53" i="36"/>
  <c r="I53" i="54" s="1"/>
  <c r="J53" i="36"/>
  <c r="K53" i="36"/>
  <c r="K53" i="54" s="1"/>
  <c r="L53" i="36"/>
  <c r="M53" i="36"/>
  <c r="M53" i="54" s="1"/>
  <c r="N53" i="36"/>
  <c r="O53" i="36"/>
  <c r="O53" i="54" s="1"/>
  <c r="P53" i="36"/>
  <c r="Q53" i="36"/>
  <c r="B54" i="36"/>
  <c r="C54" i="36"/>
  <c r="C54" i="54" s="1"/>
  <c r="D54" i="36"/>
  <c r="E54" i="36"/>
  <c r="E54" i="54" s="1"/>
  <c r="F54" i="36"/>
  <c r="G54" i="36"/>
  <c r="H54" i="36"/>
  <c r="I54" i="36"/>
  <c r="I54" i="54" s="1"/>
  <c r="J54" i="36"/>
  <c r="K54" i="36"/>
  <c r="K54" i="54" s="1"/>
  <c r="L54" i="36"/>
  <c r="M54" i="36"/>
  <c r="N54" i="36"/>
  <c r="O54" i="36"/>
  <c r="O54" i="54" s="1"/>
  <c r="P54" i="36"/>
  <c r="Q54" i="36"/>
  <c r="Q54" i="54" s="1"/>
  <c r="B55" i="36"/>
  <c r="C55" i="36"/>
  <c r="D55" i="36"/>
  <c r="E55" i="36"/>
  <c r="E55" i="54" s="1"/>
  <c r="F55" i="36"/>
  <c r="G55" i="36"/>
  <c r="G55" i="54" s="1"/>
  <c r="H55" i="36"/>
  <c r="I55" i="36"/>
  <c r="J55" i="36"/>
  <c r="K55" i="36"/>
  <c r="L55" i="36"/>
  <c r="M55" i="36"/>
  <c r="M55" i="54" s="1"/>
  <c r="N55" i="36"/>
  <c r="O55" i="36"/>
  <c r="O55" i="54" s="1"/>
  <c r="P55" i="36"/>
  <c r="Q55" i="36"/>
  <c r="Q55" i="54" s="1"/>
  <c r="D5" i="36"/>
  <c r="E5" i="36"/>
  <c r="F5" i="36"/>
  <c r="F5" i="54" s="1"/>
  <c r="G5" i="36"/>
  <c r="G5" i="54" s="1"/>
  <c r="H5" i="36"/>
  <c r="I5" i="36"/>
  <c r="J5" i="36"/>
  <c r="K5" i="36"/>
  <c r="K5" i="54" s="1"/>
  <c r="L5" i="36"/>
  <c r="M5" i="36"/>
  <c r="N5" i="36"/>
  <c r="N5" i="54" s="1"/>
  <c r="O5" i="36"/>
  <c r="O5" i="54" s="1"/>
  <c r="P5" i="36"/>
  <c r="Q5" i="36"/>
  <c r="O6" i="54"/>
  <c r="O7" i="54"/>
  <c r="M8" i="54"/>
  <c r="Q9" i="54"/>
  <c r="M11" i="54"/>
  <c r="I12" i="54"/>
  <c r="E13" i="54"/>
  <c r="E14" i="54"/>
  <c r="E15" i="54"/>
  <c r="E16" i="54"/>
  <c r="Q16" i="54"/>
  <c r="K17" i="54"/>
  <c r="C18" i="54"/>
  <c r="M18" i="54"/>
  <c r="G19" i="54"/>
  <c r="Q19" i="54"/>
  <c r="I20" i="54"/>
  <c r="E21" i="54"/>
  <c r="E22" i="54"/>
  <c r="Q22" i="54"/>
  <c r="Q23" i="54"/>
  <c r="M24" i="54"/>
  <c r="M25" i="54"/>
  <c r="I26" i="54"/>
  <c r="Q26" i="54"/>
  <c r="K27" i="54"/>
  <c r="E28" i="54"/>
  <c r="O28" i="54"/>
  <c r="G29" i="54"/>
  <c r="E30" i="54"/>
  <c r="E31" i="54"/>
  <c r="I32" i="54"/>
  <c r="C33" i="54"/>
  <c r="O33" i="54"/>
  <c r="G34" i="54"/>
  <c r="G35" i="54"/>
  <c r="E36" i="54"/>
  <c r="Q36" i="54"/>
  <c r="M37" i="54"/>
  <c r="K38" i="54"/>
  <c r="E39" i="54"/>
  <c r="Q39" i="54"/>
  <c r="I40" i="54"/>
  <c r="E41" i="54"/>
  <c r="Q41" i="54"/>
  <c r="Q42" i="54"/>
  <c r="M43" i="54"/>
  <c r="I44" i="54"/>
  <c r="K45" i="54"/>
  <c r="I46" i="54"/>
  <c r="G47" i="54"/>
  <c r="Q47" i="54"/>
  <c r="M48" i="54"/>
  <c r="I49" i="54"/>
  <c r="I50" i="54"/>
  <c r="G51" i="54"/>
  <c r="E52" i="54"/>
  <c r="G53" i="54"/>
  <c r="Q53" i="54"/>
  <c r="M54" i="54"/>
  <c r="I55" i="54"/>
  <c r="D6" i="54"/>
  <c r="H6" i="54"/>
  <c r="I6" i="54"/>
  <c r="L6" i="54"/>
  <c r="P6" i="54"/>
  <c r="D7" i="54"/>
  <c r="L7" i="54"/>
  <c r="P7" i="54"/>
  <c r="H8" i="54"/>
  <c r="L8" i="54"/>
  <c r="D9" i="54"/>
  <c r="E9" i="54"/>
  <c r="H9" i="54"/>
  <c r="L9" i="54"/>
  <c r="P9" i="54"/>
  <c r="D10" i="54"/>
  <c r="L10" i="54"/>
  <c r="P10" i="54"/>
  <c r="D11" i="54"/>
  <c r="H11" i="54"/>
  <c r="I11" i="54"/>
  <c r="P11" i="54"/>
  <c r="H12" i="54"/>
  <c r="L12" i="54"/>
  <c r="D13" i="54"/>
  <c r="L13" i="54"/>
  <c r="P13" i="54"/>
  <c r="D14" i="54"/>
  <c r="H14" i="54"/>
  <c r="P14" i="54"/>
  <c r="D15" i="54"/>
  <c r="H15" i="54"/>
  <c r="L15" i="54"/>
  <c r="P15" i="54"/>
  <c r="L16" i="54"/>
  <c r="D17" i="54"/>
  <c r="H17" i="54"/>
  <c r="P17" i="54"/>
  <c r="D18" i="54"/>
  <c r="H18" i="54"/>
  <c r="L18" i="54"/>
  <c r="P18" i="54"/>
  <c r="D19" i="54"/>
  <c r="H19" i="54"/>
  <c r="L19" i="54"/>
  <c r="P19" i="54"/>
  <c r="D20" i="54"/>
  <c r="H20" i="54"/>
  <c r="L20" i="54"/>
  <c r="P20" i="54"/>
  <c r="L21" i="54"/>
  <c r="D22" i="54"/>
  <c r="H22" i="54"/>
  <c r="P22" i="54"/>
  <c r="D23" i="54"/>
  <c r="L23" i="54"/>
  <c r="P23" i="54"/>
  <c r="H24" i="54"/>
  <c r="L24" i="54"/>
  <c r="D25" i="54"/>
  <c r="H25" i="54"/>
  <c r="P25" i="54"/>
  <c r="D26" i="54"/>
  <c r="H26" i="54"/>
  <c r="L26" i="54"/>
  <c r="P26" i="54"/>
  <c r="D27" i="54"/>
  <c r="H27" i="54"/>
  <c r="L27" i="54"/>
  <c r="P27" i="54"/>
  <c r="D28" i="54"/>
  <c r="H28" i="54"/>
  <c r="L28" i="54"/>
  <c r="P28" i="54"/>
  <c r="H29" i="54"/>
  <c r="L29" i="54"/>
  <c r="D30" i="54"/>
  <c r="P30" i="54"/>
  <c r="D31" i="54"/>
  <c r="H31" i="54"/>
  <c r="L31" i="54"/>
  <c r="P31" i="54"/>
  <c r="L32" i="54"/>
  <c r="D33" i="54"/>
  <c r="E33" i="54"/>
  <c r="H33" i="54"/>
  <c r="P33" i="54"/>
  <c r="D34" i="54"/>
  <c r="H34" i="54"/>
  <c r="L34" i="54"/>
  <c r="M34" i="54"/>
  <c r="P34" i="54"/>
  <c r="D35" i="54"/>
  <c r="H35" i="54"/>
  <c r="P35" i="54"/>
  <c r="D36" i="54"/>
  <c r="H36" i="54"/>
  <c r="L36" i="54"/>
  <c r="D38" i="54"/>
  <c r="H38" i="54"/>
  <c r="P38" i="54"/>
  <c r="D39" i="54"/>
  <c r="L39" i="54"/>
  <c r="H40" i="54"/>
  <c r="D41" i="54"/>
  <c r="H41" i="54"/>
  <c r="P41" i="54"/>
  <c r="D42" i="54"/>
  <c r="H42" i="54"/>
  <c r="L42" i="54"/>
  <c r="P42" i="54"/>
  <c r="H43" i="54"/>
  <c r="L43" i="54"/>
  <c r="H44" i="54"/>
  <c r="D45" i="54"/>
  <c r="H45" i="54"/>
  <c r="I45" i="54"/>
  <c r="P45" i="54"/>
  <c r="D46" i="54"/>
  <c r="L46" i="54"/>
  <c r="P46" i="54"/>
  <c r="H47" i="54"/>
  <c r="L47" i="54"/>
  <c r="H48" i="54"/>
  <c r="L48" i="54"/>
  <c r="H49" i="54"/>
  <c r="L49" i="54"/>
  <c r="H50" i="54"/>
  <c r="L50" i="54"/>
  <c r="H51" i="54"/>
  <c r="L51" i="54"/>
  <c r="H52" i="54"/>
  <c r="L52" i="54"/>
  <c r="Q52" i="54"/>
  <c r="H53" i="54"/>
  <c r="L53" i="54"/>
  <c r="H54" i="54"/>
  <c r="L54" i="54"/>
  <c r="H55" i="54"/>
  <c r="L55" i="54"/>
  <c r="B5" i="36"/>
  <c r="C5" i="36"/>
  <c r="E5" i="54"/>
  <c r="I5" i="54"/>
  <c r="M5" i="54"/>
  <c r="Q5" i="54"/>
  <c r="H7" i="54"/>
  <c r="H10" i="54"/>
  <c r="L11" i="54"/>
  <c r="H13" i="54"/>
  <c r="L14" i="54"/>
  <c r="H16" i="54"/>
  <c r="H21" i="54"/>
  <c r="H23" i="54"/>
  <c r="H30" i="54"/>
  <c r="I30" i="54"/>
  <c r="H32" i="54"/>
  <c r="H37" i="54"/>
  <c r="H39" i="54"/>
  <c r="H46" i="54"/>
  <c r="J5" i="54"/>
  <c r="A2" i="36"/>
  <c r="G1" i="36"/>
  <c r="C1" i="36"/>
  <c r="C2" i="36"/>
  <c r="B65" i="36"/>
  <c r="B51" i="58" s="1"/>
  <c r="B66" i="36"/>
  <c r="B134" i="36" s="1"/>
  <c r="B52" i="57" s="1"/>
  <c r="B67" i="36"/>
  <c r="B68" i="36"/>
  <c r="B136" i="36" s="1"/>
  <c r="B54" i="57" s="1"/>
  <c r="B69" i="36"/>
  <c r="B137" i="36" s="1"/>
  <c r="B55" i="57" s="1"/>
  <c r="B70" i="36"/>
  <c r="B138" i="36" s="1"/>
  <c r="B56" i="57" s="1"/>
  <c r="B71" i="36"/>
  <c r="B139" i="36" s="1"/>
  <c r="B57" i="57" s="1"/>
  <c r="B72" i="36"/>
  <c r="B140" i="36" s="1"/>
  <c r="B58" i="57" s="1"/>
  <c r="B73" i="36"/>
  <c r="B59" i="58" s="1"/>
  <c r="B74" i="36"/>
  <c r="B142" i="36" s="1"/>
  <c r="B60" i="57" s="1"/>
  <c r="B75" i="36"/>
  <c r="B76" i="36"/>
  <c r="B144" i="36" s="1"/>
  <c r="B62" i="57" s="1"/>
  <c r="B77" i="36"/>
  <c r="B63" i="58" s="1"/>
  <c r="B78" i="36"/>
  <c r="B146" i="36" s="1"/>
  <c r="B64" i="57" s="1"/>
  <c r="B79" i="36"/>
  <c r="B147" i="36" s="1"/>
  <c r="B65" i="57" s="1"/>
  <c r="B80" i="36"/>
  <c r="B148" i="36" s="1"/>
  <c r="B66" i="57" s="1"/>
  <c r="B81" i="36"/>
  <c r="B67" i="58" s="1"/>
  <c r="B82" i="36"/>
  <c r="B150" i="36" s="1"/>
  <c r="B68" i="57" s="1"/>
  <c r="B83" i="36"/>
  <c r="B84" i="36"/>
  <c r="B152" i="36" s="1"/>
  <c r="B70" i="57" s="1"/>
  <c r="B85" i="36"/>
  <c r="B153" i="36" s="1"/>
  <c r="B71" i="57" s="1"/>
  <c r="B86" i="36"/>
  <c r="B154" i="36" s="1"/>
  <c r="B72" i="57" s="1"/>
  <c r="B87" i="36"/>
  <c r="B155" i="36" s="1"/>
  <c r="B73" i="57" s="1"/>
  <c r="B88" i="36"/>
  <c r="B156" i="36" s="1"/>
  <c r="B74" i="57" s="1"/>
  <c r="B89" i="36"/>
  <c r="B75" i="58" s="1"/>
  <c r="B90" i="36"/>
  <c r="B76" i="58" s="1"/>
  <c r="B91" i="36"/>
  <c r="B77" i="58" s="1"/>
  <c r="B92" i="36"/>
  <c r="B160" i="36" s="1"/>
  <c r="B78" i="57" s="1"/>
  <c r="B93" i="36"/>
  <c r="B161" i="36" s="1"/>
  <c r="B79" i="57" s="1"/>
  <c r="B94" i="36"/>
  <c r="B162" i="36" s="1"/>
  <c r="B80" i="57" s="1"/>
  <c r="B95" i="36"/>
  <c r="B81" i="58" s="1"/>
  <c r="B96" i="36"/>
  <c r="B164" i="36" s="1"/>
  <c r="B82" i="57" s="1"/>
  <c r="B97" i="36"/>
  <c r="B83" i="58" s="1"/>
  <c r="B98" i="36"/>
  <c r="B84" i="58" s="1"/>
  <c r="B99" i="36"/>
  <c r="B85" i="58" s="1"/>
  <c r="B100" i="36"/>
  <c r="B168" i="36" s="1"/>
  <c r="B86" i="57" s="1"/>
  <c r="B101" i="36"/>
  <c r="B102" i="36"/>
  <c r="B88" i="58" s="1"/>
  <c r="B103" i="36"/>
  <c r="B89" i="58" s="1"/>
  <c r="B104" i="36"/>
  <c r="B105" i="36"/>
  <c r="B91" i="58" s="1"/>
  <c r="B106" i="36"/>
  <c r="B92" i="58" s="1"/>
  <c r="B107" i="36"/>
  <c r="B93" i="58" s="1"/>
  <c r="B108" i="36"/>
  <c r="B176" i="36" s="1"/>
  <c r="B94" i="57" s="1"/>
  <c r="B109" i="36"/>
  <c r="B95" i="58" s="1"/>
  <c r="B110" i="36"/>
  <c r="B96" i="58" s="1"/>
  <c r="B111" i="36"/>
  <c r="B112" i="36"/>
  <c r="B113" i="36"/>
  <c r="B181" i="36" s="1"/>
  <c r="B99" i="57" s="1"/>
  <c r="B114" i="36"/>
  <c r="B100" i="58" s="1"/>
  <c r="B115" i="36"/>
  <c r="B48" i="58"/>
  <c r="B48" i="57"/>
  <c r="B6" i="54"/>
  <c r="B66" i="54" s="1"/>
  <c r="B134" i="54" s="1"/>
  <c r="F6" i="54"/>
  <c r="J6" i="54"/>
  <c r="K6" i="54"/>
  <c r="N6" i="54"/>
  <c r="B7" i="54"/>
  <c r="B67" i="54" s="1"/>
  <c r="B135" i="54" s="1"/>
  <c r="F7" i="54"/>
  <c r="J7" i="54"/>
  <c r="N7" i="54"/>
  <c r="B8" i="54"/>
  <c r="B68" i="54" s="1"/>
  <c r="B136" i="54" s="1"/>
  <c r="D8" i="54"/>
  <c r="F8" i="54"/>
  <c r="G8" i="54"/>
  <c r="J8" i="54"/>
  <c r="N8" i="54"/>
  <c r="P8" i="54"/>
  <c r="B9" i="54"/>
  <c r="B69" i="54" s="1"/>
  <c r="B137" i="54" s="1"/>
  <c r="F9" i="54"/>
  <c r="J9" i="54"/>
  <c r="N9" i="54"/>
  <c r="B10" i="54"/>
  <c r="B70" i="54" s="1"/>
  <c r="B138" i="54" s="1"/>
  <c r="F10" i="54"/>
  <c r="J10" i="54"/>
  <c r="N10" i="54"/>
  <c r="B11" i="54"/>
  <c r="B71" i="54" s="1"/>
  <c r="B139" i="54" s="1"/>
  <c r="F11" i="54"/>
  <c r="J11" i="54"/>
  <c r="N11" i="54"/>
  <c r="B12" i="54"/>
  <c r="B72" i="54" s="1"/>
  <c r="B140" i="54" s="1"/>
  <c r="D12" i="54"/>
  <c r="F12" i="54"/>
  <c r="J12" i="54"/>
  <c r="N12" i="54"/>
  <c r="P12" i="54"/>
  <c r="B13" i="54"/>
  <c r="B73" i="54" s="1"/>
  <c r="B141" i="54" s="1"/>
  <c r="F13" i="54"/>
  <c r="J13" i="54"/>
  <c r="N13" i="54"/>
  <c r="B14" i="54"/>
  <c r="B74" i="54" s="1"/>
  <c r="B142" i="54" s="1"/>
  <c r="F14" i="54"/>
  <c r="J14" i="54"/>
  <c r="N14" i="54"/>
  <c r="B15" i="54"/>
  <c r="B75" i="54" s="1"/>
  <c r="B143" i="54" s="1"/>
  <c r="F15" i="54"/>
  <c r="J15" i="54"/>
  <c r="N15" i="54"/>
  <c r="B16" i="54"/>
  <c r="B76" i="54" s="1"/>
  <c r="B144" i="54" s="1"/>
  <c r="D16" i="54"/>
  <c r="F16" i="54"/>
  <c r="G16" i="54"/>
  <c r="J16" i="54"/>
  <c r="N16" i="54"/>
  <c r="P16" i="54"/>
  <c r="B17" i="54"/>
  <c r="B77" i="54" s="1"/>
  <c r="B145" i="54" s="1"/>
  <c r="F17" i="54"/>
  <c r="J17" i="54"/>
  <c r="L17" i="54"/>
  <c r="N17" i="54"/>
  <c r="B18" i="54"/>
  <c r="B78" i="54" s="1"/>
  <c r="B146" i="54" s="1"/>
  <c r="F18" i="54"/>
  <c r="J18" i="54"/>
  <c r="K18" i="54"/>
  <c r="N18" i="54"/>
  <c r="B19" i="54"/>
  <c r="B79" i="54" s="1"/>
  <c r="B147" i="54" s="1"/>
  <c r="F19" i="54"/>
  <c r="J19" i="54"/>
  <c r="K19" i="54"/>
  <c r="N19" i="54"/>
  <c r="B20" i="54"/>
  <c r="B80" i="54" s="1"/>
  <c r="B148" i="54" s="1"/>
  <c r="F20" i="54"/>
  <c r="J20" i="54"/>
  <c r="N20" i="54"/>
  <c r="B21" i="54"/>
  <c r="B81" i="54" s="1"/>
  <c r="B149" i="54" s="1"/>
  <c r="C21" i="54"/>
  <c r="D21" i="54"/>
  <c r="F21" i="54"/>
  <c r="J21" i="54"/>
  <c r="N21" i="54"/>
  <c r="P21" i="54"/>
  <c r="B22" i="54"/>
  <c r="B82" i="54" s="1"/>
  <c r="B150" i="54" s="1"/>
  <c r="F22" i="54"/>
  <c r="J22" i="54"/>
  <c r="L22" i="54"/>
  <c r="N22" i="54"/>
  <c r="B23" i="54"/>
  <c r="B83" i="54" s="1"/>
  <c r="B151" i="54" s="1"/>
  <c r="F23" i="54"/>
  <c r="J23" i="54"/>
  <c r="N23" i="54"/>
  <c r="B24" i="54"/>
  <c r="B84" i="54" s="1"/>
  <c r="B152" i="54" s="1"/>
  <c r="D24" i="54"/>
  <c r="F24" i="54"/>
  <c r="J24" i="54"/>
  <c r="N24" i="54"/>
  <c r="P24" i="54"/>
  <c r="B25" i="54"/>
  <c r="B85" i="54" s="1"/>
  <c r="B153" i="54" s="1"/>
  <c r="F25" i="54"/>
  <c r="J25" i="54"/>
  <c r="L25" i="54"/>
  <c r="N25" i="54"/>
  <c r="O25" i="54"/>
  <c r="B26" i="54"/>
  <c r="B86" i="54" s="1"/>
  <c r="B154" i="54" s="1"/>
  <c r="F26" i="54"/>
  <c r="J26" i="54"/>
  <c r="N26" i="54"/>
  <c r="B27" i="54"/>
  <c r="B87" i="54" s="1"/>
  <c r="B155" i="54" s="1"/>
  <c r="F27" i="54"/>
  <c r="G27" i="54"/>
  <c r="J27" i="54"/>
  <c r="N27" i="54"/>
  <c r="B28" i="54"/>
  <c r="B88" i="54" s="1"/>
  <c r="B156" i="54" s="1"/>
  <c r="F28" i="54"/>
  <c r="G28" i="54"/>
  <c r="J28" i="54"/>
  <c r="N28" i="54"/>
  <c r="B29" i="54"/>
  <c r="B89" i="54" s="1"/>
  <c r="B157" i="54" s="1"/>
  <c r="D29" i="54"/>
  <c r="F29" i="54"/>
  <c r="J29" i="54"/>
  <c r="N29" i="54"/>
  <c r="P29" i="54"/>
  <c r="B30" i="54"/>
  <c r="B90" i="54" s="1"/>
  <c r="B158" i="54" s="1"/>
  <c r="F30" i="54"/>
  <c r="J30" i="54"/>
  <c r="K30" i="54"/>
  <c r="L30" i="54"/>
  <c r="N30" i="54"/>
  <c r="B31" i="54"/>
  <c r="B91" i="54" s="1"/>
  <c r="B159" i="54" s="1"/>
  <c r="F31" i="54"/>
  <c r="J31" i="54"/>
  <c r="N31" i="54"/>
  <c r="B32" i="54"/>
  <c r="B92" i="54" s="1"/>
  <c r="B160" i="54" s="1"/>
  <c r="D32" i="54"/>
  <c r="F32" i="54"/>
  <c r="G32" i="54"/>
  <c r="J32" i="54"/>
  <c r="N32" i="54"/>
  <c r="P32" i="54"/>
  <c r="B33" i="54"/>
  <c r="B93" i="54" s="1"/>
  <c r="B161" i="54" s="1"/>
  <c r="F33" i="54"/>
  <c r="J33" i="54"/>
  <c r="L33" i="54"/>
  <c r="N33" i="54"/>
  <c r="B34" i="54"/>
  <c r="B94" i="54" s="1"/>
  <c r="B162" i="54" s="1"/>
  <c r="F34" i="54"/>
  <c r="J34" i="54"/>
  <c r="K34" i="54"/>
  <c r="N34" i="54"/>
  <c r="B35" i="54"/>
  <c r="B95" i="54" s="1"/>
  <c r="B163" i="54" s="1"/>
  <c r="F35" i="54"/>
  <c r="J35" i="54"/>
  <c r="K35" i="54"/>
  <c r="L35" i="54"/>
  <c r="N35" i="54"/>
  <c r="B36" i="54"/>
  <c r="B96" i="54" s="1"/>
  <c r="B164" i="54" s="1"/>
  <c r="C36" i="54"/>
  <c r="F36" i="54"/>
  <c r="J36" i="54"/>
  <c r="N36" i="54"/>
  <c r="P36" i="54"/>
  <c r="B37" i="54"/>
  <c r="B97" i="54" s="1"/>
  <c r="B165" i="54" s="1"/>
  <c r="D37" i="54"/>
  <c r="F37" i="54"/>
  <c r="J37" i="54"/>
  <c r="L37" i="54"/>
  <c r="N37" i="54"/>
  <c r="P37" i="54"/>
  <c r="B38" i="54"/>
  <c r="B98" i="54" s="1"/>
  <c r="B166" i="54" s="1"/>
  <c r="F38" i="54"/>
  <c r="J38" i="54"/>
  <c r="L38" i="54"/>
  <c r="N38" i="54"/>
  <c r="B39" i="54"/>
  <c r="B99" i="54" s="1"/>
  <c r="B167" i="54" s="1"/>
  <c r="F39" i="54"/>
  <c r="G39" i="54"/>
  <c r="J39" i="54"/>
  <c r="N39" i="54"/>
  <c r="P39" i="54"/>
  <c r="B40" i="54"/>
  <c r="B100" i="54" s="1"/>
  <c r="B168" i="54" s="1"/>
  <c r="D40" i="54"/>
  <c r="F40" i="54"/>
  <c r="J40" i="54"/>
  <c r="L40" i="54"/>
  <c r="N40" i="54"/>
  <c r="P40" i="54"/>
  <c r="B41" i="54"/>
  <c r="B101" i="54" s="1"/>
  <c r="B169" i="54" s="1"/>
  <c r="C41" i="54"/>
  <c r="F41" i="54"/>
  <c r="J41" i="54"/>
  <c r="L41" i="54"/>
  <c r="N41" i="54"/>
  <c r="O41" i="54"/>
  <c r="B42" i="54"/>
  <c r="B102" i="54" s="1"/>
  <c r="B170" i="54" s="1"/>
  <c r="C42" i="54"/>
  <c r="F42" i="54"/>
  <c r="G42" i="54"/>
  <c r="J42" i="54"/>
  <c r="K42" i="54"/>
  <c r="N42" i="54"/>
  <c r="O42" i="54"/>
  <c r="B43" i="54"/>
  <c r="B103" i="54" s="1"/>
  <c r="B171" i="54" s="1"/>
  <c r="C43" i="54"/>
  <c r="D43" i="54"/>
  <c r="F43" i="54"/>
  <c r="J43" i="54"/>
  <c r="N43" i="54"/>
  <c r="O43" i="54"/>
  <c r="P43" i="54"/>
  <c r="B44" i="54"/>
  <c r="B104" i="54" s="1"/>
  <c r="B172" i="54" s="1"/>
  <c r="D44" i="54"/>
  <c r="F44" i="54"/>
  <c r="J44" i="54"/>
  <c r="L44" i="54"/>
  <c r="N44" i="54"/>
  <c r="O44" i="54"/>
  <c r="P44" i="54"/>
  <c r="B45" i="54"/>
  <c r="B105" i="54" s="1"/>
  <c r="B173" i="54" s="1"/>
  <c r="F45" i="54"/>
  <c r="G45" i="54"/>
  <c r="J45" i="54"/>
  <c r="L45" i="54"/>
  <c r="N45" i="54"/>
  <c r="O45" i="54"/>
  <c r="B46" i="54"/>
  <c r="B106" i="54" s="1"/>
  <c r="B174" i="54" s="1"/>
  <c r="C46" i="54"/>
  <c r="F46" i="54"/>
  <c r="G46" i="54"/>
  <c r="J46" i="54"/>
  <c r="K46" i="54"/>
  <c r="N46" i="54"/>
  <c r="O46" i="54"/>
  <c r="B47" i="54"/>
  <c r="B107" i="54" s="1"/>
  <c r="B175" i="54" s="1"/>
  <c r="C47" i="54"/>
  <c r="D47" i="54"/>
  <c r="F47" i="54"/>
  <c r="J47" i="54"/>
  <c r="K47" i="54"/>
  <c r="N47" i="54"/>
  <c r="P47" i="54"/>
  <c r="B48" i="54"/>
  <c r="B108" i="54" s="1"/>
  <c r="B176" i="54" s="1"/>
  <c r="C48" i="54"/>
  <c r="D48" i="54"/>
  <c r="F48" i="54"/>
  <c r="J48" i="54"/>
  <c r="N48" i="54"/>
  <c r="O48" i="54"/>
  <c r="P48" i="54"/>
  <c r="B49" i="54"/>
  <c r="B109" i="54" s="1"/>
  <c r="B177" i="54" s="1"/>
  <c r="D49" i="54"/>
  <c r="F49" i="54"/>
  <c r="J49" i="54"/>
  <c r="N49" i="54"/>
  <c r="P49" i="54"/>
  <c r="B50" i="54"/>
  <c r="B110" i="54" s="1"/>
  <c r="B178" i="54" s="1"/>
  <c r="D50" i="54"/>
  <c r="F50" i="54"/>
  <c r="G50" i="54"/>
  <c r="J50" i="54"/>
  <c r="N50" i="54"/>
  <c r="P50" i="54"/>
  <c r="B51" i="54"/>
  <c r="B111" i="54" s="1"/>
  <c r="B179" i="54" s="1"/>
  <c r="C51" i="54"/>
  <c r="D51" i="54"/>
  <c r="F51" i="54"/>
  <c r="J51" i="54"/>
  <c r="K51" i="54"/>
  <c r="N51" i="54"/>
  <c r="P51" i="54"/>
  <c r="B52" i="54"/>
  <c r="B112" i="54" s="1"/>
  <c r="B180" i="54" s="1"/>
  <c r="C52" i="54"/>
  <c r="D52" i="54"/>
  <c r="F52" i="54"/>
  <c r="J52" i="54"/>
  <c r="N52" i="54"/>
  <c r="O52" i="54"/>
  <c r="P52" i="54"/>
  <c r="B53" i="54"/>
  <c r="B113" i="54" s="1"/>
  <c r="B181" i="54" s="1"/>
  <c r="D53" i="54"/>
  <c r="F53" i="54"/>
  <c r="J53" i="54"/>
  <c r="N53" i="54"/>
  <c r="P53" i="54"/>
  <c r="B114" i="54"/>
  <c r="B182" i="54" s="1"/>
  <c r="D54" i="54"/>
  <c r="F54" i="54"/>
  <c r="G54" i="54"/>
  <c r="J54" i="54"/>
  <c r="N54" i="54"/>
  <c r="P54" i="54"/>
  <c r="B55" i="54"/>
  <c r="B115" i="54" s="1"/>
  <c r="B183" i="54" s="1"/>
  <c r="C55" i="54"/>
  <c r="D55" i="54"/>
  <c r="F55" i="54"/>
  <c r="J55" i="54"/>
  <c r="K55" i="54"/>
  <c r="N55" i="54"/>
  <c r="P55" i="54"/>
  <c r="D5" i="54"/>
  <c r="H5" i="54"/>
  <c r="L5" i="54"/>
  <c r="P5" i="54"/>
  <c r="C5" i="54"/>
  <c r="B65" i="54"/>
  <c r="B133" i="54" s="1"/>
  <c r="B170" i="36"/>
  <c r="B88" i="57" s="1"/>
  <c r="B174" i="36"/>
  <c r="B92" i="57" s="1"/>
  <c r="B169" i="36" l="1"/>
  <c r="B87" i="57" s="1"/>
  <c r="B87" i="58"/>
  <c r="B165" i="36"/>
  <c r="B83" i="57" s="1"/>
  <c r="T83" i="57" s="1"/>
  <c r="B173" i="36"/>
  <c r="B91" i="57" s="1"/>
  <c r="B55" i="58"/>
  <c r="B149" i="36"/>
  <c r="B67" i="57" s="1"/>
  <c r="T67" i="57" s="1"/>
  <c r="B71" i="58"/>
  <c r="T71" i="58" s="1"/>
  <c r="B97" i="58"/>
  <c r="T97" i="58" s="1"/>
  <c r="B179" i="36"/>
  <c r="B97" i="57" s="1"/>
  <c r="B133" i="36"/>
  <c r="T51" i="57" s="1"/>
  <c r="B80" i="58"/>
  <c r="T80" i="58" s="1"/>
  <c r="B178" i="36"/>
  <c r="B96" i="57" s="1"/>
  <c r="T96" i="57" s="1"/>
  <c r="B166" i="36"/>
  <c r="B84" i="57" s="1"/>
  <c r="T84" i="57" s="1"/>
  <c r="B182" i="36"/>
  <c r="B100" i="57" s="1"/>
  <c r="T100" i="57" s="1"/>
  <c r="B158" i="36"/>
  <c r="B76" i="57" s="1"/>
  <c r="T76" i="57" s="1"/>
  <c r="B99" i="58"/>
  <c r="T99" i="58" s="1"/>
  <c r="B145" i="36"/>
  <c r="B63" i="57" s="1"/>
  <c r="T63" i="57" s="1"/>
  <c r="B177" i="36"/>
  <c r="B95" i="57" s="1"/>
  <c r="T95" i="57" s="1"/>
  <c r="B79" i="58"/>
  <c r="T79" i="58" s="1"/>
  <c r="B157" i="36"/>
  <c r="B75" i="57" s="1"/>
  <c r="T75" i="57" s="1"/>
  <c r="B141" i="36"/>
  <c r="B59" i="57" s="1"/>
  <c r="T59" i="57" s="1"/>
  <c r="B159" i="36"/>
  <c r="B77" i="57" s="1"/>
  <c r="T77" i="57" s="1"/>
  <c r="B163" i="36"/>
  <c r="B81" i="57" s="1"/>
  <c r="T81" i="57" s="1"/>
  <c r="B175" i="36"/>
  <c r="B93" i="57" s="1"/>
  <c r="T93" i="57" s="1"/>
  <c r="B180" i="36"/>
  <c r="B98" i="57" s="1"/>
  <c r="T98" i="57" s="1"/>
  <c r="B98" i="58"/>
  <c r="T98" i="58" s="1"/>
  <c r="B172" i="36"/>
  <c r="B90" i="57" s="1"/>
  <c r="T90" i="57" s="1"/>
  <c r="B90" i="58"/>
  <c r="T90" i="58" s="1"/>
  <c r="B82" i="58"/>
  <c r="T82" i="58" s="1"/>
  <c r="B183" i="36"/>
  <c r="B101" i="57" s="1"/>
  <c r="T101" i="57" s="1"/>
  <c r="B101" i="58"/>
  <c r="T101" i="58" s="1"/>
  <c r="B151" i="36"/>
  <c r="B69" i="57" s="1"/>
  <c r="T69" i="57" s="1"/>
  <c r="B69" i="58"/>
  <c r="T69" i="58" s="1"/>
  <c r="B143" i="36"/>
  <c r="B61" i="57" s="1"/>
  <c r="T61" i="57" s="1"/>
  <c r="B61" i="58"/>
  <c r="T61" i="58" s="1"/>
  <c r="B135" i="36"/>
  <c r="B53" i="57" s="1"/>
  <c r="T53" i="57" s="1"/>
  <c r="B53" i="58"/>
  <c r="B167" i="36"/>
  <c r="B85" i="57" s="1"/>
  <c r="T85" i="57" s="1"/>
  <c r="B171" i="36"/>
  <c r="B89" i="57" s="1"/>
  <c r="T89" i="57" s="1"/>
  <c r="B73" i="58"/>
  <c r="T73" i="58" s="1"/>
  <c r="B65" i="58"/>
  <c r="T65" i="58" s="1"/>
  <c r="B57" i="58"/>
  <c r="T57" i="58" s="1"/>
  <c r="B94" i="58"/>
  <c r="T94" i="58" s="1"/>
  <c r="B86" i="58"/>
  <c r="T86" i="58" s="1"/>
  <c r="B78" i="58"/>
  <c r="T78" i="58" s="1"/>
  <c r="B74" i="58"/>
  <c r="T74" i="58" s="1"/>
  <c r="B70" i="58"/>
  <c r="T70" i="58" s="1"/>
  <c r="B66" i="58"/>
  <c r="T66" i="58" s="1"/>
  <c r="B62" i="58"/>
  <c r="T62" i="58" s="1"/>
  <c r="B58" i="58"/>
  <c r="T58" i="58" s="1"/>
  <c r="B54" i="58"/>
  <c r="T54" i="58" s="1"/>
  <c r="B72" i="58"/>
  <c r="T72" i="58" s="1"/>
  <c r="B68" i="58"/>
  <c r="T68" i="58" s="1"/>
  <c r="B64" i="58"/>
  <c r="T64" i="58" s="1"/>
  <c r="B60" i="58"/>
  <c r="T60" i="58" s="1"/>
  <c r="B56" i="58"/>
  <c r="T56" i="58" s="1"/>
  <c r="B52" i="58"/>
  <c r="T52" i="58" s="1"/>
  <c r="T100" i="58"/>
  <c r="T96" i="58"/>
  <c r="T95" i="58"/>
  <c r="T93" i="58"/>
  <c r="T92" i="58"/>
  <c r="T91" i="58"/>
  <c r="T89" i="58"/>
  <c r="T88" i="58"/>
  <c r="T87" i="58"/>
  <c r="T85" i="58"/>
  <c r="T84" i="58"/>
  <c r="T83" i="58"/>
  <c r="T81" i="58"/>
  <c r="T77" i="58"/>
  <c r="T76" i="58"/>
  <c r="T75" i="58"/>
  <c r="T67" i="58"/>
  <c r="T63" i="58"/>
  <c r="T59" i="58"/>
  <c r="T55" i="58"/>
  <c r="T53" i="58"/>
  <c r="T51" i="58"/>
  <c r="T99" i="57"/>
  <c r="T97" i="57"/>
  <c r="T94" i="57"/>
  <c r="T92" i="57"/>
  <c r="T91" i="57"/>
  <c r="T88" i="57"/>
  <c r="T87" i="57"/>
  <c r="T86" i="57"/>
  <c r="T82" i="57"/>
  <c r="T80" i="57"/>
  <c r="T79" i="57"/>
  <c r="T78" i="57"/>
  <c r="T74" i="57"/>
  <c r="T73" i="57"/>
  <c r="T72" i="57"/>
  <c r="T71" i="57"/>
  <c r="T70" i="57"/>
  <c r="T68" i="57"/>
  <c r="T66" i="57"/>
  <c r="T65" i="57"/>
  <c r="T64" i="57"/>
  <c r="T62" i="57"/>
  <c r="T60" i="57"/>
  <c r="T58" i="57"/>
  <c r="T57" i="57"/>
  <c r="T56" i="57"/>
  <c r="T55" i="57"/>
  <c r="T54" i="57"/>
  <c r="T52" i="57"/>
  <c r="Q115" i="54"/>
  <c r="O115" i="54"/>
  <c r="N115" i="54"/>
  <c r="M115" i="54"/>
  <c r="L115" i="54"/>
  <c r="L183" i="54" s="1"/>
  <c r="K115" i="54"/>
  <c r="J115" i="54"/>
  <c r="I115" i="54"/>
  <c r="H115" i="54"/>
  <c r="G115" i="54"/>
  <c r="F115" i="54"/>
  <c r="E115" i="54"/>
  <c r="D115" i="54"/>
  <c r="C115" i="54"/>
  <c r="Q114" i="54"/>
  <c r="Q182" i="54" s="1"/>
  <c r="O114" i="54"/>
  <c r="N114" i="54"/>
  <c r="M114" i="54"/>
  <c r="L114" i="54"/>
  <c r="K114" i="54"/>
  <c r="J114" i="54"/>
  <c r="I114" i="54"/>
  <c r="H114" i="54"/>
  <c r="G114" i="54"/>
  <c r="F114" i="54"/>
  <c r="E114" i="54"/>
  <c r="D114" i="54"/>
  <c r="C114" i="54"/>
  <c r="Q113" i="54"/>
  <c r="Q181" i="54" s="1"/>
  <c r="O113" i="54"/>
  <c r="N113" i="54"/>
  <c r="M113" i="54"/>
  <c r="L113" i="54"/>
  <c r="L181" i="54" s="1"/>
  <c r="K113" i="54"/>
  <c r="J113" i="54"/>
  <c r="I113" i="54"/>
  <c r="H113" i="54"/>
  <c r="G113" i="54"/>
  <c r="F113" i="54"/>
  <c r="E113" i="54"/>
  <c r="E181" i="54"/>
  <c r="D113" i="54"/>
  <c r="C113" i="54"/>
  <c r="Q112" i="54"/>
  <c r="O112" i="54"/>
  <c r="N112" i="54"/>
  <c r="M112" i="54"/>
  <c r="L112" i="54"/>
  <c r="L180" i="54" s="1"/>
  <c r="K112" i="54"/>
  <c r="J112" i="54"/>
  <c r="I112" i="54"/>
  <c r="H112" i="54"/>
  <c r="H180" i="54" s="1"/>
  <c r="G112" i="54"/>
  <c r="F112" i="54"/>
  <c r="E112" i="54"/>
  <c r="D112" i="54"/>
  <c r="D180" i="54" s="1"/>
  <c r="C112" i="54"/>
  <c r="Q111" i="54"/>
  <c r="O111" i="54"/>
  <c r="N111" i="54"/>
  <c r="M111" i="54"/>
  <c r="L111" i="54"/>
  <c r="K111" i="54"/>
  <c r="J111" i="54"/>
  <c r="I111" i="54"/>
  <c r="H111" i="54"/>
  <c r="G111" i="54"/>
  <c r="F111" i="54"/>
  <c r="E111" i="54"/>
  <c r="D111" i="54"/>
  <c r="C111" i="54"/>
  <c r="Q110" i="54"/>
  <c r="Q178" i="54" s="1"/>
  <c r="O110" i="54"/>
  <c r="O178" i="54" s="1"/>
  <c r="N110" i="54"/>
  <c r="M110" i="54"/>
  <c r="L110" i="54"/>
  <c r="L178" i="54" s="1"/>
  <c r="K110" i="54"/>
  <c r="J110" i="54"/>
  <c r="I110" i="54"/>
  <c r="H110" i="54"/>
  <c r="G110" i="54"/>
  <c r="F110" i="54"/>
  <c r="E110" i="54"/>
  <c r="D110" i="54"/>
  <c r="C110" i="54"/>
  <c r="Q109" i="54"/>
  <c r="Q177" i="54" s="1"/>
  <c r="O109" i="54"/>
  <c r="N109" i="54"/>
  <c r="M109" i="54"/>
  <c r="L109" i="54"/>
  <c r="K109" i="54"/>
  <c r="J109" i="54"/>
  <c r="I109" i="54"/>
  <c r="H109" i="54"/>
  <c r="H177" i="54" s="1"/>
  <c r="G109" i="54"/>
  <c r="F109" i="54"/>
  <c r="E109" i="54"/>
  <c r="D109" i="54"/>
  <c r="C109" i="54"/>
  <c r="Q108" i="54"/>
  <c r="Q176" i="54" s="1"/>
  <c r="O108" i="54"/>
  <c r="N108" i="54"/>
  <c r="M108" i="54"/>
  <c r="L108" i="54"/>
  <c r="K108" i="54"/>
  <c r="J108" i="54"/>
  <c r="I108" i="54"/>
  <c r="H108" i="54"/>
  <c r="G108" i="54"/>
  <c r="F108" i="54"/>
  <c r="E108" i="54"/>
  <c r="D108" i="54"/>
  <c r="C108" i="54"/>
  <c r="Q107" i="54"/>
  <c r="Q175" i="54" s="1"/>
  <c r="O107" i="54"/>
  <c r="N107" i="54"/>
  <c r="M107" i="54"/>
  <c r="L107" i="54"/>
  <c r="L175" i="54" s="1"/>
  <c r="K107" i="54"/>
  <c r="J107" i="54"/>
  <c r="I107" i="54"/>
  <c r="H107" i="54"/>
  <c r="G107" i="54"/>
  <c r="F107" i="54"/>
  <c r="E107" i="54"/>
  <c r="D107" i="54"/>
  <c r="C107" i="54"/>
  <c r="Q106" i="54"/>
  <c r="O106" i="54"/>
  <c r="N106" i="54"/>
  <c r="M106" i="54"/>
  <c r="L106" i="54"/>
  <c r="L174" i="54" s="1"/>
  <c r="K106" i="54"/>
  <c r="J106" i="54"/>
  <c r="I106" i="54"/>
  <c r="H106" i="54"/>
  <c r="H174" i="54" s="1"/>
  <c r="G106" i="54"/>
  <c r="F106" i="54"/>
  <c r="E106" i="54"/>
  <c r="D106" i="54"/>
  <c r="C106" i="54"/>
  <c r="Q105" i="54"/>
  <c r="O105" i="54"/>
  <c r="N105" i="54"/>
  <c r="M105" i="54"/>
  <c r="L105" i="54"/>
  <c r="K105" i="54"/>
  <c r="J105" i="54"/>
  <c r="I105" i="54"/>
  <c r="H105" i="54"/>
  <c r="G105" i="54"/>
  <c r="F105" i="54"/>
  <c r="E105" i="54"/>
  <c r="D105" i="54"/>
  <c r="C105" i="54"/>
  <c r="Q104" i="54"/>
  <c r="O104" i="54"/>
  <c r="N104" i="54"/>
  <c r="M104" i="54"/>
  <c r="L104" i="54"/>
  <c r="L172" i="54" s="1"/>
  <c r="K104" i="54"/>
  <c r="J104" i="54"/>
  <c r="I104" i="54"/>
  <c r="H104" i="54"/>
  <c r="H172" i="54" s="1"/>
  <c r="G104" i="54"/>
  <c r="F104" i="54"/>
  <c r="E104" i="54"/>
  <c r="D104" i="54"/>
  <c r="D172" i="54" s="1"/>
  <c r="C104" i="54"/>
  <c r="Q103" i="54"/>
  <c r="O103" i="54"/>
  <c r="N103" i="54"/>
  <c r="M103" i="54"/>
  <c r="L103" i="54"/>
  <c r="L171" i="54" s="1"/>
  <c r="K103" i="54"/>
  <c r="J103" i="54"/>
  <c r="I103" i="54"/>
  <c r="H103" i="54"/>
  <c r="G103" i="54"/>
  <c r="F103" i="54"/>
  <c r="E103" i="54"/>
  <c r="D103" i="54"/>
  <c r="C103" i="54"/>
  <c r="Q102" i="54"/>
  <c r="Q170" i="54" s="1"/>
  <c r="O102" i="54"/>
  <c r="N102" i="54"/>
  <c r="M102" i="54"/>
  <c r="L102" i="54"/>
  <c r="K102" i="54"/>
  <c r="J102" i="54"/>
  <c r="I102" i="54"/>
  <c r="H102" i="54"/>
  <c r="G102" i="54"/>
  <c r="F102" i="54"/>
  <c r="E102" i="54"/>
  <c r="D102" i="54"/>
  <c r="C102" i="54"/>
  <c r="Q101" i="54"/>
  <c r="Q169" i="54" s="1"/>
  <c r="O101" i="54"/>
  <c r="N101" i="54"/>
  <c r="M101" i="54"/>
  <c r="L101" i="54"/>
  <c r="K101" i="54"/>
  <c r="J101" i="54"/>
  <c r="I101" i="54"/>
  <c r="H101" i="54"/>
  <c r="H169" i="54" s="1"/>
  <c r="G101" i="54"/>
  <c r="F101" i="54"/>
  <c r="E101" i="54"/>
  <c r="D101" i="54"/>
  <c r="D169" i="54" s="1"/>
  <c r="C101" i="54"/>
  <c r="Q100" i="54"/>
  <c r="O100" i="54"/>
  <c r="N100" i="54"/>
  <c r="M100" i="54"/>
  <c r="L100" i="54"/>
  <c r="L168" i="54" s="1"/>
  <c r="K100" i="54"/>
  <c r="J100" i="54"/>
  <c r="I100" i="54"/>
  <c r="H100" i="54"/>
  <c r="G100" i="54"/>
  <c r="F100" i="54"/>
  <c r="E100" i="54"/>
  <c r="D100" i="54"/>
  <c r="C100" i="54"/>
  <c r="Q99" i="54"/>
  <c r="O99" i="54"/>
  <c r="N99" i="54"/>
  <c r="M99" i="54"/>
  <c r="L99" i="54"/>
  <c r="K99" i="54"/>
  <c r="J99" i="54"/>
  <c r="I99" i="54"/>
  <c r="H99" i="54"/>
  <c r="G99" i="54"/>
  <c r="F99" i="54"/>
  <c r="E99" i="54"/>
  <c r="D99" i="54"/>
  <c r="C99" i="54"/>
  <c r="Q98" i="54"/>
  <c r="Q166" i="54" s="1"/>
  <c r="O98" i="54"/>
  <c r="N98" i="54"/>
  <c r="M98" i="54"/>
  <c r="L98" i="54"/>
  <c r="K98" i="54"/>
  <c r="J98" i="54"/>
  <c r="I98" i="54"/>
  <c r="H98" i="54"/>
  <c r="G98" i="54"/>
  <c r="F98" i="54"/>
  <c r="E98" i="54"/>
  <c r="D98" i="54"/>
  <c r="C98" i="54"/>
  <c r="Q97" i="54"/>
  <c r="Q165" i="54" s="1"/>
  <c r="O97" i="54"/>
  <c r="N97" i="54"/>
  <c r="M97" i="54"/>
  <c r="L97" i="54"/>
  <c r="L165" i="54" s="1"/>
  <c r="K97" i="54"/>
  <c r="J97" i="54"/>
  <c r="I97" i="54"/>
  <c r="H97" i="54"/>
  <c r="H165" i="54" s="1"/>
  <c r="G97" i="54"/>
  <c r="F97" i="54"/>
  <c r="E97" i="54"/>
  <c r="D97" i="54"/>
  <c r="D165" i="54" s="1"/>
  <c r="C97" i="54"/>
  <c r="Q96" i="54"/>
  <c r="O96" i="54"/>
  <c r="N96" i="54"/>
  <c r="M96" i="54"/>
  <c r="L96" i="54"/>
  <c r="K96" i="54"/>
  <c r="J96" i="54"/>
  <c r="I96" i="54"/>
  <c r="H96" i="54"/>
  <c r="G96" i="54"/>
  <c r="F96" i="54"/>
  <c r="E96" i="54"/>
  <c r="D96" i="54"/>
  <c r="C96" i="54"/>
  <c r="Q95" i="54"/>
  <c r="Q163" i="54" s="1"/>
  <c r="O95" i="54"/>
  <c r="N95" i="54"/>
  <c r="M95" i="54"/>
  <c r="L95" i="54"/>
  <c r="L163" i="54" s="1"/>
  <c r="K95" i="54"/>
  <c r="J95" i="54"/>
  <c r="I95" i="54"/>
  <c r="H95" i="54"/>
  <c r="H163" i="54" s="1"/>
  <c r="G95" i="54"/>
  <c r="F95" i="54"/>
  <c r="E95" i="54"/>
  <c r="D95" i="54"/>
  <c r="C95" i="54"/>
  <c r="Q94" i="54"/>
  <c r="Q162" i="54" s="1"/>
  <c r="O94" i="54"/>
  <c r="N94" i="54"/>
  <c r="M94" i="54"/>
  <c r="L94" i="54"/>
  <c r="K94" i="54"/>
  <c r="J94" i="54"/>
  <c r="I94" i="54"/>
  <c r="H94" i="54"/>
  <c r="G94" i="54"/>
  <c r="F94" i="54"/>
  <c r="E94" i="54"/>
  <c r="D94" i="54"/>
  <c r="C94" i="54"/>
  <c r="Q93" i="54"/>
  <c r="Q161" i="54" s="1"/>
  <c r="O93" i="54"/>
  <c r="N93" i="54"/>
  <c r="M93" i="54"/>
  <c r="L93" i="54"/>
  <c r="K93" i="54"/>
  <c r="J93" i="54"/>
  <c r="I93" i="54"/>
  <c r="H93" i="54"/>
  <c r="H161" i="54" s="1"/>
  <c r="G93" i="54"/>
  <c r="F93" i="54"/>
  <c r="E93" i="54"/>
  <c r="D93" i="54"/>
  <c r="D161" i="54" s="1"/>
  <c r="C93" i="54"/>
  <c r="Q92" i="54"/>
  <c r="Q160" i="54" s="1"/>
  <c r="O92" i="54"/>
  <c r="N92" i="54"/>
  <c r="M92" i="54"/>
  <c r="L92" i="54"/>
  <c r="K92" i="54"/>
  <c r="J92" i="54"/>
  <c r="I92" i="54"/>
  <c r="H92" i="54"/>
  <c r="G92" i="54"/>
  <c r="F92" i="54"/>
  <c r="E92" i="54"/>
  <c r="D92" i="54"/>
  <c r="C92" i="54"/>
  <c r="Q91" i="54"/>
  <c r="Q159" i="54" s="1"/>
  <c r="O91" i="54"/>
  <c r="N91" i="54"/>
  <c r="M91" i="54"/>
  <c r="L91" i="54"/>
  <c r="L159" i="54" s="1"/>
  <c r="K91" i="54"/>
  <c r="J91" i="54"/>
  <c r="I91" i="54"/>
  <c r="H91" i="54"/>
  <c r="G91" i="54"/>
  <c r="F91" i="54"/>
  <c r="E91" i="54"/>
  <c r="D91" i="54"/>
  <c r="C91" i="54"/>
  <c r="Q90" i="54"/>
  <c r="O90" i="54"/>
  <c r="N90" i="54"/>
  <c r="M90" i="54"/>
  <c r="L90" i="54"/>
  <c r="K90" i="54"/>
  <c r="J90" i="54"/>
  <c r="I90" i="54"/>
  <c r="H90" i="54"/>
  <c r="G90" i="54"/>
  <c r="F90" i="54"/>
  <c r="E90" i="54"/>
  <c r="D90" i="54"/>
  <c r="C90" i="54"/>
  <c r="Q89" i="54"/>
  <c r="Q157" i="54" s="1"/>
  <c r="O89" i="54"/>
  <c r="N89" i="54"/>
  <c r="M89" i="54"/>
  <c r="L89" i="54"/>
  <c r="L157" i="54" s="1"/>
  <c r="K89" i="54"/>
  <c r="J89" i="54"/>
  <c r="I89" i="54"/>
  <c r="H89" i="54"/>
  <c r="G89" i="54"/>
  <c r="F89" i="54"/>
  <c r="E89" i="54"/>
  <c r="D89" i="54"/>
  <c r="C89" i="54"/>
  <c r="Q88" i="54"/>
  <c r="Q156" i="54" s="1"/>
  <c r="O88" i="54"/>
  <c r="N88" i="54"/>
  <c r="M88" i="54"/>
  <c r="L88" i="54"/>
  <c r="K88" i="54"/>
  <c r="J88" i="54"/>
  <c r="I88" i="54"/>
  <c r="H88" i="54"/>
  <c r="G88" i="54"/>
  <c r="F88" i="54"/>
  <c r="E88" i="54"/>
  <c r="D88" i="54"/>
  <c r="D156" i="54" s="1"/>
  <c r="C88" i="54"/>
  <c r="Q87" i="54"/>
  <c r="O87" i="54"/>
  <c r="N87" i="54"/>
  <c r="M87" i="54"/>
  <c r="L87" i="54"/>
  <c r="L155" i="54" s="1"/>
  <c r="K87" i="54"/>
  <c r="J87" i="54"/>
  <c r="I87" i="54"/>
  <c r="H87" i="54"/>
  <c r="H155" i="54" s="1"/>
  <c r="G87" i="54"/>
  <c r="F87" i="54"/>
  <c r="E87" i="54"/>
  <c r="D87" i="54"/>
  <c r="C87" i="54"/>
  <c r="Q86" i="54"/>
  <c r="Q154" i="54" s="1"/>
  <c r="O86" i="54"/>
  <c r="N86" i="54"/>
  <c r="M86" i="54"/>
  <c r="L86" i="54"/>
  <c r="K86" i="54"/>
  <c r="J86" i="54"/>
  <c r="I86" i="54"/>
  <c r="H86" i="54"/>
  <c r="G86" i="54"/>
  <c r="F86" i="54"/>
  <c r="E86" i="54"/>
  <c r="D86" i="54"/>
  <c r="C86" i="54"/>
  <c r="Q85" i="54"/>
  <c r="Q153" i="54" s="1"/>
  <c r="O85" i="54"/>
  <c r="N85" i="54"/>
  <c r="M85" i="54"/>
  <c r="L85" i="54"/>
  <c r="K85" i="54"/>
  <c r="J85" i="54"/>
  <c r="I85" i="54"/>
  <c r="H85" i="54"/>
  <c r="G85" i="54"/>
  <c r="F85" i="54"/>
  <c r="E85" i="54"/>
  <c r="D85" i="54"/>
  <c r="C85" i="54"/>
  <c r="Q84" i="54"/>
  <c r="O84" i="54"/>
  <c r="N84" i="54"/>
  <c r="M84" i="54"/>
  <c r="L84" i="54"/>
  <c r="K84" i="54"/>
  <c r="J84" i="54"/>
  <c r="I84" i="54"/>
  <c r="H84" i="54"/>
  <c r="G84" i="54"/>
  <c r="F84" i="54"/>
  <c r="E84" i="54"/>
  <c r="D84" i="54"/>
  <c r="C84" i="54"/>
  <c r="Q83" i="54"/>
  <c r="Q151" i="54" s="1"/>
  <c r="O83" i="54"/>
  <c r="N83" i="54"/>
  <c r="M83" i="54"/>
  <c r="L83" i="54"/>
  <c r="L151" i="54" s="1"/>
  <c r="K83" i="54"/>
  <c r="J83" i="54"/>
  <c r="I83" i="54"/>
  <c r="H83" i="54"/>
  <c r="G83" i="54"/>
  <c r="F83" i="54"/>
  <c r="E83" i="54"/>
  <c r="D83" i="54"/>
  <c r="C83" i="54"/>
  <c r="Q82" i="54"/>
  <c r="Q150" i="54" s="1"/>
  <c r="O82" i="54"/>
  <c r="N82" i="54"/>
  <c r="M82" i="54"/>
  <c r="L82" i="54"/>
  <c r="L150" i="54" s="1"/>
  <c r="K82" i="54"/>
  <c r="J82" i="54"/>
  <c r="I82" i="54"/>
  <c r="H82" i="54"/>
  <c r="H150" i="54" s="1"/>
  <c r="G82" i="54"/>
  <c r="F82" i="54"/>
  <c r="E82" i="54"/>
  <c r="D82" i="54"/>
  <c r="C82" i="54"/>
  <c r="Q81" i="54"/>
  <c r="O81" i="54"/>
  <c r="N81" i="54"/>
  <c r="M81" i="54"/>
  <c r="L81" i="54"/>
  <c r="K81" i="54"/>
  <c r="J81" i="54"/>
  <c r="I81" i="54"/>
  <c r="H81" i="54"/>
  <c r="H149" i="54" s="1"/>
  <c r="G81" i="54"/>
  <c r="F81" i="54"/>
  <c r="E81" i="54"/>
  <c r="D81" i="54"/>
  <c r="C81" i="54"/>
  <c r="Q80" i="54"/>
  <c r="Q148" i="54" s="1"/>
  <c r="O80" i="54"/>
  <c r="O148" i="54" s="1"/>
  <c r="N80" i="54"/>
  <c r="M80" i="54"/>
  <c r="L80" i="54"/>
  <c r="L148" i="54" s="1"/>
  <c r="K80" i="54"/>
  <c r="J80" i="54"/>
  <c r="I80" i="54"/>
  <c r="H80" i="54"/>
  <c r="H148" i="54" s="1"/>
  <c r="G80" i="54"/>
  <c r="G148" i="54" s="1"/>
  <c r="F80" i="54"/>
  <c r="E80" i="54"/>
  <c r="D80" i="54"/>
  <c r="D148" i="54" s="1"/>
  <c r="C80" i="54"/>
  <c r="C148" i="54" s="1"/>
  <c r="Q79" i="54"/>
  <c r="O79" i="54"/>
  <c r="N79" i="54"/>
  <c r="M79" i="54"/>
  <c r="L79" i="54"/>
  <c r="K79" i="54"/>
  <c r="J79" i="54"/>
  <c r="I79" i="54"/>
  <c r="H79" i="54"/>
  <c r="H147" i="54" s="1"/>
  <c r="G79" i="54"/>
  <c r="F79" i="54"/>
  <c r="E79" i="54"/>
  <c r="D79" i="54"/>
  <c r="C79" i="54"/>
  <c r="Q78" i="54"/>
  <c r="Q146" i="54" s="1"/>
  <c r="O78" i="54"/>
  <c r="N78" i="54"/>
  <c r="M78" i="54"/>
  <c r="L78" i="54"/>
  <c r="K78" i="54"/>
  <c r="J78" i="54"/>
  <c r="I78" i="54"/>
  <c r="H78" i="54"/>
  <c r="G78" i="54"/>
  <c r="F78" i="54"/>
  <c r="E78" i="54"/>
  <c r="D78" i="54"/>
  <c r="C78" i="54"/>
  <c r="Q77" i="54"/>
  <c r="Q145" i="54" s="1"/>
  <c r="O77" i="54"/>
  <c r="N77" i="54"/>
  <c r="M77" i="54"/>
  <c r="L77" i="54"/>
  <c r="L145" i="54" s="1"/>
  <c r="K77" i="54"/>
  <c r="J77" i="54"/>
  <c r="I77" i="54"/>
  <c r="H77" i="54"/>
  <c r="H145" i="54" s="1"/>
  <c r="G77" i="54"/>
  <c r="F77" i="54"/>
  <c r="E77" i="54"/>
  <c r="E145" i="54" s="1"/>
  <c r="D77" i="54"/>
  <c r="C77" i="54"/>
  <c r="Q76" i="54"/>
  <c r="Q144" i="54" s="1"/>
  <c r="O76" i="54"/>
  <c r="N76" i="54"/>
  <c r="M76" i="54"/>
  <c r="L76" i="54"/>
  <c r="K76" i="54"/>
  <c r="J76" i="54"/>
  <c r="I76" i="54"/>
  <c r="H76" i="54"/>
  <c r="G76" i="54"/>
  <c r="F76" i="54"/>
  <c r="E76" i="54"/>
  <c r="D76" i="54"/>
  <c r="C76" i="54"/>
  <c r="Q75" i="54"/>
  <c r="Q143" i="54" s="1"/>
  <c r="O75" i="54"/>
  <c r="N75" i="54"/>
  <c r="M75" i="54"/>
  <c r="L75" i="54"/>
  <c r="K75" i="54"/>
  <c r="J75" i="54"/>
  <c r="I75" i="54"/>
  <c r="H75" i="54"/>
  <c r="H143" i="54" s="1"/>
  <c r="G75" i="54"/>
  <c r="F75" i="54"/>
  <c r="E75" i="54"/>
  <c r="D75" i="54"/>
  <c r="C75" i="54"/>
  <c r="Q74" i="54"/>
  <c r="Q142" i="54" s="1"/>
  <c r="O74" i="54"/>
  <c r="N74" i="54"/>
  <c r="M74" i="54"/>
  <c r="L74" i="54"/>
  <c r="K74" i="54"/>
  <c r="J74" i="54"/>
  <c r="I74" i="54"/>
  <c r="H74" i="54"/>
  <c r="G74" i="54"/>
  <c r="F74" i="54"/>
  <c r="E74" i="54"/>
  <c r="D74" i="54"/>
  <c r="C74" i="54"/>
  <c r="Q73" i="54"/>
  <c r="Q141" i="54" s="1"/>
  <c r="O73" i="54"/>
  <c r="N73" i="54"/>
  <c r="M73" i="54"/>
  <c r="L73" i="54"/>
  <c r="K73" i="54"/>
  <c r="J73" i="54"/>
  <c r="I73" i="54"/>
  <c r="H73" i="54"/>
  <c r="H141" i="54" s="1"/>
  <c r="G73" i="54"/>
  <c r="F73" i="54"/>
  <c r="E73" i="54"/>
  <c r="D73" i="54"/>
  <c r="C73" i="54"/>
  <c r="Q72" i="54"/>
  <c r="Q140" i="54" s="1"/>
  <c r="O72" i="54"/>
  <c r="N72" i="54"/>
  <c r="M72" i="54"/>
  <c r="L72" i="54"/>
  <c r="K72" i="54"/>
  <c r="J72" i="54"/>
  <c r="I72" i="54"/>
  <c r="H72" i="54"/>
  <c r="G72" i="54"/>
  <c r="F72" i="54"/>
  <c r="E72" i="54"/>
  <c r="D72" i="54"/>
  <c r="C72" i="54"/>
  <c r="Q71" i="54"/>
  <c r="Q139" i="54" s="1"/>
  <c r="O71" i="54"/>
  <c r="N71" i="54"/>
  <c r="M71" i="54"/>
  <c r="L71" i="54"/>
  <c r="K71" i="54"/>
  <c r="J71" i="54"/>
  <c r="I71" i="54"/>
  <c r="H71" i="54"/>
  <c r="G71" i="54"/>
  <c r="F71" i="54"/>
  <c r="E71" i="54"/>
  <c r="D71" i="54"/>
  <c r="C71" i="54"/>
  <c r="Q70" i="54"/>
  <c r="O70" i="54"/>
  <c r="N70" i="54"/>
  <c r="M70" i="54"/>
  <c r="L70" i="54"/>
  <c r="K70" i="54"/>
  <c r="J70" i="54"/>
  <c r="I70" i="54"/>
  <c r="H70" i="54"/>
  <c r="G70" i="54"/>
  <c r="F70" i="54"/>
  <c r="E70" i="54"/>
  <c r="D70" i="54"/>
  <c r="C70" i="54"/>
  <c r="Q69" i="54"/>
  <c r="Q137" i="54" s="1"/>
  <c r="O69" i="54"/>
  <c r="N69" i="54"/>
  <c r="M69" i="54"/>
  <c r="L69" i="54"/>
  <c r="K69" i="54"/>
  <c r="J69" i="54"/>
  <c r="I69" i="54"/>
  <c r="H69" i="54"/>
  <c r="G69" i="54"/>
  <c r="F69" i="54"/>
  <c r="E69" i="54"/>
  <c r="D69" i="54"/>
  <c r="D137" i="54" s="1"/>
  <c r="C69" i="54"/>
  <c r="Q68" i="54"/>
  <c r="Q136" i="54" s="1"/>
  <c r="O68" i="54"/>
  <c r="N68" i="54"/>
  <c r="M68" i="54"/>
  <c r="L68" i="54"/>
  <c r="K68" i="54"/>
  <c r="J68" i="54"/>
  <c r="I68" i="54"/>
  <c r="H68" i="54"/>
  <c r="G68" i="54"/>
  <c r="F68" i="54"/>
  <c r="E68" i="54"/>
  <c r="D68" i="54"/>
  <c r="C68" i="54"/>
  <c r="Q67" i="54"/>
  <c r="O67" i="54"/>
  <c r="N67" i="54"/>
  <c r="M67" i="54"/>
  <c r="L67" i="54"/>
  <c r="K67" i="54"/>
  <c r="J67" i="54"/>
  <c r="I67" i="54"/>
  <c r="H67" i="54"/>
  <c r="G67" i="54"/>
  <c r="F67" i="54"/>
  <c r="E67" i="54"/>
  <c r="D67" i="54"/>
  <c r="C67" i="54"/>
  <c r="Q66" i="54"/>
  <c r="Q134" i="54" s="1"/>
  <c r="O66" i="54"/>
  <c r="N66" i="54"/>
  <c r="M66" i="54"/>
  <c r="L66" i="54"/>
  <c r="K66" i="54"/>
  <c r="J66" i="54"/>
  <c r="I66" i="54"/>
  <c r="H66" i="54"/>
  <c r="H134" i="54" s="1"/>
  <c r="G66" i="54"/>
  <c r="F66" i="54"/>
  <c r="E66" i="54"/>
  <c r="D66" i="54"/>
  <c r="C66" i="54"/>
  <c r="Q65" i="54"/>
  <c r="Q133" i="54" s="1"/>
  <c r="O65" i="54"/>
  <c r="N65" i="54"/>
  <c r="M65" i="54"/>
  <c r="L65" i="54"/>
  <c r="L133" i="54" s="1"/>
  <c r="K65" i="54"/>
  <c r="J65" i="54"/>
  <c r="I65" i="54"/>
  <c r="H65" i="54"/>
  <c r="G65" i="54"/>
  <c r="F65" i="54"/>
  <c r="E65" i="54"/>
  <c r="D65" i="54"/>
  <c r="C65" i="54"/>
  <c r="Q115" i="36"/>
  <c r="Q101" i="58" s="1"/>
  <c r="O115" i="36"/>
  <c r="O101" i="58" s="1"/>
  <c r="N115" i="36"/>
  <c r="N101" i="58" s="1"/>
  <c r="M115" i="36"/>
  <c r="M101" i="58" s="1"/>
  <c r="L115" i="36"/>
  <c r="L101" i="58" s="1"/>
  <c r="K115" i="36"/>
  <c r="K101" i="58" s="1"/>
  <c r="J115" i="36"/>
  <c r="J101" i="58" s="1"/>
  <c r="I115" i="36"/>
  <c r="I101" i="58" s="1"/>
  <c r="H115" i="36"/>
  <c r="G115" i="36"/>
  <c r="G101" i="58" s="1"/>
  <c r="F115" i="36"/>
  <c r="F101" i="58" s="1"/>
  <c r="E115" i="36"/>
  <c r="D115" i="36"/>
  <c r="C115" i="36"/>
  <c r="C101" i="58" s="1"/>
  <c r="Q114" i="36"/>
  <c r="O114" i="36"/>
  <c r="O100" i="58" s="1"/>
  <c r="N114" i="36"/>
  <c r="N100" i="58" s="1"/>
  <c r="M114" i="36"/>
  <c r="M100" i="58" s="1"/>
  <c r="L114" i="36"/>
  <c r="K114" i="36"/>
  <c r="K100" i="58" s="1"/>
  <c r="J114" i="36"/>
  <c r="J100" i="58" s="1"/>
  <c r="I114" i="36"/>
  <c r="I100" i="58" s="1"/>
  <c r="H114" i="36"/>
  <c r="G114" i="36"/>
  <c r="G100" i="58" s="1"/>
  <c r="F114" i="36"/>
  <c r="F100" i="58" s="1"/>
  <c r="E114" i="36"/>
  <c r="E100" i="58" s="1"/>
  <c r="D114" i="36"/>
  <c r="C114" i="36"/>
  <c r="C100" i="58" s="1"/>
  <c r="Q113" i="36"/>
  <c r="O113" i="36"/>
  <c r="O99" i="58" s="1"/>
  <c r="N113" i="36"/>
  <c r="N99" i="58" s="1"/>
  <c r="M113" i="36"/>
  <c r="M99" i="58" s="1"/>
  <c r="L113" i="36"/>
  <c r="K113" i="36"/>
  <c r="K99" i="58" s="1"/>
  <c r="J113" i="36"/>
  <c r="J99" i="58" s="1"/>
  <c r="I113" i="36"/>
  <c r="H113" i="36"/>
  <c r="G113" i="36"/>
  <c r="G99" i="58" s="1"/>
  <c r="F113" i="36"/>
  <c r="F99" i="58" s="1"/>
  <c r="E113" i="36"/>
  <c r="E99" i="58" s="1"/>
  <c r="D113" i="36"/>
  <c r="D99" i="58" s="1"/>
  <c r="C113" i="36"/>
  <c r="C99" i="58" s="1"/>
  <c r="Q112" i="36"/>
  <c r="Q98" i="58" s="1"/>
  <c r="O112" i="36"/>
  <c r="O98" i="58" s="1"/>
  <c r="N112" i="36"/>
  <c r="M112" i="36"/>
  <c r="M98" i="58" s="1"/>
  <c r="L112" i="36"/>
  <c r="K112" i="36"/>
  <c r="K98" i="58" s="1"/>
  <c r="J112" i="36"/>
  <c r="J98" i="58" s="1"/>
  <c r="I112" i="36"/>
  <c r="I98" i="58" s="1"/>
  <c r="H112" i="36"/>
  <c r="G112" i="36"/>
  <c r="G98" i="58" s="1"/>
  <c r="F112" i="36"/>
  <c r="F98" i="58" s="1"/>
  <c r="E112" i="36"/>
  <c r="E98" i="58" s="1"/>
  <c r="D112" i="36"/>
  <c r="C112" i="36"/>
  <c r="Q111" i="36"/>
  <c r="Q97" i="58" s="1"/>
  <c r="O111" i="36"/>
  <c r="O97" i="58" s="1"/>
  <c r="N111" i="36"/>
  <c r="N97" i="58" s="1"/>
  <c r="M111" i="36"/>
  <c r="M97" i="58" s="1"/>
  <c r="L111" i="36"/>
  <c r="L97" i="58" s="1"/>
  <c r="K111" i="36"/>
  <c r="K97" i="58" s="1"/>
  <c r="J111" i="36"/>
  <c r="J97" i="58" s="1"/>
  <c r="I111" i="36"/>
  <c r="I97" i="58" s="1"/>
  <c r="H111" i="36"/>
  <c r="G111" i="36"/>
  <c r="G97" i="58" s="1"/>
  <c r="F111" i="36"/>
  <c r="E111" i="36"/>
  <c r="E97" i="58" s="1"/>
  <c r="D111" i="36"/>
  <c r="C111" i="36"/>
  <c r="Q110" i="36"/>
  <c r="O110" i="36"/>
  <c r="N110" i="36"/>
  <c r="N96" i="58" s="1"/>
  <c r="M110" i="36"/>
  <c r="L110" i="36"/>
  <c r="K110" i="36"/>
  <c r="K96" i="58" s="1"/>
  <c r="J110" i="36"/>
  <c r="J96" i="58" s="1"/>
  <c r="I110" i="36"/>
  <c r="I96" i="58" s="1"/>
  <c r="H110" i="36"/>
  <c r="H96" i="58" s="1"/>
  <c r="G110" i="36"/>
  <c r="G96" i="58" s="1"/>
  <c r="F110" i="36"/>
  <c r="E110" i="36"/>
  <c r="E96" i="58" s="1"/>
  <c r="D110" i="36"/>
  <c r="C110" i="36"/>
  <c r="C96" i="58" s="1"/>
  <c r="Q109" i="36"/>
  <c r="O109" i="36"/>
  <c r="O95" i="58" s="1"/>
  <c r="N109" i="36"/>
  <c r="N95" i="58" s="1"/>
  <c r="M109" i="36"/>
  <c r="M95" i="58" s="1"/>
  <c r="L109" i="36"/>
  <c r="K109" i="36"/>
  <c r="K95" i="58" s="1"/>
  <c r="J109" i="36"/>
  <c r="J95" i="58" s="1"/>
  <c r="I109" i="36"/>
  <c r="H109" i="36"/>
  <c r="G109" i="36"/>
  <c r="G95" i="58" s="1"/>
  <c r="F109" i="36"/>
  <c r="F95" i="58" s="1"/>
  <c r="E109" i="36"/>
  <c r="E95" i="58" s="1"/>
  <c r="D109" i="36"/>
  <c r="D95" i="58" s="1"/>
  <c r="C109" i="36"/>
  <c r="C95" i="58" s="1"/>
  <c r="Q108" i="36"/>
  <c r="Q94" i="58" s="1"/>
  <c r="O108" i="36"/>
  <c r="O94" i="58" s="1"/>
  <c r="N108" i="36"/>
  <c r="N94" i="58" s="1"/>
  <c r="M108" i="36"/>
  <c r="M94" i="58" s="1"/>
  <c r="L108" i="36"/>
  <c r="L94" i="58" s="1"/>
  <c r="K108" i="36"/>
  <c r="K94" i="58" s="1"/>
  <c r="J108" i="36"/>
  <c r="J94" i="58" s="1"/>
  <c r="I108" i="36"/>
  <c r="H108" i="36"/>
  <c r="H94" i="58" s="1"/>
  <c r="G108" i="36"/>
  <c r="G94" i="58" s="1"/>
  <c r="F108" i="36"/>
  <c r="F94" i="58" s="1"/>
  <c r="E108" i="36"/>
  <c r="E94" i="58" s="1"/>
  <c r="D108" i="36"/>
  <c r="C108" i="36"/>
  <c r="C94" i="58" s="1"/>
  <c r="Q107" i="36"/>
  <c r="Q93" i="58" s="1"/>
  <c r="O107" i="36"/>
  <c r="O93" i="58" s="1"/>
  <c r="N107" i="36"/>
  <c r="N93" i="58" s="1"/>
  <c r="M107" i="36"/>
  <c r="M93" i="58" s="1"/>
  <c r="L107" i="36"/>
  <c r="L93" i="58" s="1"/>
  <c r="K107" i="36"/>
  <c r="J107" i="36"/>
  <c r="J93" i="58" s="1"/>
  <c r="I107" i="36"/>
  <c r="I93" i="58" s="1"/>
  <c r="H107" i="36"/>
  <c r="G107" i="36"/>
  <c r="G93" i="58" s="1"/>
  <c r="F107" i="36"/>
  <c r="F93" i="58" s="1"/>
  <c r="E107" i="36"/>
  <c r="E93" i="58" s="1"/>
  <c r="D107" i="36"/>
  <c r="D93" i="58" s="1"/>
  <c r="C107" i="36"/>
  <c r="C93" i="58" s="1"/>
  <c r="Q106" i="36"/>
  <c r="O106" i="36"/>
  <c r="N106" i="36"/>
  <c r="N92" i="58" s="1"/>
  <c r="M106" i="36"/>
  <c r="M92" i="58" s="1"/>
  <c r="L106" i="36"/>
  <c r="K106" i="36"/>
  <c r="K92" i="58" s="1"/>
  <c r="J106" i="36"/>
  <c r="J92" i="58" s="1"/>
  <c r="I106" i="36"/>
  <c r="I92" i="58" s="1"/>
  <c r="H106" i="36"/>
  <c r="H92" i="58" s="1"/>
  <c r="G106" i="36"/>
  <c r="G92" i="58" s="1"/>
  <c r="F106" i="36"/>
  <c r="F92" i="58" s="1"/>
  <c r="E106" i="36"/>
  <c r="E92" i="58" s="1"/>
  <c r="D106" i="36"/>
  <c r="D92" i="58" s="1"/>
  <c r="C106" i="36"/>
  <c r="C92" i="58" s="1"/>
  <c r="Q105" i="36"/>
  <c r="O105" i="36"/>
  <c r="O91" i="58" s="1"/>
  <c r="N105" i="36"/>
  <c r="M105" i="36"/>
  <c r="M91" i="58" s="1"/>
  <c r="L105" i="36"/>
  <c r="K105" i="36"/>
  <c r="K91" i="58" s="1"/>
  <c r="J105" i="36"/>
  <c r="J91" i="58" s="1"/>
  <c r="I105" i="36"/>
  <c r="I91" i="58" s="1"/>
  <c r="H105" i="36"/>
  <c r="H91" i="58" s="1"/>
  <c r="G105" i="36"/>
  <c r="G91" i="58" s="1"/>
  <c r="F105" i="36"/>
  <c r="F91" i="58" s="1"/>
  <c r="E105" i="36"/>
  <c r="E91" i="58" s="1"/>
  <c r="D105" i="36"/>
  <c r="C105" i="36"/>
  <c r="C91" i="58" s="1"/>
  <c r="Q104" i="36"/>
  <c r="Q90" i="58" s="1"/>
  <c r="O104" i="36"/>
  <c r="O90" i="58" s="1"/>
  <c r="N104" i="36"/>
  <c r="N90" i="58" s="1"/>
  <c r="M104" i="36"/>
  <c r="M90" i="58" s="1"/>
  <c r="L104" i="36"/>
  <c r="L90" i="58" s="1"/>
  <c r="K104" i="36"/>
  <c r="K90" i="58" s="1"/>
  <c r="J104" i="36"/>
  <c r="J90" i="58" s="1"/>
  <c r="I104" i="36"/>
  <c r="I90" i="58" s="1"/>
  <c r="H104" i="36"/>
  <c r="H90" i="58" s="1"/>
  <c r="G104" i="36"/>
  <c r="G90" i="58" s="1"/>
  <c r="F104" i="36"/>
  <c r="F90" i="58" s="1"/>
  <c r="E104" i="36"/>
  <c r="E90" i="58" s="1"/>
  <c r="D104" i="36"/>
  <c r="C104" i="36"/>
  <c r="C90" i="58" s="1"/>
  <c r="Q103" i="36"/>
  <c r="O103" i="36"/>
  <c r="O89" i="58" s="1"/>
  <c r="N103" i="36"/>
  <c r="N89" i="58" s="1"/>
  <c r="M103" i="36"/>
  <c r="M89" i="58" s="1"/>
  <c r="L103" i="36"/>
  <c r="L89" i="58" s="1"/>
  <c r="K103" i="36"/>
  <c r="J103" i="36"/>
  <c r="J89" i="58" s="1"/>
  <c r="I103" i="36"/>
  <c r="I89" i="58" s="1"/>
  <c r="H103" i="36"/>
  <c r="G103" i="36"/>
  <c r="G89" i="58" s="1"/>
  <c r="F103" i="36"/>
  <c r="F89" i="58" s="1"/>
  <c r="E103" i="36"/>
  <c r="E89" i="58" s="1"/>
  <c r="D103" i="36"/>
  <c r="D89" i="58" s="1"/>
  <c r="C103" i="36"/>
  <c r="C89" i="58" s="1"/>
  <c r="Q102" i="36"/>
  <c r="O102" i="36"/>
  <c r="O88" i="58" s="1"/>
  <c r="N102" i="36"/>
  <c r="N88" i="58" s="1"/>
  <c r="M102" i="36"/>
  <c r="M88" i="58" s="1"/>
  <c r="L102" i="36"/>
  <c r="K102" i="36"/>
  <c r="K88" i="58" s="1"/>
  <c r="J102" i="36"/>
  <c r="I102" i="36"/>
  <c r="H102" i="36"/>
  <c r="H88" i="58" s="1"/>
  <c r="G102" i="36"/>
  <c r="G88" i="58" s="1"/>
  <c r="F102" i="36"/>
  <c r="F88" i="58" s="1"/>
  <c r="E102" i="36"/>
  <c r="E88" i="58" s="1"/>
  <c r="D102" i="36"/>
  <c r="D88" i="58" s="1"/>
  <c r="C102" i="36"/>
  <c r="C88" i="58" s="1"/>
  <c r="Q101" i="36"/>
  <c r="Q87" i="58" s="1"/>
  <c r="O101" i="36"/>
  <c r="O87" i="58" s="1"/>
  <c r="N101" i="36"/>
  <c r="M101" i="36"/>
  <c r="M87" i="58" s="1"/>
  <c r="L101" i="36"/>
  <c r="L87" i="58" s="1"/>
  <c r="K101" i="36"/>
  <c r="K87" i="58" s="1"/>
  <c r="J101" i="36"/>
  <c r="J87" i="58" s="1"/>
  <c r="I101" i="36"/>
  <c r="I87" i="58" s="1"/>
  <c r="H101" i="36"/>
  <c r="H87" i="58" s="1"/>
  <c r="G101" i="36"/>
  <c r="G87" i="58" s="1"/>
  <c r="F101" i="36"/>
  <c r="F87" i="58" s="1"/>
  <c r="E101" i="36"/>
  <c r="E87" i="58" s="1"/>
  <c r="D101" i="36"/>
  <c r="C101" i="36"/>
  <c r="C87" i="58" s="1"/>
  <c r="Q100" i="36"/>
  <c r="Q86" i="58" s="1"/>
  <c r="O100" i="36"/>
  <c r="N100" i="36"/>
  <c r="N86" i="58" s="1"/>
  <c r="M100" i="36"/>
  <c r="M86" i="58" s="1"/>
  <c r="L100" i="36"/>
  <c r="L86" i="58" s="1"/>
  <c r="K100" i="36"/>
  <c r="K86" i="58" s="1"/>
  <c r="J100" i="36"/>
  <c r="J86" i="58" s="1"/>
  <c r="I100" i="36"/>
  <c r="I86" i="58" s="1"/>
  <c r="H100" i="36"/>
  <c r="G100" i="36"/>
  <c r="G86" i="58" s="1"/>
  <c r="F100" i="36"/>
  <c r="F86" i="58" s="1"/>
  <c r="E100" i="36"/>
  <c r="D100" i="36"/>
  <c r="C100" i="36"/>
  <c r="C86" i="58" s="1"/>
  <c r="Q99" i="36"/>
  <c r="O99" i="36"/>
  <c r="O85" i="58" s="1"/>
  <c r="N99" i="36"/>
  <c r="N85" i="58" s="1"/>
  <c r="M99" i="36"/>
  <c r="M85" i="58" s="1"/>
  <c r="L99" i="36"/>
  <c r="L85" i="58" s="1"/>
  <c r="K99" i="36"/>
  <c r="K85" i="58" s="1"/>
  <c r="J99" i="36"/>
  <c r="J85" i="58" s="1"/>
  <c r="I99" i="36"/>
  <c r="I85" i="58" s="1"/>
  <c r="H99" i="36"/>
  <c r="G99" i="36"/>
  <c r="G85" i="58" s="1"/>
  <c r="F99" i="36"/>
  <c r="E99" i="36"/>
  <c r="D99" i="36"/>
  <c r="C99" i="36"/>
  <c r="C85" i="58" s="1"/>
  <c r="Q98" i="36"/>
  <c r="O98" i="36"/>
  <c r="O84" i="58" s="1"/>
  <c r="N98" i="36"/>
  <c r="N84" i="58" s="1"/>
  <c r="M98" i="36"/>
  <c r="M84" i="58" s="1"/>
  <c r="L98" i="36"/>
  <c r="K98" i="36"/>
  <c r="K84" i="58" s="1"/>
  <c r="J98" i="36"/>
  <c r="J84" i="58" s="1"/>
  <c r="I98" i="36"/>
  <c r="I84" i="58" s="1"/>
  <c r="H98" i="36"/>
  <c r="G98" i="36"/>
  <c r="G84" i="58" s="1"/>
  <c r="F98" i="36"/>
  <c r="F84" i="58" s="1"/>
  <c r="E98" i="36"/>
  <c r="E84" i="58" s="1"/>
  <c r="D98" i="36"/>
  <c r="C98" i="36"/>
  <c r="C84" i="58" s="1"/>
  <c r="Q97" i="36"/>
  <c r="O97" i="36"/>
  <c r="O83" i="58" s="1"/>
  <c r="N97" i="36"/>
  <c r="N83" i="58" s="1"/>
  <c r="M97" i="36"/>
  <c r="M83" i="58" s="1"/>
  <c r="L97" i="36"/>
  <c r="L83" i="58" s="1"/>
  <c r="K97" i="36"/>
  <c r="K83" i="58" s="1"/>
  <c r="J97" i="36"/>
  <c r="J83" i="58" s="1"/>
  <c r="I97" i="36"/>
  <c r="H97" i="36"/>
  <c r="G97" i="36"/>
  <c r="G83" i="58" s="1"/>
  <c r="F97" i="36"/>
  <c r="F83" i="58" s="1"/>
  <c r="E97" i="36"/>
  <c r="E83" i="58" s="1"/>
  <c r="D97" i="36"/>
  <c r="C97" i="36"/>
  <c r="C83" i="58" s="1"/>
  <c r="Q96" i="36"/>
  <c r="Q82" i="58" s="1"/>
  <c r="O96" i="36"/>
  <c r="O82" i="58" s="1"/>
  <c r="N96" i="36"/>
  <c r="N82" i="58" s="1"/>
  <c r="M96" i="36"/>
  <c r="L96" i="36"/>
  <c r="K96" i="36"/>
  <c r="K82" i="58" s="1"/>
  <c r="J96" i="36"/>
  <c r="I96" i="36"/>
  <c r="I82" i="58" s="1"/>
  <c r="H96" i="36"/>
  <c r="H82" i="58" s="1"/>
  <c r="G96" i="36"/>
  <c r="G82" i="58" s="1"/>
  <c r="F96" i="36"/>
  <c r="F82" i="58" s="1"/>
  <c r="E96" i="36"/>
  <c r="E82" i="58" s="1"/>
  <c r="D96" i="36"/>
  <c r="D82" i="58" s="1"/>
  <c r="C96" i="36"/>
  <c r="Q95" i="36"/>
  <c r="Q81" i="58" s="1"/>
  <c r="O95" i="36"/>
  <c r="O81" i="58" s="1"/>
  <c r="N95" i="36"/>
  <c r="N81" i="58" s="1"/>
  <c r="M95" i="36"/>
  <c r="M81" i="58" s="1"/>
  <c r="L95" i="36"/>
  <c r="K95" i="36"/>
  <c r="J95" i="36"/>
  <c r="I95" i="36"/>
  <c r="I81" i="58" s="1"/>
  <c r="H95" i="36"/>
  <c r="H81" i="58" s="1"/>
  <c r="G95" i="36"/>
  <c r="G81" i="58" s="1"/>
  <c r="F95" i="36"/>
  <c r="F81" i="58" s="1"/>
  <c r="E95" i="36"/>
  <c r="E81" i="58" s="1"/>
  <c r="D95" i="36"/>
  <c r="D81" i="58" s="1"/>
  <c r="C95" i="36"/>
  <c r="C81" i="58" s="1"/>
  <c r="Q94" i="36"/>
  <c r="O94" i="36"/>
  <c r="O80" i="58" s="1"/>
  <c r="N94" i="36"/>
  <c r="N80" i="58" s="1"/>
  <c r="M94" i="36"/>
  <c r="M80" i="58" s="1"/>
  <c r="L94" i="36"/>
  <c r="L80" i="58" s="1"/>
  <c r="K94" i="36"/>
  <c r="K80" i="58" s="1"/>
  <c r="J94" i="36"/>
  <c r="J80" i="58" s="1"/>
  <c r="I94" i="36"/>
  <c r="I80" i="58" s="1"/>
  <c r="H94" i="36"/>
  <c r="H80" i="58" s="1"/>
  <c r="G94" i="36"/>
  <c r="G80" i="58" s="1"/>
  <c r="F94" i="36"/>
  <c r="F80" i="58" s="1"/>
  <c r="E94" i="36"/>
  <c r="E80" i="58" s="1"/>
  <c r="D94" i="36"/>
  <c r="D80" i="58" s="1"/>
  <c r="C94" i="36"/>
  <c r="C80" i="58" s="1"/>
  <c r="Q93" i="36"/>
  <c r="Q79" i="58" s="1"/>
  <c r="O93" i="36"/>
  <c r="N93" i="36"/>
  <c r="N79" i="58" s="1"/>
  <c r="M93" i="36"/>
  <c r="M79" i="58" s="1"/>
  <c r="L93" i="36"/>
  <c r="L79" i="58" s="1"/>
  <c r="K93" i="36"/>
  <c r="K79" i="58" s="1"/>
  <c r="J93" i="36"/>
  <c r="J79" i="58" s="1"/>
  <c r="I93" i="36"/>
  <c r="I79" i="58" s="1"/>
  <c r="H93" i="36"/>
  <c r="H79" i="58" s="1"/>
  <c r="G93" i="36"/>
  <c r="G79" i="58" s="1"/>
  <c r="F93" i="36"/>
  <c r="F79" i="58" s="1"/>
  <c r="E93" i="36"/>
  <c r="E79" i="58" s="1"/>
  <c r="D93" i="36"/>
  <c r="C93" i="36"/>
  <c r="C79" i="58" s="1"/>
  <c r="Q92" i="36"/>
  <c r="Q160" i="36" s="1"/>
  <c r="Q78" i="57" s="1"/>
  <c r="O92" i="36"/>
  <c r="O78" i="58" s="1"/>
  <c r="N92" i="36"/>
  <c r="N78" i="58" s="1"/>
  <c r="M92" i="36"/>
  <c r="M78" i="58" s="1"/>
  <c r="L92" i="36"/>
  <c r="L78" i="58" s="1"/>
  <c r="K92" i="36"/>
  <c r="K78" i="58" s="1"/>
  <c r="J92" i="36"/>
  <c r="J78" i="58" s="1"/>
  <c r="I92" i="36"/>
  <c r="I78" i="58" s="1"/>
  <c r="H92" i="36"/>
  <c r="G92" i="36"/>
  <c r="G78" i="58" s="1"/>
  <c r="F92" i="36"/>
  <c r="E92" i="36"/>
  <c r="E78" i="58" s="1"/>
  <c r="D92" i="36"/>
  <c r="D78" i="58" s="1"/>
  <c r="C92" i="36"/>
  <c r="C78" i="58" s="1"/>
  <c r="Q91" i="36"/>
  <c r="Q77" i="58" s="1"/>
  <c r="O91" i="36"/>
  <c r="O77" i="58" s="1"/>
  <c r="N91" i="36"/>
  <c r="N77" i="58" s="1"/>
  <c r="M91" i="36"/>
  <c r="M77" i="58" s="1"/>
  <c r="L91" i="36"/>
  <c r="L77" i="58" s="1"/>
  <c r="K91" i="36"/>
  <c r="K77" i="58" s="1"/>
  <c r="J91" i="36"/>
  <c r="J77" i="58" s="1"/>
  <c r="I91" i="36"/>
  <c r="I77" i="58" s="1"/>
  <c r="H91" i="36"/>
  <c r="H77" i="58" s="1"/>
  <c r="G91" i="36"/>
  <c r="G77" i="58" s="1"/>
  <c r="F91" i="36"/>
  <c r="F77" i="58" s="1"/>
  <c r="E91" i="36"/>
  <c r="E77" i="58" s="1"/>
  <c r="D91" i="36"/>
  <c r="D77" i="58" s="1"/>
  <c r="C91" i="36"/>
  <c r="Q90" i="36"/>
  <c r="O90" i="36"/>
  <c r="O76" i="58" s="1"/>
  <c r="N90" i="36"/>
  <c r="N76" i="58" s="1"/>
  <c r="M90" i="36"/>
  <c r="M76" i="58" s="1"/>
  <c r="L90" i="36"/>
  <c r="L76" i="58" s="1"/>
  <c r="K90" i="36"/>
  <c r="K76" i="58" s="1"/>
  <c r="J90" i="36"/>
  <c r="J76" i="58" s="1"/>
  <c r="I90" i="36"/>
  <c r="I76" i="58" s="1"/>
  <c r="H90" i="36"/>
  <c r="H76" i="58" s="1"/>
  <c r="G90" i="36"/>
  <c r="G76" i="58" s="1"/>
  <c r="F90" i="36"/>
  <c r="F76" i="58" s="1"/>
  <c r="E90" i="36"/>
  <c r="D90" i="36"/>
  <c r="D76" i="58" s="1"/>
  <c r="C90" i="36"/>
  <c r="C76" i="58" s="1"/>
  <c r="Q89" i="36"/>
  <c r="O89" i="36"/>
  <c r="O75" i="58" s="1"/>
  <c r="N89" i="36"/>
  <c r="N75" i="58" s="1"/>
  <c r="M89" i="36"/>
  <c r="M75" i="58" s="1"/>
  <c r="L89" i="36"/>
  <c r="K89" i="36"/>
  <c r="K75" i="58" s="1"/>
  <c r="J89" i="36"/>
  <c r="J75" i="58" s="1"/>
  <c r="I89" i="36"/>
  <c r="H89" i="36"/>
  <c r="G89" i="36"/>
  <c r="G75" i="58" s="1"/>
  <c r="F89" i="36"/>
  <c r="E89" i="36"/>
  <c r="E75" i="58" s="1"/>
  <c r="D89" i="36"/>
  <c r="D75" i="58" s="1"/>
  <c r="C89" i="36"/>
  <c r="C75" i="58" s="1"/>
  <c r="Q88" i="36"/>
  <c r="O88" i="36"/>
  <c r="O74" i="58" s="1"/>
  <c r="N88" i="36"/>
  <c r="N74" i="58" s="1"/>
  <c r="M88" i="36"/>
  <c r="M74" i="58" s="1"/>
  <c r="L88" i="36"/>
  <c r="K88" i="36"/>
  <c r="K74" i="58" s="1"/>
  <c r="J88" i="36"/>
  <c r="J74" i="58" s="1"/>
  <c r="I88" i="36"/>
  <c r="I74" i="58" s="1"/>
  <c r="H88" i="36"/>
  <c r="G88" i="36"/>
  <c r="G74" i="58" s="1"/>
  <c r="F88" i="36"/>
  <c r="F74" i="58" s="1"/>
  <c r="E88" i="36"/>
  <c r="E74" i="58" s="1"/>
  <c r="D88" i="36"/>
  <c r="D74" i="58" s="1"/>
  <c r="C88" i="36"/>
  <c r="Q87" i="36"/>
  <c r="Q73" i="58" s="1"/>
  <c r="O87" i="36"/>
  <c r="O73" i="58" s="1"/>
  <c r="N87" i="36"/>
  <c r="N73" i="58" s="1"/>
  <c r="M87" i="36"/>
  <c r="M73" i="58" s="1"/>
  <c r="L87" i="36"/>
  <c r="K87" i="36"/>
  <c r="K73" i="58" s="1"/>
  <c r="J87" i="36"/>
  <c r="J73" i="58" s="1"/>
  <c r="I87" i="36"/>
  <c r="I73" i="58" s="1"/>
  <c r="H87" i="36"/>
  <c r="H73" i="58" s="1"/>
  <c r="G87" i="36"/>
  <c r="G73" i="58" s="1"/>
  <c r="F87" i="36"/>
  <c r="F73" i="58" s="1"/>
  <c r="E87" i="36"/>
  <c r="E73" i="58" s="1"/>
  <c r="D87" i="36"/>
  <c r="D73" i="58" s="1"/>
  <c r="C87" i="36"/>
  <c r="C73" i="58" s="1"/>
  <c r="Q86" i="36"/>
  <c r="O86" i="36"/>
  <c r="O72" i="58" s="1"/>
  <c r="N86" i="36"/>
  <c r="N72" i="58" s="1"/>
  <c r="M86" i="36"/>
  <c r="M72" i="58" s="1"/>
  <c r="L86" i="36"/>
  <c r="L72" i="58" s="1"/>
  <c r="K86" i="36"/>
  <c r="K72" i="58" s="1"/>
  <c r="J86" i="36"/>
  <c r="J72" i="58" s="1"/>
  <c r="I86" i="36"/>
  <c r="I72" i="58" s="1"/>
  <c r="H86" i="36"/>
  <c r="H72" i="58" s="1"/>
  <c r="G86" i="36"/>
  <c r="G72" i="58" s="1"/>
  <c r="F86" i="36"/>
  <c r="F72" i="58" s="1"/>
  <c r="E86" i="36"/>
  <c r="E72" i="58" s="1"/>
  <c r="D86" i="36"/>
  <c r="D72" i="58" s="1"/>
  <c r="C86" i="36"/>
  <c r="C72" i="58" s="1"/>
  <c r="Q85" i="36"/>
  <c r="Q71" i="58" s="1"/>
  <c r="O85" i="36"/>
  <c r="O71" i="58" s="1"/>
  <c r="N85" i="36"/>
  <c r="M85" i="36"/>
  <c r="M71" i="58" s="1"/>
  <c r="L85" i="36"/>
  <c r="L71" i="58" s="1"/>
  <c r="K85" i="36"/>
  <c r="K71" i="58" s="1"/>
  <c r="J85" i="36"/>
  <c r="J71" i="58" s="1"/>
  <c r="I85" i="36"/>
  <c r="I71" i="58" s="1"/>
  <c r="H85" i="36"/>
  <c r="G85" i="36"/>
  <c r="G71" i="58" s="1"/>
  <c r="F85" i="36"/>
  <c r="F71" i="58" s="1"/>
  <c r="E85" i="36"/>
  <c r="D85" i="36"/>
  <c r="D71" i="58" s="1"/>
  <c r="C85" i="36"/>
  <c r="C71" i="58" s="1"/>
  <c r="Q84" i="36"/>
  <c r="Q70" i="58" s="1"/>
  <c r="O84" i="36"/>
  <c r="O70" i="58" s="1"/>
  <c r="N84" i="36"/>
  <c r="M84" i="36"/>
  <c r="M70" i="58" s="1"/>
  <c r="L84" i="36"/>
  <c r="K84" i="36"/>
  <c r="K70" i="58" s="1"/>
  <c r="J84" i="36"/>
  <c r="J70" i="58" s="1"/>
  <c r="I84" i="36"/>
  <c r="H84" i="36"/>
  <c r="H70" i="58" s="1"/>
  <c r="G84" i="36"/>
  <c r="G70" i="58" s="1"/>
  <c r="F84" i="36"/>
  <c r="F70" i="58" s="1"/>
  <c r="E84" i="36"/>
  <c r="E70" i="58" s="1"/>
  <c r="D84" i="36"/>
  <c r="D70" i="58" s="1"/>
  <c r="C84" i="36"/>
  <c r="C70" i="58" s="1"/>
  <c r="Q83" i="36"/>
  <c r="O83" i="36"/>
  <c r="O69" i="58" s="1"/>
  <c r="N83" i="36"/>
  <c r="N69" i="58" s="1"/>
  <c r="M83" i="36"/>
  <c r="M69" i="58" s="1"/>
  <c r="L83" i="36"/>
  <c r="K83" i="36"/>
  <c r="K69" i="58" s="1"/>
  <c r="J83" i="36"/>
  <c r="J69" i="58" s="1"/>
  <c r="I83" i="36"/>
  <c r="I69" i="58" s="1"/>
  <c r="H83" i="36"/>
  <c r="H69" i="58" s="1"/>
  <c r="G83" i="36"/>
  <c r="G69" i="58" s="1"/>
  <c r="F83" i="36"/>
  <c r="F69" i="58" s="1"/>
  <c r="E83" i="36"/>
  <c r="E69" i="58" s="1"/>
  <c r="D83" i="36"/>
  <c r="D69" i="58" s="1"/>
  <c r="C83" i="36"/>
  <c r="C69" i="58" s="1"/>
  <c r="Q82" i="36"/>
  <c r="O82" i="36"/>
  <c r="O68" i="58" s="1"/>
  <c r="N82" i="36"/>
  <c r="N68" i="58" s="1"/>
  <c r="M82" i="36"/>
  <c r="M68" i="58" s="1"/>
  <c r="L82" i="36"/>
  <c r="L68" i="58" s="1"/>
  <c r="K82" i="36"/>
  <c r="K68" i="58" s="1"/>
  <c r="J82" i="36"/>
  <c r="J68" i="58" s="1"/>
  <c r="I82" i="36"/>
  <c r="I68" i="58" s="1"/>
  <c r="H82" i="36"/>
  <c r="H68" i="58" s="1"/>
  <c r="G82" i="36"/>
  <c r="G68" i="58" s="1"/>
  <c r="F82" i="36"/>
  <c r="F68" i="58" s="1"/>
  <c r="E82" i="36"/>
  <c r="D82" i="36"/>
  <c r="D68" i="58" s="1"/>
  <c r="C82" i="36"/>
  <c r="C68" i="58" s="1"/>
  <c r="Q81" i="36"/>
  <c r="Q67" i="58" s="1"/>
  <c r="O81" i="36"/>
  <c r="O67" i="58" s="1"/>
  <c r="N81" i="36"/>
  <c r="N67" i="58" s="1"/>
  <c r="M81" i="36"/>
  <c r="M67" i="58" s="1"/>
  <c r="L81" i="36"/>
  <c r="K81" i="36"/>
  <c r="K67" i="58" s="1"/>
  <c r="J81" i="36"/>
  <c r="I81" i="36"/>
  <c r="H81" i="36"/>
  <c r="H67" i="58" s="1"/>
  <c r="G81" i="36"/>
  <c r="G67" i="58" s="1"/>
  <c r="F81" i="36"/>
  <c r="F67" i="58" s="1"/>
  <c r="E81" i="36"/>
  <c r="E67" i="58" s="1"/>
  <c r="D81" i="36"/>
  <c r="D67" i="58" s="1"/>
  <c r="C81" i="36"/>
  <c r="Q80" i="36"/>
  <c r="Q66" i="58" s="1"/>
  <c r="O80" i="36"/>
  <c r="O66" i="58" s="1"/>
  <c r="N80" i="36"/>
  <c r="N66" i="58" s="1"/>
  <c r="M80" i="36"/>
  <c r="M66" i="58" s="1"/>
  <c r="L80" i="36"/>
  <c r="L66" i="58" s="1"/>
  <c r="K80" i="36"/>
  <c r="K66" i="58" s="1"/>
  <c r="J80" i="36"/>
  <c r="J66" i="58" s="1"/>
  <c r="I80" i="36"/>
  <c r="I66" i="58" s="1"/>
  <c r="H80" i="36"/>
  <c r="G80" i="36"/>
  <c r="G66" i="58" s="1"/>
  <c r="F80" i="36"/>
  <c r="F66" i="58" s="1"/>
  <c r="E80" i="36"/>
  <c r="E66" i="58" s="1"/>
  <c r="D80" i="36"/>
  <c r="D66" i="58" s="1"/>
  <c r="C80" i="36"/>
  <c r="C66" i="58" s="1"/>
  <c r="Q79" i="36"/>
  <c r="Q65" i="58" s="1"/>
  <c r="O79" i="36"/>
  <c r="O65" i="58" s="1"/>
  <c r="N79" i="36"/>
  <c r="N65" i="58" s="1"/>
  <c r="M79" i="36"/>
  <c r="M65" i="58" s="1"/>
  <c r="L79" i="36"/>
  <c r="L65" i="58" s="1"/>
  <c r="K79" i="36"/>
  <c r="K65" i="58" s="1"/>
  <c r="J79" i="36"/>
  <c r="J65" i="58" s="1"/>
  <c r="I79" i="36"/>
  <c r="I65" i="58" s="1"/>
  <c r="H79" i="36"/>
  <c r="H65" i="58" s="1"/>
  <c r="G79" i="36"/>
  <c r="G65" i="58" s="1"/>
  <c r="F79" i="36"/>
  <c r="F65" i="58" s="1"/>
  <c r="E79" i="36"/>
  <c r="E65" i="58" s="1"/>
  <c r="D79" i="36"/>
  <c r="D65" i="58" s="1"/>
  <c r="C79" i="36"/>
  <c r="C65" i="58" s="1"/>
  <c r="Q78" i="36"/>
  <c r="O78" i="36"/>
  <c r="O64" i="58" s="1"/>
  <c r="N78" i="36"/>
  <c r="N64" i="58" s="1"/>
  <c r="M78" i="36"/>
  <c r="M64" i="58" s="1"/>
  <c r="L78" i="36"/>
  <c r="L64" i="58" s="1"/>
  <c r="K78" i="36"/>
  <c r="K64" i="58" s="1"/>
  <c r="J78" i="36"/>
  <c r="I78" i="36"/>
  <c r="I64" i="58" s="1"/>
  <c r="H78" i="36"/>
  <c r="H64" i="58" s="1"/>
  <c r="G78" i="36"/>
  <c r="G64" i="58" s="1"/>
  <c r="F78" i="36"/>
  <c r="F64" i="58" s="1"/>
  <c r="E78" i="36"/>
  <c r="D78" i="36"/>
  <c r="C78" i="36"/>
  <c r="C64" i="58" s="1"/>
  <c r="Q77" i="36"/>
  <c r="Q63" i="58" s="1"/>
  <c r="O77" i="36"/>
  <c r="O63" i="58" s="1"/>
  <c r="N77" i="36"/>
  <c r="N63" i="58" s="1"/>
  <c r="M77" i="36"/>
  <c r="M63" i="58" s="1"/>
  <c r="L77" i="36"/>
  <c r="L63" i="58" s="1"/>
  <c r="K77" i="36"/>
  <c r="K63" i="58" s="1"/>
  <c r="J77" i="36"/>
  <c r="J63" i="58" s="1"/>
  <c r="I77" i="36"/>
  <c r="H77" i="36"/>
  <c r="G77" i="36"/>
  <c r="G63" i="58" s="1"/>
  <c r="F77" i="36"/>
  <c r="E77" i="36"/>
  <c r="E63" i="58" s="1"/>
  <c r="D77" i="36"/>
  <c r="D63" i="58" s="1"/>
  <c r="C77" i="36"/>
  <c r="C63" i="58" s="1"/>
  <c r="Q76" i="36"/>
  <c r="O76" i="36"/>
  <c r="O62" i="58" s="1"/>
  <c r="N76" i="36"/>
  <c r="N62" i="58" s="1"/>
  <c r="M76" i="36"/>
  <c r="L76" i="36"/>
  <c r="K76" i="36"/>
  <c r="K62" i="58" s="1"/>
  <c r="J76" i="36"/>
  <c r="J62" i="58" s="1"/>
  <c r="I76" i="36"/>
  <c r="I62" i="58" s="1"/>
  <c r="H76" i="36"/>
  <c r="H62" i="58" s="1"/>
  <c r="G76" i="36"/>
  <c r="G62" i="58" s="1"/>
  <c r="F76" i="36"/>
  <c r="E76" i="36"/>
  <c r="E62" i="58" s="1"/>
  <c r="D76" i="36"/>
  <c r="D62" i="58" s="1"/>
  <c r="C76" i="36"/>
  <c r="C62" i="58" s="1"/>
  <c r="Q75" i="36"/>
  <c r="O75" i="36"/>
  <c r="O61" i="58" s="1"/>
  <c r="N75" i="36"/>
  <c r="N61" i="58" s="1"/>
  <c r="M75" i="36"/>
  <c r="M61" i="58" s="1"/>
  <c r="L75" i="36"/>
  <c r="L61" i="58" s="1"/>
  <c r="K75" i="36"/>
  <c r="K61" i="58" s="1"/>
  <c r="J75" i="36"/>
  <c r="J61" i="58" s="1"/>
  <c r="I75" i="36"/>
  <c r="H75" i="36"/>
  <c r="H61" i="58" s="1"/>
  <c r="G75" i="36"/>
  <c r="G61" i="58" s="1"/>
  <c r="F75" i="36"/>
  <c r="F61" i="58" s="1"/>
  <c r="E75" i="36"/>
  <c r="E61" i="58" s="1"/>
  <c r="D75" i="36"/>
  <c r="C75" i="36"/>
  <c r="C61" i="58" s="1"/>
  <c r="Q74" i="36"/>
  <c r="O74" i="36"/>
  <c r="O60" i="58" s="1"/>
  <c r="N74" i="36"/>
  <c r="N60" i="58" s="1"/>
  <c r="M74" i="36"/>
  <c r="M60" i="58" s="1"/>
  <c r="L74" i="36"/>
  <c r="L60" i="58" s="1"/>
  <c r="K74" i="36"/>
  <c r="K60" i="58" s="1"/>
  <c r="J74" i="36"/>
  <c r="I74" i="36"/>
  <c r="I60" i="58" s="1"/>
  <c r="H74" i="36"/>
  <c r="H60" i="58" s="1"/>
  <c r="G74" i="36"/>
  <c r="G60" i="58" s="1"/>
  <c r="F74" i="36"/>
  <c r="F60" i="58" s="1"/>
  <c r="E74" i="36"/>
  <c r="E60" i="58" s="1"/>
  <c r="D74" i="36"/>
  <c r="D60" i="58" s="1"/>
  <c r="C74" i="36"/>
  <c r="C60" i="58" s="1"/>
  <c r="Q73" i="36"/>
  <c r="O73" i="36"/>
  <c r="O59" i="58" s="1"/>
  <c r="N73" i="36"/>
  <c r="N59" i="58" s="1"/>
  <c r="M73" i="36"/>
  <c r="L73" i="36"/>
  <c r="L59" i="58" s="1"/>
  <c r="K73" i="36"/>
  <c r="K59" i="58" s="1"/>
  <c r="J73" i="36"/>
  <c r="J59" i="58" s="1"/>
  <c r="I73" i="36"/>
  <c r="H73" i="36"/>
  <c r="H59" i="58" s="1"/>
  <c r="G73" i="36"/>
  <c r="G59" i="58" s="1"/>
  <c r="F73" i="36"/>
  <c r="F59" i="58" s="1"/>
  <c r="E73" i="36"/>
  <c r="E59" i="58" s="1"/>
  <c r="D73" i="36"/>
  <c r="D59" i="58" s="1"/>
  <c r="C73" i="36"/>
  <c r="C59" i="58" s="1"/>
  <c r="Q72" i="36"/>
  <c r="O72" i="36"/>
  <c r="O58" i="58" s="1"/>
  <c r="N72" i="36"/>
  <c r="N58" i="58" s="1"/>
  <c r="M72" i="36"/>
  <c r="M58" i="58" s="1"/>
  <c r="L72" i="36"/>
  <c r="L58" i="58" s="1"/>
  <c r="K72" i="36"/>
  <c r="K58" i="58" s="1"/>
  <c r="J72" i="36"/>
  <c r="J58" i="58" s="1"/>
  <c r="I72" i="36"/>
  <c r="I58" i="58" s="1"/>
  <c r="H72" i="36"/>
  <c r="H58" i="58" s="1"/>
  <c r="G72" i="36"/>
  <c r="G58" i="58" s="1"/>
  <c r="F72" i="36"/>
  <c r="F58" i="58" s="1"/>
  <c r="E72" i="36"/>
  <c r="E58" i="58" s="1"/>
  <c r="D72" i="36"/>
  <c r="D58" i="58" s="1"/>
  <c r="C72" i="36"/>
  <c r="C58" i="58" s="1"/>
  <c r="Q71" i="36"/>
  <c r="O71" i="36"/>
  <c r="O57" i="58" s="1"/>
  <c r="N71" i="36"/>
  <c r="N57" i="58" s="1"/>
  <c r="M71" i="36"/>
  <c r="M57" i="58" s="1"/>
  <c r="L71" i="36"/>
  <c r="K71" i="36"/>
  <c r="J71" i="36"/>
  <c r="J57" i="58" s="1"/>
  <c r="I71" i="36"/>
  <c r="H71" i="36"/>
  <c r="G71" i="36"/>
  <c r="G57" i="58" s="1"/>
  <c r="F71" i="36"/>
  <c r="F57" i="58" s="1"/>
  <c r="E71" i="36"/>
  <c r="E57" i="58" s="1"/>
  <c r="D71" i="36"/>
  <c r="D57" i="58" s="1"/>
  <c r="C71" i="36"/>
  <c r="C57" i="58" s="1"/>
  <c r="Q70" i="36"/>
  <c r="O70" i="36"/>
  <c r="O56" i="58" s="1"/>
  <c r="N70" i="36"/>
  <c r="N56" i="58" s="1"/>
  <c r="M70" i="36"/>
  <c r="M56" i="58" s="1"/>
  <c r="L70" i="36"/>
  <c r="K70" i="36"/>
  <c r="K56" i="58" s="1"/>
  <c r="J70" i="36"/>
  <c r="I70" i="36"/>
  <c r="I56" i="58" s="1"/>
  <c r="H70" i="36"/>
  <c r="H56" i="58" s="1"/>
  <c r="G70" i="36"/>
  <c r="G56" i="58" s="1"/>
  <c r="F70" i="36"/>
  <c r="F56" i="58" s="1"/>
  <c r="E70" i="36"/>
  <c r="D70" i="36"/>
  <c r="C70" i="36"/>
  <c r="Q69" i="36"/>
  <c r="O69" i="36"/>
  <c r="O55" i="58" s="1"/>
  <c r="N69" i="36"/>
  <c r="N55" i="58" s="1"/>
  <c r="M69" i="36"/>
  <c r="M55" i="58" s="1"/>
  <c r="L69" i="36"/>
  <c r="K69" i="36"/>
  <c r="K55" i="58" s="1"/>
  <c r="J69" i="36"/>
  <c r="J55" i="58" s="1"/>
  <c r="I69" i="36"/>
  <c r="I55" i="58" s="1"/>
  <c r="H69" i="36"/>
  <c r="G69" i="36"/>
  <c r="G55" i="58" s="1"/>
  <c r="F69" i="36"/>
  <c r="E69" i="36"/>
  <c r="E55" i="58" s="1"/>
  <c r="D69" i="36"/>
  <c r="D55" i="58" s="1"/>
  <c r="C69" i="36"/>
  <c r="C55" i="58" s="1"/>
  <c r="Q68" i="36"/>
  <c r="Q54" i="58" s="1"/>
  <c r="O68" i="36"/>
  <c r="O54" i="58" s="1"/>
  <c r="N68" i="36"/>
  <c r="N54" i="58" s="1"/>
  <c r="M68" i="36"/>
  <c r="L68" i="36"/>
  <c r="K68" i="36"/>
  <c r="K54" i="58" s="1"/>
  <c r="J68" i="36"/>
  <c r="J54" i="58" s="1"/>
  <c r="I68" i="36"/>
  <c r="I54" i="58" s="1"/>
  <c r="H68" i="36"/>
  <c r="G68" i="36"/>
  <c r="G54" i="58" s="1"/>
  <c r="F68" i="36"/>
  <c r="E68" i="36"/>
  <c r="E54" i="58" s="1"/>
  <c r="D68" i="36"/>
  <c r="D54" i="58" s="1"/>
  <c r="C68" i="36"/>
  <c r="C54" i="58" s="1"/>
  <c r="Q67" i="36"/>
  <c r="O67" i="36"/>
  <c r="O53" i="58" s="1"/>
  <c r="N67" i="36"/>
  <c r="N53" i="58" s="1"/>
  <c r="M67" i="36"/>
  <c r="M53" i="58" s="1"/>
  <c r="L67" i="36"/>
  <c r="L53" i="58" s="1"/>
  <c r="K67" i="36"/>
  <c r="K53" i="58" s="1"/>
  <c r="J67" i="36"/>
  <c r="J53" i="58" s="1"/>
  <c r="I67" i="36"/>
  <c r="I53" i="58" s="1"/>
  <c r="H67" i="36"/>
  <c r="H53" i="58" s="1"/>
  <c r="G67" i="36"/>
  <c r="G53" i="58" s="1"/>
  <c r="F67" i="36"/>
  <c r="F53" i="58" s="1"/>
  <c r="E67" i="36"/>
  <c r="E53" i="58" s="1"/>
  <c r="D67" i="36"/>
  <c r="D53" i="58" s="1"/>
  <c r="C67" i="36"/>
  <c r="C53" i="58" s="1"/>
  <c r="Q66" i="36"/>
  <c r="O66" i="36"/>
  <c r="O52" i="58" s="1"/>
  <c r="N66" i="36"/>
  <c r="M66" i="36"/>
  <c r="M52" i="58" s="1"/>
  <c r="L66" i="36"/>
  <c r="K66" i="36"/>
  <c r="J66" i="36"/>
  <c r="J52" i="58" s="1"/>
  <c r="I66" i="36"/>
  <c r="I52" i="58" s="1"/>
  <c r="H66" i="36"/>
  <c r="H52" i="58" s="1"/>
  <c r="G66" i="36"/>
  <c r="G52" i="58" s="1"/>
  <c r="F66" i="36"/>
  <c r="E66" i="36"/>
  <c r="E52" i="58" s="1"/>
  <c r="D66" i="36"/>
  <c r="D52" i="58" s="1"/>
  <c r="C66" i="36"/>
  <c r="C52" i="58" s="1"/>
  <c r="Q65" i="36"/>
  <c r="Q51" i="58" s="1"/>
  <c r="O65" i="36"/>
  <c r="N65" i="36"/>
  <c r="N51" i="58" s="1"/>
  <c r="M65" i="36"/>
  <c r="M51" i="58" s="1"/>
  <c r="L65" i="36"/>
  <c r="L51" i="58" s="1"/>
  <c r="K65" i="36"/>
  <c r="K51" i="58" s="1"/>
  <c r="J65" i="36"/>
  <c r="J51" i="58" s="1"/>
  <c r="I65" i="36"/>
  <c r="I51" i="58" s="1"/>
  <c r="H65" i="36"/>
  <c r="H51" i="58" s="1"/>
  <c r="G65" i="36"/>
  <c r="G51" i="58" s="1"/>
  <c r="F65" i="36"/>
  <c r="E65" i="36"/>
  <c r="E51" i="58" s="1"/>
  <c r="D65" i="36"/>
  <c r="D51" i="58" s="1"/>
  <c r="C65" i="36"/>
  <c r="C51" i="58" s="1"/>
  <c r="I153" i="36" l="1"/>
  <c r="I71" i="57" s="1"/>
  <c r="I182" i="54"/>
  <c r="M182" i="54"/>
  <c r="M175" i="36"/>
  <c r="M93" i="57" s="1"/>
  <c r="E182" i="36"/>
  <c r="E100" i="57" s="1"/>
  <c r="L176" i="36"/>
  <c r="L94" i="57" s="1"/>
  <c r="J160" i="36"/>
  <c r="J78" i="57" s="1"/>
  <c r="I159" i="36"/>
  <c r="I77" i="57" s="1"/>
  <c r="J140" i="54"/>
  <c r="C162" i="36"/>
  <c r="C80" i="57" s="1"/>
  <c r="O139" i="36"/>
  <c r="O57" i="57" s="1"/>
  <c r="F153" i="36"/>
  <c r="F71" i="57" s="1"/>
  <c r="N183" i="36"/>
  <c r="N101" i="57" s="1"/>
  <c r="L140" i="36"/>
  <c r="L58" i="57" s="1"/>
  <c r="C134" i="54"/>
  <c r="K134" i="54"/>
  <c r="C136" i="54"/>
  <c r="J154" i="54"/>
  <c r="N155" i="54"/>
  <c r="O166" i="36"/>
  <c r="O84" i="57" s="1"/>
  <c r="E166" i="36"/>
  <c r="E84" i="57" s="1"/>
  <c r="L159" i="36"/>
  <c r="L77" i="57" s="1"/>
  <c r="J136" i="54"/>
  <c r="M140" i="54"/>
  <c r="E178" i="54"/>
  <c r="I178" i="54"/>
  <c r="M178" i="54"/>
  <c r="C181" i="54"/>
  <c r="F181" i="54"/>
  <c r="N181" i="54"/>
  <c r="L182" i="54"/>
  <c r="N166" i="36"/>
  <c r="N84" i="57" s="1"/>
  <c r="M176" i="36"/>
  <c r="M94" i="57" s="1"/>
  <c r="C143" i="36"/>
  <c r="C61" i="57" s="1"/>
  <c r="M139" i="54"/>
  <c r="F171" i="54"/>
  <c r="F178" i="54"/>
  <c r="O181" i="54"/>
  <c r="F139" i="54"/>
  <c r="J139" i="54"/>
  <c r="M160" i="36"/>
  <c r="M78" i="57" s="1"/>
  <c r="D139" i="36"/>
  <c r="D57" i="57" s="1"/>
  <c r="E142" i="36"/>
  <c r="E60" i="57" s="1"/>
  <c r="H152" i="36"/>
  <c r="H70" i="57" s="1"/>
  <c r="L165" i="36"/>
  <c r="L83" i="57" s="1"/>
  <c r="F136" i="54"/>
  <c r="M136" i="54"/>
  <c r="M152" i="36"/>
  <c r="M70" i="57" s="1"/>
  <c r="F165" i="54"/>
  <c r="L141" i="36"/>
  <c r="L59" i="57" s="1"/>
  <c r="N174" i="36"/>
  <c r="N92" i="57" s="1"/>
  <c r="L183" i="36"/>
  <c r="L101" i="57" s="1"/>
  <c r="L136" i="54"/>
  <c r="E139" i="54"/>
  <c r="E140" i="54"/>
  <c r="F148" i="54"/>
  <c r="J148" i="54"/>
  <c r="N148" i="54"/>
  <c r="F154" i="54"/>
  <c r="M154" i="54"/>
  <c r="E160" i="54"/>
  <c r="I160" i="54"/>
  <c r="M160" i="54"/>
  <c r="K163" i="54"/>
  <c r="O163" i="54"/>
  <c r="K165" i="54"/>
  <c r="O165" i="54"/>
  <c r="O169" i="54"/>
  <c r="O177" i="54"/>
  <c r="L153" i="36"/>
  <c r="L71" i="57" s="1"/>
  <c r="L160" i="36"/>
  <c r="L78" i="57" s="1"/>
  <c r="L175" i="36"/>
  <c r="L93" i="57" s="1"/>
  <c r="I163" i="54"/>
  <c r="E169" i="54"/>
  <c r="C170" i="54"/>
  <c r="E173" i="54"/>
  <c r="I173" i="54"/>
  <c r="M173" i="54"/>
  <c r="G160" i="36"/>
  <c r="G78" i="57" s="1"/>
  <c r="O144" i="36"/>
  <c r="O62" i="57" s="1"/>
  <c r="F146" i="36"/>
  <c r="F64" i="57" s="1"/>
  <c r="J150" i="36"/>
  <c r="J68" i="57" s="1"/>
  <c r="N163" i="54"/>
  <c r="F169" i="54"/>
  <c r="J169" i="54"/>
  <c r="N169" i="54"/>
  <c r="F173" i="54"/>
  <c r="J173" i="54"/>
  <c r="F177" i="54"/>
  <c r="J177" i="54"/>
  <c r="C140" i="36"/>
  <c r="C58" i="57" s="1"/>
  <c r="K179" i="36"/>
  <c r="K97" i="57" s="1"/>
  <c r="E136" i="36"/>
  <c r="E54" i="57" s="1"/>
  <c r="I151" i="54"/>
  <c r="O180" i="36"/>
  <c r="O98" i="57" s="1"/>
  <c r="E165" i="36"/>
  <c r="E83" i="57" s="1"/>
  <c r="I160" i="36"/>
  <c r="I78" i="57" s="1"/>
  <c r="K155" i="36"/>
  <c r="K73" i="57" s="1"/>
  <c r="F175" i="36"/>
  <c r="F93" i="57" s="1"/>
  <c r="M138" i="54"/>
  <c r="G139" i="54"/>
  <c r="K139" i="54"/>
  <c r="C140" i="54"/>
  <c r="G140" i="54"/>
  <c r="N140" i="54"/>
  <c r="E142" i="54"/>
  <c r="M144" i="54"/>
  <c r="F151" i="54"/>
  <c r="E157" i="54"/>
  <c r="E166" i="54"/>
  <c r="I166" i="54"/>
  <c r="M166" i="54"/>
  <c r="I176" i="54"/>
  <c r="M176" i="54"/>
  <c r="C176" i="36"/>
  <c r="C94" i="57" s="1"/>
  <c r="G164" i="36"/>
  <c r="G82" i="57" s="1"/>
  <c r="O156" i="36"/>
  <c r="O74" i="57" s="1"/>
  <c r="J166" i="36"/>
  <c r="J84" i="57" s="1"/>
  <c r="I166" i="36"/>
  <c r="I84" i="57" s="1"/>
  <c r="O157" i="36"/>
  <c r="O75" i="57" s="1"/>
  <c r="C153" i="36"/>
  <c r="C71" i="57" s="1"/>
  <c r="F161" i="36"/>
  <c r="F79" i="57" s="1"/>
  <c r="I134" i="36"/>
  <c r="I52" i="57" s="1"/>
  <c r="D136" i="36"/>
  <c r="D54" i="57" s="1"/>
  <c r="N139" i="36"/>
  <c r="N57" i="57" s="1"/>
  <c r="F140" i="36"/>
  <c r="F58" i="57" s="1"/>
  <c r="D153" i="36"/>
  <c r="D71" i="57" s="1"/>
  <c r="K154" i="36"/>
  <c r="K72" i="57" s="1"/>
  <c r="I156" i="36"/>
  <c r="I74" i="57" s="1"/>
  <c r="J158" i="36"/>
  <c r="J76" i="57" s="1"/>
  <c r="H161" i="36"/>
  <c r="H79" i="57" s="1"/>
  <c r="H174" i="36"/>
  <c r="H92" i="57" s="1"/>
  <c r="C135" i="54"/>
  <c r="E136" i="54"/>
  <c r="H136" i="54"/>
  <c r="K136" i="54"/>
  <c r="O136" i="54"/>
  <c r="J138" i="54"/>
  <c r="D139" i="54"/>
  <c r="H139" i="54"/>
  <c r="D140" i="54"/>
  <c r="H140" i="54"/>
  <c r="E146" i="54"/>
  <c r="I146" i="54"/>
  <c r="M146" i="54"/>
  <c r="E148" i="54"/>
  <c r="K149" i="54"/>
  <c r="N159" i="54"/>
  <c r="L160" i="54"/>
  <c r="C173" i="54"/>
  <c r="F176" i="54"/>
  <c r="I181" i="54"/>
  <c r="I179" i="36"/>
  <c r="I97" i="57" s="1"/>
  <c r="O136" i="36"/>
  <c r="O54" i="57" s="1"/>
  <c r="I133" i="54"/>
  <c r="E143" i="54"/>
  <c r="C151" i="54"/>
  <c r="C154" i="54"/>
  <c r="N154" i="54"/>
  <c r="J166" i="54"/>
  <c r="N157" i="36"/>
  <c r="N75" i="57" s="1"/>
  <c r="O182" i="36"/>
  <c r="O100" i="57" s="1"/>
  <c r="E179" i="36"/>
  <c r="E97" i="57" s="1"/>
  <c r="K172" i="36"/>
  <c r="K90" i="57" s="1"/>
  <c r="G166" i="36"/>
  <c r="G84" i="57" s="1"/>
  <c r="I161" i="36"/>
  <c r="I79" i="57" s="1"/>
  <c r="J180" i="36"/>
  <c r="J98" i="57" s="1"/>
  <c r="M174" i="36"/>
  <c r="M92" i="57" s="1"/>
  <c r="E164" i="36"/>
  <c r="E82" i="57" s="1"/>
  <c r="M156" i="36"/>
  <c r="M74" i="57" s="1"/>
  <c r="C165" i="36"/>
  <c r="C83" i="57" s="1"/>
  <c r="M146" i="36"/>
  <c r="M64" i="57" s="1"/>
  <c r="F183" i="36"/>
  <c r="F101" i="57" s="1"/>
  <c r="N165" i="36"/>
  <c r="N83" i="57" s="1"/>
  <c r="O141" i="36"/>
  <c r="O59" i="57" s="1"/>
  <c r="C135" i="36"/>
  <c r="C53" i="57" s="1"/>
  <c r="J163" i="54"/>
  <c r="N145" i="54"/>
  <c r="O138" i="36"/>
  <c r="O56" i="57" s="1"/>
  <c r="N150" i="54"/>
  <c r="D151" i="54"/>
  <c r="F153" i="54"/>
  <c r="J153" i="54"/>
  <c r="D154" i="54"/>
  <c r="H154" i="54"/>
  <c r="K154" i="54"/>
  <c r="J155" i="54"/>
  <c r="F156" i="54"/>
  <c r="F163" i="54"/>
  <c r="C166" i="54"/>
  <c r="G166" i="54"/>
  <c r="M170" i="54"/>
  <c r="N175" i="54"/>
  <c r="D176" i="54"/>
  <c r="H176" i="54"/>
  <c r="K176" i="54"/>
  <c r="O176" i="54"/>
  <c r="O183" i="54"/>
  <c r="K166" i="36"/>
  <c r="K84" i="57" s="1"/>
  <c r="M159" i="36"/>
  <c r="M77" i="57" s="1"/>
  <c r="N182" i="36"/>
  <c r="N100" i="57" s="1"/>
  <c r="G169" i="36"/>
  <c r="G87" i="57" s="1"/>
  <c r="J169" i="36"/>
  <c r="J87" i="57" s="1"/>
  <c r="J157" i="36"/>
  <c r="J75" i="57" s="1"/>
  <c r="N151" i="54"/>
  <c r="E133" i="54"/>
  <c r="J151" i="54"/>
  <c r="M153" i="54"/>
  <c r="G154" i="54"/>
  <c r="I156" i="54"/>
  <c r="F166" i="54"/>
  <c r="F155" i="36"/>
  <c r="F73" i="57" s="1"/>
  <c r="K182" i="36"/>
  <c r="K100" i="57" s="1"/>
  <c r="E177" i="36"/>
  <c r="E95" i="57" s="1"/>
  <c r="E169" i="36"/>
  <c r="E87" i="57" s="1"/>
  <c r="E161" i="36"/>
  <c r="E79" i="57" s="1"/>
  <c r="G158" i="36"/>
  <c r="G76" i="57" s="1"/>
  <c r="K150" i="36"/>
  <c r="K68" i="57" s="1"/>
  <c r="F180" i="36"/>
  <c r="F98" i="57" s="1"/>
  <c r="O169" i="36"/>
  <c r="O87" i="57" s="1"/>
  <c r="O153" i="36"/>
  <c r="O71" i="57" s="1"/>
  <c r="K183" i="36"/>
  <c r="K101" i="57" s="1"/>
  <c r="C161" i="36"/>
  <c r="C79" i="57" s="1"/>
  <c r="C145" i="36"/>
  <c r="C63" i="57" s="1"/>
  <c r="N179" i="36"/>
  <c r="N97" i="57" s="1"/>
  <c r="F165" i="36"/>
  <c r="F83" i="57" s="1"/>
  <c r="E140" i="36"/>
  <c r="E58" i="57" s="1"/>
  <c r="I137" i="36"/>
  <c r="I55" i="57" s="1"/>
  <c r="J161" i="54"/>
  <c r="J145" i="54"/>
  <c r="H134" i="36"/>
  <c r="H52" i="57" s="1"/>
  <c r="D137" i="36"/>
  <c r="D55" i="57" s="1"/>
  <c r="D140" i="36"/>
  <c r="D58" i="57" s="1"/>
  <c r="J140" i="36"/>
  <c r="J58" i="57" s="1"/>
  <c r="J151" i="36"/>
  <c r="J69" i="57" s="1"/>
  <c r="E162" i="36"/>
  <c r="E80" i="57" s="1"/>
  <c r="H164" i="36"/>
  <c r="H82" i="57" s="1"/>
  <c r="L167" i="36"/>
  <c r="L85" i="57" s="1"/>
  <c r="L179" i="36"/>
  <c r="L97" i="57" s="1"/>
  <c r="J149" i="54"/>
  <c r="D150" i="54"/>
  <c r="E151" i="54"/>
  <c r="O151" i="54"/>
  <c r="I152" i="54"/>
  <c r="E154" i="54"/>
  <c r="C156" i="54"/>
  <c r="K156" i="54"/>
  <c r="O156" i="54"/>
  <c r="C163" i="54"/>
  <c r="L166" i="54"/>
  <c r="M169" i="54"/>
  <c r="D173" i="54"/>
  <c r="H173" i="54"/>
  <c r="L173" i="54"/>
  <c r="Q173" i="54"/>
  <c r="E176" i="54"/>
  <c r="L176" i="54"/>
  <c r="M177" i="54"/>
  <c r="M142" i="54"/>
  <c r="K52" i="58"/>
  <c r="K134" i="36"/>
  <c r="K52" i="57" s="1"/>
  <c r="L95" i="58"/>
  <c r="L177" i="36"/>
  <c r="L95" i="57" s="1"/>
  <c r="G148" i="36"/>
  <c r="G66" i="57" s="1"/>
  <c r="I180" i="36"/>
  <c r="I98" i="57" s="1"/>
  <c r="J136" i="36"/>
  <c r="J54" i="57" s="1"/>
  <c r="C136" i="36"/>
  <c r="C54" i="57" s="1"/>
  <c r="F155" i="54"/>
  <c r="L55" i="58"/>
  <c r="L137" i="36"/>
  <c r="L55" i="57" s="1"/>
  <c r="F138" i="36"/>
  <c r="F56" i="57" s="1"/>
  <c r="H66" i="58"/>
  <c r="H148" i="36"/>
  <c r="H66" i="57" s="1"/>
  <c r="H74" i="58"/>
  <c r="H156" i="36"/>
  <c r="H74" i="57" s="1"/>
  <c r="D79" i="58"/>
  <c r="D161" i="36"/>
  <c r="D79" i="57" s="1"/>
  <c r="O164" i="36"/>
  <c r="O82" i="57" s="1"/>
  <c r="F156" i="36"/>
  <c r="F74" i="57" s="1"/>
  <c r="E180" i="36"/>
  <c r="E98" i="57" s="1"/>
  <c r="K161" i="36"/>
  <c r="K79" i="57" s="1"/>
  <c r="K151" i="36"/>
  <c r="K69" i="57" s="1"/>
  <c r="F141" i="36"/>
  <c r="F59" i="57" s="1"/>
  <c r="G134" i="36"/>
  <c r="G52" i="57" s="1"/>
  <c r="H54" i="58"/>
  <c r="H136" i="36"/>
  <c r="H54" i="57" s="1"/>
  <c r="J60" i="58"/>
  <c r="J142" i="36"/>
  <c r="J60" i="57" s="1"/>
  <c r="E68" i="58"/>
  <c r="E150" i="36"/>
  <c r="E68" i="57" s="1"/>
  <c r="H71" i="58"/>
  <c r="H153" i="36"/>
  <c r="H71" i="57" s="1"/>
  <c r="H78" i="58"/>
  <c r="H160" i="36"/>
  <c r="H78" i="57" s="1"/>
  <c r="H84" i="58"/>
  <c r="H166" i="36"/>
  <c r="H84" i="57" s="1"/>
  <c r="E141" i="54"/>
  <c r="I171" i="54"/>
  <c r="L56" i="58"/>
  <c r="L138" i="36"/>
  <c r="L56" i="57" s="1"/>
  <c r="L69" i="58"/>
  <c r="L151" i="36"/>
  <c r="L69" i="57" s="1"/>
  <c r="Q174" i="54"/>
  <c r="F174" i="54"/>
  <c r="E139" i="36"/>
  <c r="E57" i="57" s="1"/>
  <c r="Q55" i="58"/>
  <c r="O137" i="36"/>
  <c r="O55" i="57" s="1"/>
  <c r="I59" i="58"/>
  <c r="I141" i="36"/>
  <c r="I59" i="57" s="1"/>
  <c r="Q59" i="58"/>
  <c r="C141" i="36"/>
  <c r="C59" i="57" s="1"/>
  <c r="D91" i="58"/>
  <c r="D173" i="36"/>
  <c r="D91" i="57" s="1"/>
  <c r="Q91" i="58"/>
  <c r="J173" i="36"/>
  <c r="J91" i="57" s="1"/>
  <c r="H171" i="54"/>
  <c r="N171" i="54"/>
  <c r="I173" i="36"/>
  <c r="I91" i="57" s="1"/>
  <c r="E157" i="36"/>
  <c r="E75" i="57" s="1"/>
  <c r="G152" i="36"/>
  <c r="G70" i="57" s="1"/>
  <c r="O142" i="36"/>
  <c r="O60" i="57" s="1"/>
  <c r="F152" i="36"/>
  <c r="F70" i="57" s="1"/>
  <c r="N143" i="36"/>
  <c r="N61" i="57" s="1"/>
  <c r="K173" i="36"/>
  <c r="K91" i="57" s="1"/>
  <c r="M151" i="36"/>
  <c r="M69" i="57" s="1"/>
  <c r="I138" i="36"/>
  <c r="I56" i="57" s="1"/>
  <c r="E141" i="36"/>
  <c r="E59" i="57" s="1"/>
  <c r="H57" i="58"/>
  <c r="H139" i="36"/>
  <c r="H57" i="57" s="1"/>
  <c r="H141" i="36"/>
  <c r="H59" i="57" s="1"/>
  <c r="D142" i="36"/>
  <c r="D60" i="57" s="1"/>
  <c r="L70" i="58"/>
  <c r="L152" i="36"/>
  <c r="L70" i="57" s="1"/>
  <c r="L75" i="58"/>
  <c r="L157" i="36"/>
  <c r="L75" i="57" s="1"/>
  <c r="Q75" i="58"/>
  <c r="D157" i="36"/>
  <c r="D75" i="57" s="1"/>
  <c r="C157" i="36"/>
  <c r="C75" i="57" s="1"/>
  <c r="D83" i="58"/>
  <c r="D165" i="36"/>
  <c r="D83" i="57" s="1"/>
  <c r="H100" i="58"/>
  <c r="H182" i="36"/>
  <c r="H100" i="57" s="1"/>
  <c r="O170" i="54"/>
  <c r="K170" i="54"/>
  <c r="L146" i="36"/>
  <c r="L64" i="57" s="1"/>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L79" i="57" s="1"/>
  <c r="K170" i="36"/>
  <c r="K88" i="57" s="1"/>
  <c r="H152" i="54"/>
  <c r="D160" i="54"/>
  <c r="G170" i="54"/>
  <c r="C171" i="54"/>
  <c r="G171" i="54"/>
  <c r="J171" i="54"/>
  <c r="M171" i="54"/>
  <c r="J178" i="36"/>
  <c r="J96" i="57" s="1"/>
  <c r="C149" i="54"/>
  <c r="M152" i="54"/>
  <c r="F160" i="54"/>
  <c r="J160" i="54"/>
  <c r="G163" i="54"/>
  <c r="K166" i="54"/>
  <c r="N166" i="54"/>
  <c r="D170" i="54"/>
  <c r="H170" i="54"/>
  <c r="K171" i="54"/>
  <c r="C174" i="54"/>
  <c r="J174" i="54"/>
  <c r="N174" i="54"/>
  <c r="O51" i="58"/>
  <c r="O133" i="36"/>
  <c r="O51" i="57" s="1"/>
  <c r="F54" i="58"/>
  <c r="F136" i="36"/>
  <c r="F54" i="57" s="1"/>
  <c r="M54" i="58"/>
  <c r="M136" i="36"/>
  <c r="M54" i="57" s="1"/>
  <c r="F55" i="58"/>
  <c r="F137" i="36"/>
  <c r="F55" i="57" s="1"/>
  <c r="C56" i="58"/>
  <c r="C138" i="36"/>
  <c r="C56" i="57" s="1"/>
  <c r="J56" i="58"/>
  <c r="J138" i="36"/>
  <c r="J56" i="57" s="1"/>
  <c r="I57" i="58"/>
  <c r="I139" i="36"/>
  <c r="I57" i="57" s="1"/>
  <c r="I61" i="58"/>
  <c r="I143" i="36"/>
  <c r="I61" i="57" s="1"/>
  <c r="Q61" i="58"/>
  <c r="G143" i="36"/>
  <c r="G61" i="57" s="1"/>
  <c r="L62" i="58"/>
  <c r="L144" i="36"/>
  <c r="L62" i="57" s="1"/>
  <c r="Q62" i="58"/>
  <c r="Q144" i="36"/>
  <c r="Q62" i="57" s="1"/>
  <c r="I63" i="58"/>
  <c r="I145" i="36"/>
  <c r="I63" i="57" s="1"/>
  <c r="L67" i="58"/>
  <c r="L149" i="36"/>
  <c r="L67" i="57" s="1"/>
  <c r="N70" i="58"/>
  <c r="N152" i="36"/>
  <c r="N70" i="57" s="1"/>
  <c r="C74" i="58"/>
  <c r="C156" i="36"/>
  <c r="C74" i="57" s="1"/>
  <c r="L81" i="58"/>
  <c r="L163" i="36"/>
  <c r="L81" i="57" s="1"/>
  <c r="M82" i="58"/>
  <c r="M164" i="36"/>
  <c r="M82" i="57" s="1"/>
  <c r="D85" i="58"/>
  <c r="D167" i="36"/>
  <c r="D85" i="57" s="1"/>
  <c r="E86" i="58"/>
  <c r="E168" i="36"/>
  <c r="E86" i="57" s="1"/>
  <c r="J88" i="58"/>
  <c r="J170" i="36"/>
  <c r="J88" i="57" s="1"/>
  <c r="Q89" i="58"/>
  <c r="E171" i="36"/>
  <c r="E89" i="57" s="1"/>
  <c r="H95" i="58"/>
  <c r="H177" i="36"/>
  <c r="H95" i="57" s="1"/>
  <c r="F97" i="58"/>
  <c r="F179" i="36"/>
  <c r="F97" i="57" s="1"/>
  <c r="C98" i="58"/>
  <c r="C180" i="36"/>
  <c r="C98" i="57" s="1"/>
  <c r="L99" i="58"/>
  <c r="L181" i="36"/>
  <c r="L99" i="57" s="1"/>
  <c r="Q99" i="58"/>
  <c r="Q181" i="36"/>
  <c r="Q99" i="57" s="1"/>
  <c r="N181" i="36"/>
  <c r="N99" i="57" s="1"/>
  <c r="O181" i="36"/>
  <c r="O99" i="57" s="1"/>
  <c r="Q169" i="36"/>
  <c r="Q87" i="57" s="1"/>
  <c r="Q145" i="36"/>
  <c r="Q63" i="57" s="1"/>
  <c r="Q138" i="54"/>
  <c r="E138" i="54"/>
  <c r="F149" i="36"/>
  <c r="F67" i="57" s="1"/>
  <c r="G180" i="36"/>
  <c r="G98" i="57" s="1"/>
  <c r="K178" i="36"/>
  <c r="K96" i="57" s="1"/>
  <c r="K168" i="36"/>
  <c r="K86" i="57" s="1"/>
  <c r="G144" i="36"/>
  <c r="G62" i="57" s="1"/>
  <c r="G142" i="36"/>
  <c r="G60" i="57" s="1"/>
  <c r="N172" i="36"/>
  <c r="N90" i="57" s="1"/>
  <c r="F164" i="36"/>
  <c r="F82" i="57" s="1"/>
  <c r="J156" i="36"/>
  <c r="J74" i="57" s="1"/>
  <c r="I182" i="36"/>
  <c r="I100" i="57" s="1"/>
  <c r="M168" i="36"/>
  <c r="M86" i="57" s="1"/>
  <c r="C183" i="36"/>
  <c r="C101" i="57" s="1"/>
  <c r="O177" i="36"/>
  <c r="O95" i="57" s="1"/>
  <c r="G173" i="36"/>
  <c r="G91" i="57" s="1"/>
  <c r="C169" i="36"/>
  <c r="C87" i="57" s="1"/>
  <c r="G151" i="36"/>
  <c r="G69" i="57" s="1"/>
  <c r="I146" i="36"/>
  <c r="I64" i="57" s="1"/>
  <c r="I144" i="36"/>
  <c r="I62" i="57" s="1"/>
  <c r="J179" i="36"/>
  <c r="J97" i="57" s="1"/>
  <c r="F169" i="36"/>
  <c r="F87" i="57" s="1"/>
  <c r="N163" i="36"/>
  <c r="N81" i="57" s="1"/>
  <c r="K141" i="36"/>
  <c r="K59" i="57" s="1"/>
  <c r="F139" i="36"/>
  <c r="F57" i="57" s="1"/>
  <c r="F179" i="54"/>
  <c r="J157" i="54"/>
  <c r="L52" i="58"/>
  <c r="L134" i="36"/>
  <c r="L52" i="57" s="1"/>
  <c r="D56" i="58"/>
  <c r="D138" i="36"/>
  <c r="D56" i="57" s="1"/>
  <c r="Q58" i="58"/>
  <c r="M140" i="36"/>
  <c r="M58" i="57" s="1"/>
  <c r="F62" i="58"/>
  <c r="F144" i="36"/>
  <c r="F62" i="57" s="1"/>
  <c r="J144" i="36"/>
  <c r="J62" i="57" s="1"/>
  <c r="M62" i="58"/>
  <c r="M144" i="36"/>
  <c r="M62" i="57" s="1"/>
  <c r="F63" i="58"/>
  <c r="F145" i="36"/>
  <c r="F63" i="57" s="1"/>
  <c r="J64" i="58"/>
  <c r="J146" i="36"/>
  <c r="J64" i="57" s="1"/>
  <c r="I67" i="58"/>
  <c r="I149" i="36"/>
  <c r="I67" i="57" s="1"/>
  <c r="N71" i="58"/>
  <c r="N153" i="36"/>
  <c r="N71" i="57" s="1"/>
  <c r="H154" i="36"/>
  <c r="H72" i="57" s="1"/>
  <c r="H75" i="58"/>
  <c r="H157" i="36"/>
  <c r="H75" i="57" s="1"/>
  <c r="E76" i="58"/>
  <c r="E158" i="36"/>
  <c r="E76" i="57" s="1"/>
  <c r="C77" i="58"/>
  <c r="C159" i="36"/>
  <c r="C77" i="57" s="1"/>
  <c r="C82" i="58"/>
  <c r="C164" i="36"/>
  <c r="C82" i="57" s="1"/>
  <c r="J82" i="58"/>
  <c r="J164" i="36"/>
  <c r="J82" i="57" s="1"/>
  <c r="D84" i="58"/>
  <c r="D166" i="36"/>
  <c r="D84" i="57" s="1"/>
  <c r="E85" i="58"/>
  <c r="E167" i="36"/>
  <c r="E85" i="57" s="1"/>
  <c r="Q85" i="58"/>
  <c r="K167" i="36"/>
  <c r="K85" i="57" s="1"/>
  <c r="L91" i="58"/>
  <c r="L173" i="36"/>
  <c r="L91" i="57" s="1"/>
  <c r="K93" i="58"/>
  <c r="K175" i="36"/>
  <c r="K93" i="57" s="1"/>
  <c r="I95" i="58"/>
  <c r="I177" i="36"/>
  <c r="I95" i="57" s="1"/>
  <c r="Q95" i="58"/>
  <c r="Q177" i="36"/>
  <c r="Q95" i="57" s="1"/>
  <c r="F96" i="58"/>
  <c r="F178" i="36"/>
  <c r="F96" i="57" s="1"/>
  <c r="M96" i="58"/>
  <c r="M178" i="36"/>
  <c r="M96" i="57" s="1"/>
  <c r="C97" i="58"/>
  <c r="C179" i="36"/>
  <c r="C97" i="57" s="1"/>
  <c r="H98" i="58"/>
  <c r="H180" i="36"/>
  <c r="H98" i="57" s="1"/>
  <c r="L98" i="58"/>
  <c r="L180" i="36"/>
  <c r="L98" i="57" s="1"/>
  <c r="I99" i="58"/>
  <c r="I181" i="36"/>
  <c r="I99" i="57" s="1"/>
  <c r="D101" i="58"/>
  <c r="D183" i="36"/>
  <c r="D101" i="57" s="1"/>
  <c r="Q167" i="36"/>
  <c r="Q85" i="57" s="1"/>
  <c r="Q140" i="36"/>
  <c r="Q58" i="57" s="1"/>
  <c r="N135" i="54"/>
  <c r="Q135" i="54"/>
  <c r="C138" i="54"/>
  <c r="G138" i="54"/>
  <c r="K138" i="54"/>
  <c r="F146" i="54"/>
  <c r="J146" i="54"/>
  <c r="C152" i="54"/>
  <c r="F152" i="54"/>
  <c r="J152" i="54"/>
  <c r="N152" i="54"/>
  <c r="C153" i="54"/>
  <c r="G153" i="54"/>
  <c r="K153" i="54"/>
  <c r="N153" i="54"/>
  <c r="I159" i="54"/>
  <c r="F162" i="54"/>
  <c r="J162" i="54"/>
  <c r="M162" i="54"/>
  <c r="Q183" i="54"/>
  <c r="J183" i="54"/>
  <c r="C182" i="36"/>
  <c r="C100" i="57" s="1"/>
  <c r="M179" i="36"/>
  <c r="M97" i="57" s="1"/>
  <c r="C178" i="36"/>
  <c r="C96" i="57" s="1"/>
  <c r="M169" i="36"/>
  <c r="M87" i="57" s="1"/>
  <c r="G168" i="36"/>
  <c r="G86" i="57" s="1"/>
  <c r="M163" i="36"/>
  <c r="M81" i="57" s="1"/>
  <c r="G156" i="36"/>
  <c r="G74" i="57" s="1"/>
  <c r="O146" i="36"/>
  <c r="O64" i="57" s="1"/>
  <c r="C144" i="36"/>
  <c r="C62" i="57" s="1"/>
  <c r="O140" i="36"/>
  <c r="O58" i="57" s="1"/>
  <c r="J168" i="36"/>
  <c r="J86" i="57" s="1"/>
  <c r="N160" i="36"/>
  <c r="N78" i="57" s="1"/>
  <c r="I178" i="36"/>
  <c r="I96" i="57" s="1"/>
  <c r="I174" i="36"/>
  <c r="I92" i="57" s="1"/>
  <c r="I168" i="36"/>
  <c r="I86" i="57" s="1"/>
  <c r="I164" i="36"/>
  <c r="I82" i="57" s="1"/>
  <c r="E152" i="36"/>
  <c r="E70" i="57" s="1"/>
  <c r="O134" i="36"/>
  <c r="O52" i="57" s="1"/>
  <c r="N135" i="36"/>
  <c r="N53" i="57" s="1"/>
  <c r="C181" i="36"/>
  <c r="C99" i="57" s="1"/>
  <c r="G177" i="36"/>
  <c r="G95" i="57" s="1"/>
  <c r="C173" i="36"/>
  <c r="C91" i="57" s="1"/>
  <c r="C167" i="36"/>
  <c r="C85" i="57" s="1"/>
  <c r="K153" i="36"/>
  <c r="K71" i="57" s="1"/>
  <c r="O145" i="36"/>
  <c r="O63" i="57" s="1"/>
  <c r="E144" i="36"/>
  <c r="E62" i="57" s="1"/>
  <c r="J177" i="36"/>
  <c r="J95" i="57" s="1"/>
  <c r="F173" i="36"/>
  <c r="F91" i="57" s="1"/>
  <c r="N167" i="36"/>
  <c r="N85" i="57" s="1"/>
  <c r="J161" i="36"/>
  <c r="J79" i="57" s="1"/>
  <c r="E145" i="36"/>
  <c r="E63" i="57" s="1"/>
  <c r="C139" i="36"/>
  <c r="C57" i="57" s="1"/>
  <c r="G137" i="36"/>
  <c r="G55" i="57" s="1"/>
  <c r="F135" i="36"/>
  <c r="F53" i="57" s="1"/>
  <c r="G136" i="36"/>
  <c r="G54" i="57" s="1"/>
  <c r="M133" i="36"/>
  <c r="M51" i="57" s="1"/>
  <c r="J143" i="54"/>
  <c r="F52" i="58"/>
  <c r="F134" i="36"/>
  <c r="F52" i="57" s="1"/>
  <c r="H55" i="58"/>
  <c r="H137" i="36"/>
  <c r="H55" i="57" s="1"/>
  <c r="E56" i="58"/>
  <c r="E138" i="36"/>
  <c r="E56" i="57" s="1"/>
  <c r="K57" i="58"/>
  <c r="K139" i="36"/>
  <c r="K57" i="57" s="1"/>
  <c r="D61" i="58"/>
  <c r="D143" i="36"/>
  <c r="D61" i="57" s="1"/>
  <c r="H143" i="36"/>
  <c r="H61" i="57" s="1"/>
  <c r="D144" i="36"/>
  <c r="D62" i="57" s="1"/>
  <c r="D145" i="36"/>
  <c r="D63" i="57" s="1"/>
  <c r="D64" i="58"/>
  <c r="D146" i="36"/>
  <c r="D64" i="57" s="1"/>
  <c r="N146" i="36"/>
  <c r="N64" i="57" s="1"/>
  <c r="J67" i="58"/>
  <c r="J149" i="36"/>
  <c r="J67" i="57" s="1"/>
  <c r="Q69" i="58"/>
  <c r="Q151" i="36"/>
  <c r="Q69" i="57" s="1"/>
  <c r="I70" i="58"/>
  <c r="I152" i="36"/>
  <c r="I70" i="57" s="1"/>
  <c r="E71" i="58"/>
  <c r="E153" i="36"/>
  <c r="E71" i="57" s="1"/>
  <c r="L74" i="58"/>
  <c r="L156" i="36"/>
  <c r="L74" i="57" s="1"/>
  <c r="Q74" i="58"/>
  <c r="E156" i="36"/>
  <c r="E74" i="57" s="1"/>
  <c r="I75" i="58"/>
  <c r="I157" i="36"/>
  <c r="I75" i="57" s="1"/>
  <c r="J81" i="58"/>
  <c r="J163" i="36"/>
  <c r="J81" i="57" s="1"/>
  <c r="H83" i="58"/>
  <c r="H165" i="36"/>
  <c r="H83" i="57" s="1"/>
  <c r="F85" i="58"/>
  <c r="F167" i="36"/>
  <c r="F85" i="57" s="1"/>
  <c r="D87" i="58"/>
  <c r="D169" i="36"/>
  <c r="D87" i="57" s="1"/>
  <c r="H169" i="36"/>
  <c r="H87" i="57" s="1"/>
  <c r="N87" i="58"/>
  <c r="N169" i="36"/>
  <c r="N87" i="57" s="1"/>
  <c r="I94" i="58"/>
  <c r="I176" i="36"/>
  <c r="I94" i="57" s="1"/>
  <c r="D97" i="58"/>
  <c r="D179" i="36"/>
  <c r="D97" i="57" s="1"/>
  <c r="D100" i="58"/>
  <c r="D182" i="36"/>
  <c r="D100" i="57" s="1"/>
  <c r="E101" i="58"/>
  <c r="E183" i="36"/>
  <c r="E101" i="57" s="1"/>
  <c r="Q183" i="36"/>
  <c r="Q101" i="57" s="1"/>
  <c r="M135" i="54"/>
  <c r="J137" i="54"/>
  <c r="D152" i="54"/>
  <c r="F157" i="54"/>
  <c r="L158" i="54"/>
  <c r="F159" i="54"/>
  <c r="C162" i="54"/>
  <c r="G162" i="54"/>
  <c r="N162" i="54"/>
  <c r="Q168" i="54"/>
  <c r="C168" i="54"/>
  <c r="H182" i="54"/>
  <c r="D182" i="54"/>
  <c r="F183" i="54"/>
  <c r="N159" i="36"/>
  <c r="N77" i="57" s="1"/>
  <c r="N151" i="36"/>
  <c r="N69" i="57" s="1"/>
  <c r="I183" i="36"/>
  <c r="I101" i="57" s="1"/>
  <c r="E181" i="36"/>
  <c r="E99" i="57" s="1"/>
  <c r="M177" i="36"/>
  <c r="M95" i="57" s="1"/>
  <c r="M173" i="36"/>
  <c r="M91" i="57" s="1"/>
  <c r="I169" i="36"/>
  <c r="I87" i="57" s="1"/>
  <c r="I167" i="36"/>
  <c r="I85" i="57" s="1"/>
  <c r="O162" i="36"/>
  <c r="O80" i="57" s="1"/>
  <c r="O160" i="36"/>
  <c r="O78" i="57" s="1"/>
  <c r="M155" i="36"/>
  <c r="M73" i="57" s="1"/>
  <c r="C152" i="36"/>
  <c r="C70" i="57" s="1"/>
  <c r="G146" i="36"/>
  <c r="G64" i="57" s="1"/>
  <c r="E143" i="36"/>
  <c r="E61" i="57" s="1"/>
  <c r="G140" i="36"/>
  <c r="G58" i="57" s="1"/>
  <c r="F176" i="36"/>
  <c r="F94" i="57" s="1"/>
  <c r="F168" i="36"/>
  <c r="F86" i="57" s="1"/>
  <c r="J152" i="36"/>
  <c r="J70" i="57" s="1"/>
  <c r="M180" i="36"/>
  <c r="M98" i="57" s="1"/>
  <c r="E178" i="36"/>
  <c r="E96" i="57" s="1"/>
  <c r="M172" i="36"/>
  <c r="M90" i="57" s="1"/>
  <c r="O167" i="36"/>
  <c r="O85" i="57" s="1"/>
  <c r="E160" i="36"/>
  <c r="E78" i="57" s="1"/>
  <c r="E154" i="36"/>
  <c r="E72" i="57" s="1"/>
  <c r="N140" i="36"/>
  <c r="N58" i="57" s="1"/>
  <c r="O183" i="36"/>
  <c r="O101" i="57" s="1"/>
  <c r="O179" i="36"/>
  <c r="O97" i="57" s="1"/>
  <c r="C177" i="36"/>
  <c r="C95" i="57" s="1"/>
  <c r="K169" i="36"/>
  <c r="K87" i="57" s="1"/>
  <c r="O165" i="36"/>
  <c r="O83" i="57" s="1"/>
  <c r="G159" i="36"/>
  <c r="G77" i="57" s="1"/>
  <c r="O147" i="36"/>
  <c r="O65" i="57" s="1"/>
  <c r="K145" i="36"/>
  <c r="K63" i="57" s="1"/>
  <c r="O143" i="36"/>
  <c r="O61" i="57" s="1"/>
  <c r="F181" i="36"/>
  <c r="F99" i="57" s="1"/>
  <c r="F177" i="36"/>
  <c r="F95" i="57" s="1"/>
  <c r="N171" i="36"/>
  <c r="N89" i="57" s="1"/>
  <c r="M142" i="36"/>
  <c r="M60" i="57" s="1"/>
  <c r="I140" i="36"/>
  <c r="I58" i="57" s="1"/>
  <c r="M138" i="36"/>
  <c r="M56" i="57" s="1"/>
  <c r="C137" i="36"/>
  <c r="C55" i="57" s="1"/>
  <c r="F143" i="36"/>
  <c r="F61" i="57" s="1"/>
  <c r="N133" i="54"/>
  <c r="F51" i="58"/>
  <c r="F133" i="36"/>
  <c r="F51" i="57" s="1"/>
  <c r="D134" i="36"/>
  <c r="D52" i="57" s="1"/>
  <c r="N52" i="58"/>
  <c r="N134" i="36"/>
  <c r="N52" i="57" s="1"/>
  <c r="Q53" i="58"/>
  <c r="E135" i="36"/>
  <c r="E53" i="57" s="1"/>
  <c r="L54" i="58"/>
  <c r="L136" i="36"/>
  <c r="L54" i="57" s="1"/>
  <c r="L57" i="58"/>
  <c r="L139" i="36"/>
  <c r="L57" i="57" s="1"/>
  <c r="Q57" i="58"/>
  <c r="Q139" i="36"/>
  <c r="Q57" i="57" s="1"/>
  <c r="D141" i="36"/>
  <c r="D59" i="57" s="1"/>
  <c r="M59" i="58"/>
  <c r="M141" i="36"/>
  <c r="M59" i="57" s="1"/>
  <c r="F142" i="36"/>
  <c r="F60" i="57" s="1"/>
  <c r="L142" i="36"/>
  <c r="L60" i="57" s="1"/>
  <c r="L143" i="36"/>
  <c r="L61" i="57" s="1"/>
  <c r="H63" i="58"/>
  <c r="H145" i="36"/>
  <c r="H63" i="57" s="1"/>
  <c r="L145" i="36"/>
  <c r="L63" i="57" s="1"/>
  <c r="E64" i="58"/>
  <c r="E146" i="36"/>
  <c r="E64" i="57" s="1"/>
  <c r="C67" i="58"/>
  <c r="C149" i="36"/>
  <c r="C67" i="57" s="1"/>
  <c r="L73" i="58"/>
  <c r="L155" i="36"/>
  <c r="L73" i="57" s="1"/>
  <c r="F75" i="58"/>
  <c r="F157" i="36"/>
  <c r="F75" i="57" s="1"/>
  <c r="F78" i="58"/>
  <c r="F160" i="36"/>
  <c r="F78" i="57" s="1"/>
  <c r="Q78" i="58"/>
  <c r="C160" i="36"/>
  <c r="C78" i="57" s="1"/>
  <c r="O79" i="58"/>
  <c r="O161" i="36"/>
  <c r="O79" i="57" s="1"/>
  <c r="K81" i="58"/>
  <c r="K163" i="36"/>
  <c r="K81" i="57" s="1"/>
  <c r="L82" i="58"/>
  <c r="L164" i="36"/>
  <c r="L82" i="57" s="1"/>
  <c r="I83" i="58"/>
  <c r="I165" i="36"/>
  <c r="I83" i="57" s="1"/>
  <c r="Q83" i="58"/>
  <c r="Q165" i="36"/>
  <c r="Q83" i="57" s="1"/>
  <c r="H86" i="58"/>
  <c r="H168" i="36"/>
  <c r="H86" i="57" s="1"/>
  <c r="L168" i="36"/>
  <c r="L86" i="57" s="1"/>
  <c r="O86" i="58"/>
  <c r="O168" i="36"/>
  <c r="O86" i="57" s="1"/>
  <c r="L169" i="36"/>
  <c r="L87" i="57" s="1"/>
  <c r="I88" i="58"/>
  <c r="I170" i="36"/>
  <c r="I88" i="57" s="1"/>
  <c r="K89" i="58"/>
  <c r="K171" i="36"/>
  <c r="K89" i="57" s="1"/>
  <c r="N91" i="58"/>
  <c r="N173" i="36"/>
  <c r="N91" i="57" s="1"/>
  <c r="O92" i="58"/>
  <c r="O174" i="36"/>
  <c r="O92" i="57" s="1"/>
  <c r="D96" i="58"/>
  <c r="D178" i="36"/>
  <c r="D96" i="57" s="1"/>
  <c r="H178" i="36"/>
  <c r="H96" i="57" s="1"/>
  <c r="O96" i="58"/>
  <c r="O178" i="36"/>
  <c r="O96" i="57" s="1"/>
  <c r="N98" i="58"/>
  <c r="N180" i="36"/>
  <c r="N98" i="57" s="1"/>
  <c r="D181" i="36"/>
  <c r="D99" i="57" s="1"/>
  <c r="Q173" i="36"/>
  <c r="Q91" i="57" s="1"/>
  <c r="Q156" i="36"/>
  <c r="Q74" i="57" s="1"/>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F68" i="57" s="1"/>
  <c r="H158" i="36"/>
  <c r="H76" i="57" s="1"/>
  <c r="E174" i="36"/>
  <c r="E92" i="57" s="1"/>
  <c r="H99" i="58"/>
  <c r="H181" i="36"/>
  <c r="H99" i="57" s="1"/>
  <c r="Q161" i="36"/>
  <c r="Q79" i="57" s="1"/>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80" i="58"/>
  <c r="Q162" i="36"/>
  <c r="Q80" i="57" s="1"/>
  <c r="Q88" i="58"/>
  <c r="Q170" i="36"/>
  <c r="Q88" i="57" s="1"/>
  <c r="H93" i="58"/>
  <c r="H175" i="36"/>
  <c r="H93" i="57" s="1"/>
  <c r="Q133" i="36"/>
  <c r="Q51" i="57" s="1"/>
  <c r="Q172" i="36"/>
  <c r="Q90" i="57" s="1"/>
  <c r="L143" i="54"/>
  <c r="K162" i="36"/>
  <c r="K80" i="57" s="1"/>
  <c r="M161" i="36"/>
  <c r="M79" i="57" s="1"/>
  <c r="K160" i="36"/>
  <c r="K78" i="57" s="1"/>
  <c r="C158" i="36"/>
  <c r="C76" i="57" s="1"/>
  <c r="G154" i="36"/>
  <c r="G72" i="57" s="1"/>
  <c r="E149" i="36"/>
  <c r="E67" i="57" s="1"/>
  <c r="M143" i="36"/>
  <c r="M61" i="57" s="1"/>
  <c r="K142" i="36"/>
  <c r="K60" i="57" s="1"/>
  <c r="I172" i="36"/>
  <c r="I90" i="57" s="1"/>
  <c r="E170" i="36"/>
  <c r="E88" i="57" s="1"/>
  <c r="O163" i="36"/>
  <c r="O81" i="57" s="1"/>
  <c r="O155" i="36"/>
  <c r="O73" i="57" s="1"/>
  <c r="N150" i="36"/>
  <c r="N68" i="57" s="1"/>
  <c r="M150" i="36"/>
  <c r="M68" i="57" s="1"/>
  <c r="K136" i="36"/>
  <c r="K54" i="57" s="1"/>
  <c r="J143" i="36"/>
  <c r="J61" i="57" s="1"/>
  <c r="J135" i="36"/>
  <c r="J53" i="57" s="1"/>
  <c r="G161" i="36"/>
  <c r="G79" i="57" s="1"/>
  <c r="G153" i="36"/>
  <c r="G71" i="57" s="1"/>
  <c r="O149" i="36"/>
  <c r="O67" i="57" s="1"/>
  <c r="J171" i="36"/>
  <c r="J89" i="57" s="1"/>
  <c r="G139" i="36"/>
  <c r="G57" i="57" s="1"/>
  <c r="M134" i="36"/>
  <c r="M52" i="57" s="1"/>
  <c r="M137" i="36"/>
  <c r="M55" i="57" s="1"/>
  <c r="J175" i="54"/>
  <c r="F143" i="54"/>
  <c r="D135" i="36"/>
  <c r="D53" i="57" s="1"/>
  <c r="D147" i="36"/>
  <c r="D65" i="57" s="1"/>
  <c r="N148" i="36"/>
  <c r="N66" i="57" s="1"/>
  <c r="D154" i="36"/>
  <c r="D72" i="57" s="1"/>
  <c r="D162" i="36"/>
  <c r="D80" i="57" s="1"/>
  <c r="D86" i="58"/>
  <c r="D168" i="36"/>
  <c r="D86" i="57" s="1"/>
  <c r="L92" i="58"/>
  <c r="L174" i="36"/>
  <c r="L92" i="57" s="1"/>
  <c r="Q171" i="36"/>
  <c r="Q89" i="57" s="1"/>
  <c r="I134" i="54"/>
  <c r="I143" i="54"/>
  <c r="F158" i="54"/>
  <c r="M164" i="54"/>
  <c r="M175" i="54"/>
  <c r="J153" i="36"/>
  <c r="J71" i="57" s="1"/>
  <c r="N147" i="36"/>
  <c r="N65" i="57" s="1"/>
  <c r="M183" i="36"/>
  <c r="M101" i="57" s="1"/>
  <c r="K176" i="36"/>
  <c r="K94" i="57" s="1"/>
  <c r="G174" i="36"/>
  <c r="G92" i="57" s="1"/>
  <c r="M171" i="36"/>
  <c r="M89" i="57" s="1"/>
  <c r="G170" i="36"/>
  <c r="G88" i="57" s="1"/>
  <c r="K164" i="36"/>
  <c r="K82" i="57" s="1"/>
  <c r="O158" i="36"/>
  <c r="O76" i="57" s="1"/>
  <c r="K156" i="36"/>
  <c r="K74" i="57" s="1"/>
  <c r="C154" i="36"/>
  <c r="C72" i="57" s="1"/>
  <c r="I151" i="36"/>
  <c r="I69" i="57" s="1"/>
  <c r="O148" i="36"/>
  <c r="O66" i="57" s="1"/>
  <c r="K144" i="36"/>
  <c r="K62" i="57" s="1"/>
  <c r="J182" i="36"/>
  <c r="J100" i="57" s="1"/>
  <c r="N176" i="36"/>
  <c r="N94" i="57" s="1"/>
  <c r="J174" i="36"/>
  <c r="J92" i="57" s="1"/>
  <c r="F172" i="36"/>
  <c r="F90" i="57" s="1"/>
  <c r="N168" i="36"/>
  <c r="N86" i="57" s="1"/>
  <c r="F166" i="36"/>
  <c r="F84" i="57" s="1"/>
  <c r="J162" i="36"/>
  <c r="J80" i="57" s="1"/>
  <c r="N156" i="36"/>
  <c r="N74" i="57" s="1"/>
  <c r="J154" i="36"/>
  <c r="J72" i="57" s="1"/>
  <c r="E176" i="36"/>
  <c r="E94" i="57" s="1"/>
  <c r="E172" i="36"/>
  <c r="E90" i="57" s="1"/>
  <c r="M162" i="36"/>
  <c r="M80" i="57" s="1"/>
  <c r="M158" i="36"/>
  <c r="M76" i="57" s="1"/>
  <c r="M154" i="36"/>
  <c r="M72" i="57" s="1"/>
  <c r="N144" i="36"/>
  <c r="N62" i="57" s="1"/>
  <c r="N136" i="36"/>
  <c r="N54" i="57" s="1"/>
  <c r="N145" i="36"/>
  <c r="N63" i="57" s="1"/>
  <c r="J145" i="36"/>
  <c r="J63" i="57" s="1"/>
  <c r="N141" i="36"/>
  <c r="N59" i="57" s="1"/>
  <c r="N137" i="36"/>
  <c r="N55" i="57" s="1"/>
  <c r="N133" i="36"/>
  <c r="N51" i="57" s="1"/>
  <c r="K181" i="36"/>
  <c r="K99" i="57" s="1"/>
  <c r="K177" i="36"/>
  <c r="K95" i="57" s="1"/>
  <c r="G175" i="36"/>
  <c r="G93" i="57" s="1"/>
  <c r="C171" i="36"/>
  <c r="C89" i="57" s="1"/>
  <c r="K165" i="36"/>
  <c r="K83" i="57" s="1"/>
  <c r="G163" i="36"/>
  <c r="G81" i="57" s="1"/>
  <c r="K157" i="36"/>
  <c r="K75" i="57" s="1"/>
  <c r="G155" i="36"/>
  <c r="G73" i="57" s="1"/>
  <c r="C151" i="36"/>
  <c r="C69" i="57" s="1"/>
  <c r="K149" i="36"/>
  <c r="K67" i="57" s="1"/>
  <c r="I148" i="36"/>
  <c r="I66" i="57" s="1"/>
  <c r="G147" i="36"/>
  <c r="G65" i="57" s="1"/>
  <c r="J181" i="36"/>
  <c r="J99" i="57" s="1"/>
  <c r="N175" i="36"/>
  <c r="N93" i="57" s="1"/>
  <c r="F171" i="36"/>
  <c r="F89" i="57" s="1"/>
  <c r="J165" i="36"/>
  <c r="J83" i="57" s="1"/>
  <c r="F163" i="36"/>
  <c r="F81" i="57" s="1"/>
  <c r="J159" i="36"/>
  <c r="J77" i="57" s="1"/>
  <c r="E159" i="36"/>
  <c r="E77" i="57" s="1"/>
  <c r="I147" i="36"/>
  <c r="I65" i="57" s="1"/>
  <c r="I142" i="36"/>
  <c r="I60" i="57" s="1"/>
  <c r="G141" i="36"/>
  <c r="G59" i="57" s="1"/>
  <c r="K135" i="36"/>
  <c r="K53" i="57" s="1"/>
  <c r="G133" i="36"/>
  <c r="G51" i="57" s="1"/>
  <c r="M135" i="36"/>
  <c r="M53" i="57" s="1"/>
  <c r="E133" i="36"/>
  <c r="E51" i="57" s="1"/>
  <c r="F175" i="54"/>
  <c r="J159" i="54"/>
  <c r="F149" i="54"/>
  <c r="J141" i="54"/>
  <c r="F137" i="54"/>
  <c r="H133" i="36"/>
  <c r="H51" i="57" s="1"/>
  <c r="H135" i="36"/>
  <c r="H53" i="57" s="1"/>
  <c r="Q56" i="58"/>
  <c r="Q138" i="36"/>
  <c r="Q56" i="57" s="1"/>
  <c r="Q60" i="58"/>
  <c r="Q142" i="36"/>
  <c r="Q60" i="57" s="1"/>
  <c r="H147" i="36"/>
  <c r="H65" i="57" s="1"/>
  <c r="D148" i="36"/>
  <c r="D66" i="57" s="1"/>
  <c r="L148" i="36"/>
  <c r="L66" i="57" s="1"/>
  <c r="D149" i="36"/>
  <c r="D67" i="57" s="1"/>
  <c r="D151" i="36"/>
  <c r="D69" i="57" s="1"/>
  <c r="D155" i="36"/>
  <c r="D73" i="57" s="1"/>
  <c r="D159" i="36"/>
  <c r="D77" i="57" s="1"/>
  <c r="H162" i="36"/>
  <c r="H80" i="57" s="1"/>
  <c r="D163" i="36"/>
  <c r="D81" i="57" s="1"/>
  <c r="H85" i="58"/>
  <c r="H167" i="36"/>
  <c r="H85" i="57" s="1"/>
  <c r="D170" i="36"/>
  <c r="D88" i="57" s="1"/>
  <c r="D171" i="36"/>
  <c r="D89" i="57" s="1"/>
  <c r="D90" i="58"/>
  <c r="D172" i="36"/>
  <c r="D90" i="57" s="1"/>
  <c r="H172" i="36"/>
  <c r="H90" i="57" s="1"/>
  <c r="L96" i="58"/>
  <c r="L178" i="36"/>
  <c r="L96" i="57" s="1"/>
  <c r="Q96" i="58"/>
  <c r="Q178" i="36"/>
  <c r="Q96" i="57" s="1"/>
  <c r="H101" i="58"/>
  <c r="H183" i="36"/>
  <c r="H101" i="57" s="1"/>
  <c r="Q180" i="36"/>
  <c r="Q98" i="57" s="1"/>
  <c r="Q175" i="36"/>
  <c r="Q93" i="57" s="1"/>
  <c r="Q164" i="36"/>
  <c r="Q82" i="57" s="1"/>
  <c r="Q159" i="36"/>
  <c r="Q77" i="57" s="1"/>
  <c r="Q153" i="36"/>
  <c r="Q71" i="57" s="1"/>
  <c r="Q148" i="36"/>
  <c r="Q66" i="57" s="1"/>
  <c r="Q143" i="36"/>
  <c r="Q61" i="57" s="1"/>
  <c r="Q137" i="36"/>
  <c r="Q55" i="57" s="1"/>
  <c r="D133" i="36"/>
  <c r="D51" i="57" s="1"/>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68" i="58"/>
  <c r="Q150" i="36"/>
  <c r="Q68" i="57" s="1"/>
  <c r="Q72" i="58"/>
  <c r="Q154" i="36"/>
  <c r="Q72" i="57" s="1"/>
  <c r="Q76" i="58"/>
  <c r="Q158" i="36"/>
  <c r="Q76" i="57" s="1"/>
  <c r="L88" i="58"/>
  <c r="L170" i="36"/>
  <c r="L88" i="57" s="1"/>
  <c r="D98" i="58"/>
  <c r="D180" i="36"/>
  <c r="D98" i="57" s="1"/>
  <c r="Q135" i="36"/>
  <c r="Q53" i="57" s="1"/>
  <c r="L164" i="54"/>
  <c r="Q164" i="54"/>
  <c r="N164" i="36"/>
  <c r="N82" i="57" s="1"/>
  <c r="M181" i="36"/>
  <c r="M99" i="57" s="1"/>
  <c r="K180" i="36"/>
  <c r="K98" i="57" s="1"/>
  <c r="G178" i="36"/>
  <c r="G96" i="57" s="1"/>
  <c r="K174" i="36"/>
  <c r="K92" i="57" s="1"/>
  <c r="C172" i="36"/>
  <c r="C90" i="57" s="1"/>
  <c r="O170" i="36"/>
  <c r="O88" i="57" s="1"/>
  <c r="C166" i="36"/>
  <c r="C84" i="57" s="1"/>
  <c r="G150" i="36"/>
  <c r="G68" i="57" s="1"/>
  <c r="C148" i="36"/>
  <c r="C66" i="57" s="1"/>
  <c r="K146" i="36"/>
  <c r="K64" i="57" s="1"/>
  <c r="M139" i="36"/>
  <c r="M57" i="57" s="1"/>
  <c r="J172" i="36"/>
  <c r="J90" i="57" s="1"/>
  <c r="F170" i="36"/>
  <c r="F88" i="57" s="1"/>
  <c r="N162" i="36"/>
  <c r="N80" i="57" s="1"/>
  <c r="F158" i="36"/>
  <c r="F76" i="57" s="1"/>
  <c r="N154" i="36"/>
  <c r="N72" i="57" s="1"/>
  <c r="O159" i="36"/>
  <c r="O77" i="57" s="1"/>
  <c r="N138" i="36"/>
  <c r="N56" i="57" s="1"/>
  <c r="F147" i="36"/>
  <c r="F65" i="57" s="1"/>
  <c r="J139" i="36"/>
  <c r="J57" i="57" s="1"/>
  <c r="G171" i="36"/>
  <c r="G89" i="57" s="1"/>
  <c r="M148" i="36"/>
  <c r="M66" i="57" s="1"/>
  <c r="K147" i="36"/>
  <c r="K65" i="57" s="1"/>
  <c r="G145" i="36"/>
  <c r="G63" i="57" s="1"/>
  <c r="E151" i="36"/>
  <c r="E69" i="57" s="1"/>
  <c r="O135" i="36"/>
  <c r="O53" i="57" s="1"/>
  <c r="K133" i="36"/>
  <c r="K51" i="57" s="1"/>
  <c r="I133" i="36"/>
  <c r="I51" i="57" s="1"/>
  <c r="N137" i="54"/>
  <c r="F148" i="36"/>
  <c r="F66" i="57" s="1"/>
  <c r="H150" i="36"/>
  <c r="H68" i="57" s="1"/>
  <c r="D158" i="36"/>
  <c r="D76" i="57" s="1"/>
  <c r="Q92" i="58"/>
  <c r="Q174" i="36"/>
  <c r="Q92" i="57" s="1"/>
  <c r="H97" i="58"/>
  <c r="H179" i="36"/>
  <c r="H97" i="57" s="1"/>
  <c r="Q176" i="36"/>
  <c r="Q94" i="57" s="1"/>
  <c r="Q155" i="36"/>
  <c r="Q73" i="57" s="1"/>
  <c r="Q149" i="36"/>
  <c r="Q67" i="57" s="1"/>
  <c r="F134" i="54"/>
  <c r="N134" i="54"/>
  <c r="K137" i="54"/>
  <c r="C144" i="54"/>
  <c r="J144" i="54"/>
  <c r="O149" i="54"/>
  <c r="Q149" i="54"/>
  <c r="D175" i="54"/>
  <c r="G175" i="54"/>
  <c r="N155" i="36"/>
  <c r="N73" i="57" s="1"/>
  <c r="F151" i="36"/>
  <c r="F69" i="57" s="1"/>
  <c r="I175" i="36"/>
  <c r="I93" i="57" s="1"/>
  <c r="E173" i="36"/>
  <c r="E91" i="57" s="1"/>
  <c r="C168" i="36"/>
  <c r="C86" i="57" s="1"/>
  <c r="M165" i="36"/>
  <c r="M83" i="57" s="1"/>
  <c r="I163" i="36"/>
  <c r="I81" i="57" s="1"/>
  <c r="G172" i="36"/>
  <c r="G90" i="57" s="1"/>
  <c r="M157" i="36"/>
  <c r="M75" i="57" s="1"/>
  <c r="I155" i="36"/>
  <c r="I73" i="57" s="1"/>
  <c r="O152" i="36"/>
  <c r="O70" i="57" s="1"/>
  <c r="C150" i="36"/>
  <c r="C68" i="57" s="1"/>
  <c r="M147" i="36"/>
  <c r="M65" i="57" s="1"/>
  <c r="K140" i="36"/>
  <c r="K58" i="57" s="1"/>
  <c r="J155" i="36"/>
  <c r="J73" i="57" s="1"/>
  <c r="N149" i="36"/>
  <c r="N67" i="57" s="1"/>
  <c r="J147" i="36"/>
  <c r="J65" i="57" s="1"/>
  <c r="G182" i="36"/>
  <c r="G100" i="57" s="1"/>
  <c r="G176" i="36"/>
  <c r="G94" i="57" s="1"/>
  <c r="E175" i="36"/>
  <c r="E93" i="57" s="1"/>
  <c r="C174" i="36"/>
  <c r="C92" i="57" s="1"/>
  <c r="O172" i="36"/>
  <c r="O90" i="57" s="1"/>
  <c r="I171" i="36"/>
  <c r="I89" i="57" s="1"/>
  <c r="C170" i="36"/>
  <c r="C88" i="57" s="1"/>
  <c r="M167" i="36"/>
  <c r="M85" i="57" s="1"/>
  <c r="E163" i="36"/>
  <c r="E81" i="57" s="1"/>
  <c r="G162" i="36"/>
  <c r="G80" i="57" s="1"/>
  <c r="K158" i="36"/>
  <c r="K76" i="57" s="1"/>
  <c r="O154" i="36"/>
  <c r="O72" i="57" s="1"/>
  <c r="M153" i="36"/>
  <c r="M71" i="57" s="1"/>
  <c r="K152" i="36"/>
  <c r="K70" i="57" s="1"/>
  <c r="O150" i="36"/>
  <c r="O68" i="57" s="1"/>
  <c r="M149" i="36"/>
  <c r="M67" i="57" s="1"/>
  <c r="K148" i="36"/>
  <c r="K66" i="57" s="1"/>
  <c r="E147" i="36"/>
  <c r="E65" i="57" s="1"/>
  <c r="C146" i="36"/>
  <c r="C64" i="57" s="1"/>
  <c r="C142" i="36"/>
  <c r="C60" i="57" s="1"/>
  <c r="F182" i="36"/>
  <c r="F100" i="57" s="1"/>
  <c r="N178" i="36"/>
  <c r="N96" i="57" s="1"/>
  <c r="J176" i="36"/>
  <c r="J94" i="57" s="1"/>
  <c r="F174" i="36"/>
  <c r="F92" i="57" s="1"/>
  <c r="N170" i="36"/>
  <c r="N88" i="57" s="1"/>
  <c r="F162" i="36"/>
  <c r="F80" i="57" s="1"/>
  <c r="N158" i="36"/>
  <c r="N76" i="57" s="1"/>
  <c r="F154" i="36"/>
  <c r="F72" i="57" s="1"/>
  <c r="M182" i="36"/>
  <c r="M100" i="57" s="1"/>
  <c r="O175" i="36"/>
  <c r="O93" i="57" s="1"/>
  <c r="O173" i="36"/>
  <c r="O91" i="57" s="1"/>
  <c r="M170" i="36"/>
  <c r="M88" i="57" s="1"/>
  <c r="M166" i="36"/>
  <c r="M84" i="57" s="1"/>
  <c r="I162" i="36"/>
  <c r="I80" i="57" s="1"/>
  <c r="I158" i="36"/>
  <c r="I76" i="57" s="1"/>
  <c r="I154" i="36"/>
  <c r="I72" i="57" s="1"/>
  <c r="N142" i="36"/>
  <c r="N60" i="57" s="1"/>
  <c r="K138" i="36"/>
  <c r="K56" i="57" s="1"/>
  <c r="O176" i="36"/>
  <c r="O94" i="57" s="1"/>
  <c r="J141" i="36"/>
  <c r="J59" i="57" s="1"/>
  <c r="J137" i="36"/>
  <c r="J55" i="57" s="1"/>
  <c r="J133" i="36"/>
  <c r="J51" i="57" s="1"/>
  <c r="G183" i="36"/>
  <c r="G101" i="57" s="1"/>
  <c r="G181" i="36"/>
  <c r="G99" i="57" s="1"/>
  <c r="G179" i="36"/>
  <c r="G97" i="57" s="1"/>
  <c r="C175" i="36"/>
  <c r="C93" i="57" s="1"/>
  <c r="O171" i="36"/>
  <c r="O89" i="57" s="1"/>
  <c r="G167" i="36"/>
  <c r="G85" i="57" s="1"/>
  <c r="G165" i="36"/>
  <c r="G83" i="57" s="1"/>
  <c r="C163" i="36"/>
  <c r="C81" i="57" s="1"/>
  <c r="K159" i="36"/>
  <c r="K77" i="57" s="1"/>
  <c r="G157" i="36"/>
  <c r="G75" i="57" s="1"/>
  <c r="C155" i="36"/>
  <c r="C73" i="57" s="1"/>
  <c r="O151" i="36"/>
  <c r="O69" i="57" s="1"/>
  <c r="I150" i="36"/>
  <c r="I68" i="57" s="1"/>
  <c r="G149" i="36"/>
  <c r="G67" i="57" s="1"/>
  <c r="E148" i="36"/>
  <c r="E66" i="57" s="1"/>
  <c r="C147" i="36"/>
  <c r="C65" i="57" s="1"/>
  <c r="K143" i="36"/>
  <c r="K61" i="57" s="1"/>
  <c r="J183" i="36"/>
  <c r="J101" i="57" s="1"/>
  <c r="N177" i="36"/>
  <c r="N95" i="57" s="1"/>
  <c r="J175" i="36"/>
  <c r="J93" i="57" s="1"/>
  <c r="J167" i="36"/>
  <c r="J85" i="57" s="1"/>
  <c r="N161" i="36"/>
  <c r="N79" i="57" s="1"/>
  <c r="F159" i="36"/>
  <c r="F77" i="57" s="1"/>
  <c r="E155" i="36"/>
  <c r="E73" i="57" s="1"/>
  <c r="M145" i="36"/>
  <c r="M63" i="57" s="1"/>
  <c r="K137" i="36"/>
  <c r="K55" i="57" s="1"/>
  <c r="I136" i="36"/>
  <c r="I54" i="57" s="1"/>
  <c r="G135" i="36"/>
  <c r="G53" i="57" s="1"/>
  <c r="E134" i="36"/>
  <c r="E52" i="57" s="1"/>
  <c r="C133" i="36"/>
  <c r="C51" i="57" s="1"/>
  <c r="G138" i="36"/>
  <c r="G56" i="57" s="1"/>
  <c r="E137" i="36"/>
  <c r="E55" i="57" s="1"/>
  <c r="I135" i="36"/>
  <c r="I53" i="57" s="1"/>
  <c r="C134" i="36"/>
  <c r="C52" i="57" s="1"/>
  <c r="N143" i="54"/>
  <c r="L133" i="36"/>
  <c r="L51" i="57" s="1"/>
  <c r="J134" i="36"/>
  <c r="J52" i="57" s="1"/>
  <c r="Q52" i="58"/>
  <c r="Q134" i="36"/>
  <c r="Q52" i="57" s="1"/>
  <c r="L135" i="36"/>
  <c r="L53" i="57" s="1"/>
  <c r="H138" i="36"/>
  <c r="H56" i="57" s="1"/>
  <c r="H140" i="36"/>
  <c r="H58" i="57" s="1"/>
  <c r="H142" i="36"/>
  <c r="H60" i="57" s="1"/>
  <c r="H144" i="36"/>
  <c r="H62" i="57" s="1"/>
  <c r="H146" i="36"/>
  <c r="H64" i="57" s="1"/>
  <c r="Q64" i="58"/>
  <c r="Q146" i="36"/>
  <c r="Q64" i="57" s="1"/>
  <c r="L147" i="36"/>
  <c r="L65" i="57" s="1"/>
  <c r="J148" i="36"/>
  <c r="J66" i="57" s="1"/>
  <c r="H149" i="36"/>
  <c r="H67" i="57" s="1"/>
  <c r="D150" i="36"/>
  <c r="D68" i="57" s="1"/>
  <c r="L150" i="36"/>
  <c r="L68" i="57" s="1"/>
  <c r="H151" i="36"/>
  <c r="H69" i="57" s="1"/>
  <c r="D152" i="36"/>
  <c r="D70" i="57" s="1"/>
  <c r="L154" i="36"/>
  <c r="L72" i="57" s="1"/>
  <c r="H155" i="36"/>
  <c r="H73" i="57" s="1"/>
  <c r="D156" i="36"/>
  <c r="D74" i="57" s="1"/>
  <c r="L158" i="36"/>
  <c r="L76" i="57" s="1"/>
  <c r="H159" i="36"/>
  <c r="H77" i="57" s="1"/>
  <c r="D160" i="36"/>
  <c r="D78" i="57" s="1"/>
  <c r="L162" i="36"/>
  <c r="L80" i="57" s="1"/>
  <c r="H163" i="36"/>
  <c r="H81" i="57" s="1"/>
  <c r="D164" i="36"/>
  <c r="D82" i="57" s="1"/>
  <c r="L84" i="58"/>
  <c r="L166" i="36"/>
  <c r="L84" i="57" s="1"/>
  <c r="Q84" i="58"/>
  <c r="Q166" i="36"/>
  <c r="Q84" i="57" s="1"/>
  <c r="H170" i="36"/>
  <c r="H88" i="57" s="1"/>
  <c r="H89" i="58"/>
  <c r="H171" i="36"/>
  <c r="H89" i="57" s="1"/>
  <c r="L171" i="36"/>
  <c r="L89" i="57" s="1"/>
  <c r="L172" i="36"/>
  <c r="L90" i="57" s="1"/>
  <c r="H173" i="36"/>
  <c r="H91" i="57" s="1"/>
  <c r="D174" i="36"/>
  <c r="D92" i="57" s="1"/>
  <c r="D175" i="36"/>
  <c r="D93" i="57" s="1"/>
  <c r="D94" i="58"/>
  <c r="D176" i="36"/>
  <c r="D94" i="57" s="1"/>
  <c r="H176" i="36"/>
  <c r="H94" i="57" s="1"/>
  <c r="D177" i="36"/>
  <c r="D95" i="57" s="1"/>
  <c r="L100" i="58"/>
  <c r="L182" i="36"/>
  <c r="L100" i="57" s="1"/>
  <c r="Q100" i="58"/>
  <c r="Q182" i="36"/>
  <c r="Q100" i="57" s="1"/>
  <c r="Q179" i="36"/>
  <c r="Q97" i="57" s="1"/>
  <c r="Q168" i="36"/>
  <c r="Q86" i="57" s="1"/>
  <c r="Q163" i="36"/>
  <c r="Q81" i="57" s="1"/>
  <c r="Q157" i="36"/>
  <c r="Q75" i="57" s="1"/>
  <c r="Q152" i="36"/>
  <c r="Q70" i="57" s="1"/>
  <c r="Q147" i="36"/>
  <c r="Q65" i="57" s="1"/>
  <c r="Q141" i="36"/>
  <c r="Q59" i="57" s="1"/>
  <c r="Q136" i="36"/>
  <c r="Q54" i="57" s="1"/>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C2" i="54" l="1"/>
  <c r="G2" i="54"/>
</calcChain>
</file>

<file path=xl/sharedStrings.xml><?xml version="1.0" encoding="utf-8"?>
<sst xmlns="http://schemas.openxmlformats.org/spreadsheetml/2006/main" count="1369" uniqueCount="364">
  <si>
    <t>商品・サービス（小分類）</t>
  </si>
  <si>
    <t>合計</t>
  </si>
  <si>
    <t>商品一般</t>
  </si>
  <si>
    <t>サラ金・フリーローン</t>
  </si>
  <si>
    <t>健康食品</t>
  </si>
  <si>
    <t>株</t>
  </si>
  <si>
    <t>新聞</t>
  </si>
  <si>
    <t>ふとん類</t>
  </si>
  <si>
    <t>ファンド型投資商品</t>
  </si>
  <si>
    <t>公社債</t>
  </si>
  <si>
    <t>生命保険</t>
  </si>
  <si>
    <t>修理サービス</t>
  </si>
  <si>
    <t>宝くじ</t>
  </si>
  <si>
    <t>相談その他</t>
  </si>
  <si>
    <t>放送サービス</t>
  </si>
  <si>
    <t>鮮魚</t>
  </si>
  <si>
    <t>その他金融関連サービス</t>
  </si>
  <si>
    <t>賃貸アパート・マンション</t>
  </si>
  <si>
    <t>アダルト情報サイト</t>
  </si>
  <si>
    <t>家庭用電気治療器具</t>
  </si>
  <si>
    <t>屋根工事</t>
  </si>
  <si>
    <t>他の役務サービス</t>
  </si>
  <si>
    <t>アクセサリー</t>
  </si>
  <si>
    <t>冠婚葬祭互助会</t>
  </si>
  <si>
    <t>インターネット接続回線</t>
  </si>
  <si>
    <t>浄水器</t>
  </si>
  <si>
    <t>化粧品</t>
  </si>
  <si>
    <t>デジタルコンテンツその他</t>
  </si>
  <si>
    <t>預貯金</t>
  </si>
  <si>
    <t>消火器</t>
  </si>
  <si>
    <t>移動通信サービス</t>
  </si>
  <si>
    <t>他の行政サービス</t>
  </si>
  <si>
    <t>飲料</t>
  </si>
  <si>
    <t>塗装工事</t>
  </si>
  <si>
    <t>医療サービス</t>
  </si>
  <si>
    <t>増改築工事</t>
  </si>
  <si>
    <t>他の工事・建築サービス</t>
  </si>
  <si>
    <t>土地</t>
  </si>
  <si>
    <t>他の教養・娯楽サービス</t>
  </si>
  <si>
    <t>衛生設備工事</t>
  </si>
  <si>
    <t>損害保険</t>
  </si>
  <si>
    <t>自動車</t>
  </si>
  <si>
    <t>クリーニング</t>
  </si>
  <si>
    <t>建物清掃サービス</t>
  </si>
  <si>
    <t>印字</t>
    <rPh sb="0" eb="2">
      <t>インジ</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</si>
  <si>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</si>
  <si>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</si>
  <si>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</si>
  <si>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</si>
  <si>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</si>
  <si>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</si>
  <si>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</si>
  <si>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</si>
  <si>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</si>
  <si>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</si>
  <si>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</si>
  <si>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</si>
  <si>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</si>
  <si>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</si>
  <si>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</si>
  <si>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</si>
  <si>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</si>
  <si>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</si>
  <si>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</si>
  <si>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</si>
  <si>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</si>
  <si>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</si>
  <si>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</si>
  <si>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</si>
  <si>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y</t>
    <phoneticPr fontId="3"/>
  </si>
  <si>
    <t>ｚ</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</si>
  <si>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</si>
  <si>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</si>
  <si>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</si>
  <si>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</si>
  <si>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</si>
  <si>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</si>
  <si>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</si>
  <si>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</si>
  <si>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</si>
  <si>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</si>
  <si>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</si>
  <si>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</si>
  <si>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</si>
  <si>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</si>
  <si>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</si>
  <si>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</si>
  <si>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</si>
  <si>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</si>
  <si>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</si>
  <si>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</si>
  <si>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</si>
  <si>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</si>
  <si>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</si>
  <si>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</si>
  <si>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契約当事者 年齢=70歳以上</t>
    <rPh sb="0" eb="2">
      <t>ケイヤク</t>
    </rPh>
    <rPh sb="2" eb="5">
      <t>トウジシャ</t>
    </rPh>
    <rPh sb="6" eb="8">
      <t>ネンレイ</t>
    </rPh>
    <rPh sb="11" eb="12">
      <t>サイ</t>
    </rPh>
    <rPh sb="12" eb="14">
      <t>イジョウ</t>
    </rPh>
    <phoneticPr fontId="3"/>
  </si>
  <si>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3"/>
  </si>
  <si>
    <t>相談件数上位50項目</t>
    <rPh sb="0" eb="2">
      <t>ソウダン</t>
    </rPh>
    <rPh sb="2" eb="4">
      <t>ケンスウ</t>
    </rPh>
    <rPh sb="3" eb="4">
      <t>スウ</t>
    </rPh>
    <rPh sb="4" eb="6">
      <t>ジョウイ</t>
    </rPh>
    <rPh sb="8" eb="10">
      <t>コウモク</t>
    </rPh>
    <phoneticPr fontId="3"/>
  </si>
  <si>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</si>
  <si>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</si>
  <si>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</si>
  <si>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</si>
  <si>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</si>
  <si>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</si>
  <si>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</si>
  <si>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</si>
  <si>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</si>
  <si>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</si>
  <si>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</si>
  <si>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</si>
  <si>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</si>
  <si>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</si>
  <si>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</si>
  <si>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</si>
  <si>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</si>
  <si>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</si>
  <si>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</si>
  <si>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</si>
  <si>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</si>
  <si>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</si>
  <si>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</si>
  <si>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</si>
  <si>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</si>
  <si>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</si>
  <si>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</si>
  <si>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</si>
  <si>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</si>
  <si>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</si>
  <si>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</si>
  <si>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</si>
  <si>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</si>
  <si>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</si>
  <si>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</si>
  <si>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</si>
  <si>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</si>
  <si>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</si>
  <si>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</si>
  <si>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</si>
  <si>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</si>
  <si>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</si>
  <si>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</si>
  <si>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</si>
  <si>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</si>
  <si>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</si>
  <si>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</si>
  <si>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</si>
  <si>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</si>
  <si>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</si>
  <si>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</si>
  <si>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</si>
  <si>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</si>
  <si>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</si>
  <si>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</si>
  <si>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</si>
  <si>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</si>
  <si>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</si>
  <si>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</si>
  <si>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</si>
  <si>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</si>
  <si>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</si>
  <si>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</si>
  <si>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</si>
  <si>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</si>
  <si>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</si>
  <si>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</si>
  <si>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</si>
  <si>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</si>
  <si>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</si>
  <si>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</si>
  <si>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</si>
  <si>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</si>
  <si>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</si>
  <si>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</si>
  <si>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</si>
  <si>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</si>
  <si>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</si>
  <si>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9"/>
  </si>
  <si>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</si>
  <si>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</si>
  <si>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6"/>
  </si>
  <si>
    <t>印字</t>
    <rPh sb="0" eb="2">
      <t>インジ</t>
    </rPh>
    <phoneticPr fontId="9"/>
  </si>
  <si>
    <t>人口調整（10万人当たり）相談件数</t>
    <rPh sb="2" eb="4">
      <t>チョウセイ</t>
    </rPh>
    <rPh sb="13" eb="15">
      <t>ソウダン</t>
    </rPh>
    <rPh sb="15" eb="17">
      <t>ケンスウ</t>
    </rPh>
    <phoneticPr fontId="6"/>
  </si>
  <si>
    <t>商品・サービス（小分類）</t>
    <phoneticPr fontId="9"/>
  </si>
  <si>
    <t>緯度経度の出所：</t>
    <rPh sb="0" eb="2">
      <t>イド</t>
    </rPh>
    <rPh sb="2" eb="4">
      <t>ケイド</t>
    </rPh>
    <rPh sb="5" eb="7">
      <t>シュッショ</t>
    </rPh>
    <phoneticPr fontId="3"/>
  </si>
  <si>
    <t>「国土地理院の地図閲覧サービス（ウォッちず）」</t>
    <phoneticPr fontId="3"/>
  </si>
  <si>
    <t xml:space="preserve">http://watchizu.gsi.go.jp/ </t>
    <phoneticPr fontId="3"/>
  </si>
  <si>
    <t>から入手した各都道府県庁所在地の緯度・経度（10進法）</t>
    <phoneticPr fontId="3"/>
  </si>
  <si>
    <t>都道府県庁(緯度経度計測)所在市</t>
  </si>
  <si>
    <t>東京都</t>
  </si>
  <si>
    <t>経度</t>
    <phoneticPr fontId="9"/>
  </si>
  <si>
    <t>緯度</t>
    <phoneticPr fontId="9"/>
  </si>
  <si>
    <t>　</t>
    <phoneticPr fontId="9"/>
  </si>
  <si>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9"/>
  </si>
  <si>
    <t>人口調整相談件数対全国比</t>
    <rPh sb="0" eb="2">
      <t>ジンコウ</t>
    </rPh>
    <rPh sb="2" eb="4">
      <t>チョウセイ</t>
    </rPh>
    <rPh sb="4" eb="6">
      <t>ソウダン</t>
    </rPh>
    <rPh sb="6" eb="8">
      <t>ケンスウ</t>
    </rPh>
    <rPh sb="8" eb="9">
      <t>タイ</t>
    </rPh>
    <rPh sb="9" eb="11">
      <t>ゼンコク</t>
    </rPh>
    <rPh sb="11" eb="12">
      <t>ヒ</t>
    </rPh>
    <phoneticPr fontId="6"/>
  </si>
  <si>
    <t>棒グラフの幅：全国の人口調整相談件数に比例</t>
    <rPh sb="0" eb="1">
      <t>ボウ</t>
    </rPh>
    <rPh sb="5" eb="6">
      <t>ハバ</t>
    </rPh>
    <rPh sb="7" eb="9">
      <t>ゼンコク</t>
    </rPh>
    <rPh sb="10" eb="12">
      <t>ジンコウ</t>
    </rPh>
    <rPh sb="12" eb="14">
      <t>チョウセイ</t>
    </rPh>
    <rPh sb="14" eb="16">
      <t>ソウダン</t>
    </rPh>
    <rPh sb="16" eb="18">
      <t>ケンスウ</t>
    </rPh>
    <rPh sb="19" eb="21">
      <t>ヒレイ</t>
    </rPh>
    <phoneticPr fontId="3"/>
  </si>
  <si>
    <t>縦軸：人口調整相談件数対全国比％</t>
    <rPh sb="11" eb="12">
      <t>タイ</t>
    </rPh>
    <rPh sb="12" eb="14">
      <t>ゼンコク</t>
    </rPh>
    <rPh sb="14" eb="15">
      <t>ヒ</t>
    </rPh>
    <phoneticPr fontId="3"/>
  </si>
  <si>
    <t>横軸：全国の人口調整（10万人当たり）相談件数</t>
    <rPh sb="0" eb="1">
      <t>ヨコ</t>
    </rPh>
    <rPh sb="3" eb="5">
      <t>ゼンコク</t>
    </rPh>
    <rPh sb="13" eb="14">
      <t>マン</t>
    </rPh>
    <rPh sb="14" eb="15">
      <t>ニン</t>
    </rPh>
    <rPh sb="15" eb="16">
      <t>ア</t>
    </rPh>
    <phoneticPr fontId="3"/>
  </si>
  <si>
    <t>棒グラフの面積：各地域の人口調整相談件数に比例</t>
    <rPh sb="0" eb="1">
      <t>ボウ</t>
    </rPh>
    <rPh sb="5" eb="7">
      <t>メンセキ</t>
    </rPh>
    <rPh sb="8" eb="11">
      <t>カクチイキ</t>
    </rPh>
    <rPh sb="12" eb="14">
      <t>ジンコウ</t>
    </rPh>
    <rPh sb="14" eb="16">
      <t>チョウセイ</t>
    </rPh>
    <rPh sb="16" eb="18">
      <t>ソウダン</t>
    </rPh>
    <rPh sb="18" eb="20">
      <t>ケンスウ</t>
    </rPh>
    <rPh sb="21" eb="23">
      <t>ヒレイ</t>
    </rPh>
    <phoneticPr fontId="3"/>
  </si>
  <si>
    <t>縦軸：各地域の人口調整（10万人当たり）相談件数</t>
    <rPh sb="3" eb="4">
      <t>カク</t>
    </rPh>
    <rPh sb="4" eb="6">
      <t>チイキ</t>
    </rPh>
    <phoneticPr fontId="3"/>
  </si>
  <si>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3"/>
  </si>
  <si>
    <t>半角スペース</t>
    <rPh sb="0" eb="2">
      <t>ハンカク</t>
    </rPh>
    <phoneticPr fontId="3"/>
  </si>
  <si>
    <t>文字列連結</t>
    <rPh sb="0" eb="3">
      <t>モジレツ</t>
    </rPh>
    <rPh sb="3" eb="5">
      <t>レンケツ</t>
    </rPh>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</si>
  <si>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</si>
  <si>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</si>
  <si>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</si>
  <si>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</si>
  <si>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</si>
  <si>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</si>
  <si>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</si>
  <si>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</si>
  <si>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</si>
  <si>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3"/>
  </si>
  <si>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3"/>
  </si>
  <si>
    <t>(a)ｘｃａｍｐｕｓ.jpのWebページのフォームで編集</t>
    <rPh sb="26" eb="28">
      <t>ヘンシュウ</t>
    </rPh>
    <phoneticPr fontId="3"/>
  </si>
  <si>
    <t>(b)ｘｃａｍｐｕｓビューアの[ファイル］⇒[新規］⇒［XCEDIT新規プログラム作成］で編集</t>
    <rPh sb="23" eb="25">
      <t>シンキ</t>
    </rPh>
    <rPh sb="34" eb="36">
      <t>シンキ</t>
    </rPh>
    <rPh sb="41" eb="43">
      <t>サクセイ</t>
    </rPh>
    <rPh sb="45" eb="47">
      <t>ヘンシュウ</t>
    </rPh>
    <phoneticPr fontId="3"/>
  </si>
  <si>
    <t>(c)メモ帳やワードなどの任意のエディターで編集</t>
    <rPh sb="5" eb="6">
      <t>チョウ</t>
    </rPh>
    <rPh sb="13" eb="15">
      <t>ニンイ</t>
    </rPh>
    <rPh sb="22" eb="24">
      <t>ヘンシュウ</t>
    </rPh>
    <phoneticPr fontId="3"/>
  </si>
  <si>
    <t>ユーザ作成の完成プログラムの保存は，</t>
    <rPh sb="3" eb="5">
      <t>サクセイ</t>
    </rPh>
    <rPh sb="6" eb="8">
      <t>カンセイ</t>
    </rPh>
    <rPh sb="14" eb="16">
      <t>ホゾン</t>
    </rPh>
    <phoneticPr fontId="3"/>
  </si>
  <si>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3"/>
  </si>
  <si>
    <t>(b)(c)の場合は[ファイル］⇒［名前を付けて保存］⇒Excelとは別のファイルが作成される</t>
    <rPh sb="35" eb="36">
      <t>ベツ</t>
    </rPh>
    <rPh sb="42" eb="44">
      <t>サクセイ</t>
    </rPh>
    <phoneticPr fontId="3"/>
  </si>
  <si>
    <t>あるいは[編集］⇒[すべて選択］⇒［コピー］⇒Excel内の右下の保管用テキストボックスに[貼り付け］</t>
    <rPh sb="5" eb="7">
      <t>ヘンシュウ</t>
    </rPh>
    <rPh sb="28" eb="29">
      <t>ナイ</t>
    </rPh>
    <rPh sb="31" eb="32">
      <t>シタ</t>
    </rPh>
    <rPh sb="33" eb="36">
      <t>ホカンヨウ</t>
    </rPh>
    <phoneticPr fontId="3"/>
  </si>
  <si>
    <t>見本プログラムの利用</t>
    <rPh sb="0" eb="2">
      <t>ミホン</t>
    </rPh>
    <rPh sb="8" eb="10">
      <t>リヨウ</t>
    </rPh>
    <phoneticPr fontId="3"/>
  </si>
  <si>
    <t>下記テキストボックス内をクリック</t>
    <rPh sb="0" eb="2">
      <t>カキ</t>
    </rPh>
    <rPh sb="10" eb="11">
      <t>ナイ</t>
    </rPh>
    <phoneticPr fontId="3"/>
  </si>
  <si>
    <t>ユーザ作成の完成プログラムの保管用テキストボックス↓</t>
    <rPh sb="14" eb="17">
      <t>ホカンヨウ</t>
    </rPh>
    <phoneticPr fontId="3"/>
  </si>
  <si>
    <t>［Ctrlキー］を押しながら［Aキー］で[すべて選択］⇒［Ctrlキー］を押しながら［Cキー］で［コピー］</t>
    <rPh sb="24" eb="26">
      <t>センタク</t>
    </rPh>
    <rPh sb="37" eb="38">
      <t>オ</t>
    </rPh>
    <phoneticPr fontId="3"/>
  </si>
  <si>
    <t>上記の(a)(b)(c)の編集先に［貼り付け］て利用します</t>
    <rPh sb="0" eb="2">
      <t>ジョウキ</t>
    </rPh>
    <rPh sb="13" eb="15">
      <t>ヘンシュウ</t>
    </rPh>
    <rPh sb="15" eb="16">
      <t>サキ</t>
    </rPh>
    <rPh sb="18" eb="19">
      <t>ハ</t>
    </rPh>
    <rPh sb="20" eb="21">
      <t>ツ</t>
    </rPh>
    <rPh sb="24" eb="26">
      <t>リヨウ</t>
    </rPh>
    <phoneticPr fontId="3"/>
  </si>
  <si>
    <t>2014年度</t>
    <rPh sb="4" eb="6">
      <t>ネンド</t>
    </rPh>
    <phoneticPr fontId="3"/>
  </si>
  <si>
    <t>人口調整相談件数対全国比%</t>
    <rPh sb="0" eb="2">
      <t>ジンコウ</t>
    </rPh>
    <rPh sb="2" eb="4">
      <t>チョウセイ</t>
    </rPh>
    <rPh sb="4" eb="6">
      <t>ソウダン</t>
    </rPh>
    <rPh sb="6" eb="8">
      <t>ケンスウ</t>
    </rPh>
    <rPh sb="8" eb="9">
      <t>タイ</t>
    </rPh>
    <rPh sb="9" eb="11">
      <t>ゼンコク</t>
    </rPh>
    <rPh sb="11" eb="12">
      <t>ヒ</t>
    </rPh>
    <phoneticPr fontId="6"/>
  </si>
  <si>
    <t>PIO-NETの「消費生活相談データベース」 にアクセス</t>
    <phoneticPr fontId="15"/>
  </si>
  <si>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3"/>
  </si>
  <si>
    <t>社会保険</t>
  </si>
  <si>
    <t>ＩＰ電話</t>
  </si>
  <si>
    <t>有料老人ホーム</t>
  </si>
  <si>
    <t>和服</t>
  </si>
  <si>
    <t>婦人洋服</t>
  </si>
  <si>
    <t>預貯金・証券等全般</t>
  </si>
  <si>
    <t>その他の保険</t>
  </si>
  <si>
    <t>相隣関係</t>
  </si>
  <si>
    <t>2015年1月8日現在</t>
    <rPh sb="4" eb="5">
      <t>ネン</t>
    </rPh>
    <rPh sb="6" eb="7">
      <t>ガツ</t>
    </rPh>
    <rPh sb="8" eb="9">
      <t>ヒ</t>
    </rPh>
    <rPh sb="9" eb="11">
      <t>ゲンザイ</t>
    </rPh>
    <phoneticPr fontId="3"/>
  </si>
  <si>
    <t>検索メニュー（2009～2014年度）</t>
    <rPh sb="0" eb="2">
      <t>ケンサク</t>
    </rPh>
    <rPh sb="16" eb="18">
      <t>ネンド</t>
    </rPh>
    <phoneticPr fontId="15"/>
  </si>
  <si>
    <t>受付年度</t>
    <rPh sb="0" eb="2">
      <t>ウケツケ</t>
    </rPh>
    <rPh sb="2" eb="4">
      <t>ネンド</t>
    </rPh>
    <phoneticPr fontId="15"/>
  </si>
  <si>
    <t>2014年度</t>
    <rPh sb="4" eb="6">
      <t>ネンド</t>
    </rPh>
    <phoneticPr fontId="15"/>
  </si>
  <si>
    <t>契約当事者</t>
    <rPh sb="0" eb="2">
      <t>ケイヤク</t>
    </rPh>
    <rPh sb="2" eb="5">
      <t>トウジシャ</t>
    </rPh>
    <phoneticPr fontId="15"/>
  </si>
  <si>
    <t>年齢</t>
    <rPh sb="0" eb="2">
      <t>ネンレイ</t>
    </rPh>
    <phoneticPr fontId="15"/>
  </si>
  <si>
    <t>70歳以上</t>
    <rPh sb="2" eb="3">
      <t>サイ</t>
    </rPh>
    <rPh sb="3" eb="5">
      <t>イジョウ</t>
    </rPh>
    <phoneticPr fontId="15"/>
  </si>
  <si>
    <t>検索実行</t>
    <rPh sb="0" eb="2">
      <t>ケンサク</t>
    </rPh>
    <rPh sb="2" eb="4">
      <t>ジッコウ</t>
    </rPh>
    <phoneticPr fontId="15"/>
  </si>
  <si>
    <t>集計メニューへ</t>
    <rPh sb="0" eb="2">
      <t>シュウケイ</t>
    </rPh>
    <phoneticPr fontId="15"/>
  </si>
  <si>
    <t>第１優先項目(縦軸）</t>
    <rPh sb="0" eb="1">
      <t>ダイ</t>
    </rPh>
    <rPh sb="2" eb="4">
      <t>ユウセン</t>
    </rPh>
    <rPh sb="4" eb="6">
      <t>コウモク</t>
    </rPh>
    <rPh sb="7" eb="9">
      <t>タテジク</t>
    </rPh>
    <phoneticPr fontId="15"/>
  </si>
  <si>
    <t>商品・サービス(小分類）</t>
    <rPh sb="0" eb="2">
      <t>ショウヒン</t>
    </rPh>
    <rPh sb="8" eb="11">
      <t>ショウブンルイ</t>
    </rPh>
    <phoneticPr fontId="15"/>
  </si>
  <si>
    <t>並び替え</t>
    <rPh sb="0" eb="1">
      <t>ナラ</t>
    </rPh>
    <rPh sb="2" eb="3">
      <t>カ</t>
    </rPh>
    <phoneticPr fontId="15"/>
  </si>
  <si>
    <t>多い順</t>
    <rPh sb="0" eb="1">
      <t>オオ</t>
    </rPh>
    <rPh sb="2" eb="3">
      <t>ジュン</t>
    </rPh>
    <phoneticPr fontId="15"/>
  </si>
  <si>
    <t>打ち切り項目数</t>
    <rPh sb="0" eb="1">
      <t>ウ</t>
    </rPh>
    <rPh sb="2" eb="3">
      <t>キ</t>
    </rPh>
    <rPh sb="4" eb="7">
      <t>コウモクスウ</t>
    </rPh>
    <phoneticPr fontId="15"/>
  </si>
  <si>
    <t>第２項目(横軸）</t>
    <rPh sb="0" eb="1">
      <t>ダイ</t>
    </rPh>
    <rPh sb="2" eb="4">
      <t>コウモク</t>
    </rPh>
    <rPh sb="5" eb="7">
      <t>ヨコジク</t>
    </rPh>
    <phoneticPr fontId="15"/>
  </si>
  <si>
    <t>契約当事者 地域</t>
    <rPh sb="0" eb="2">
      <t>ケイヤク</t>
    </rPh>
    <rPh sb="2" eb="5">
      <t>トウジシャ</t>
    </rPh>
    <rPh sb="6" eb="8">
      <t>チイキ</t>
    </rPh>
    <phoneticPr fontId="15"/>
  </si>
  <si>
    <t>集計実行</t>
    <rPh sb="0" eb="2">
      <t>シュウケイ</t>
    </rPh>
    <rPh sb="2" eb="4">
      <t>ジッコウ</t>
    </rPh>
    <phoneticPr fontId="15"/>
  </si>
  <si>
    <t>Excelファイルの「素データ」シートの</t>
    <rPh sb="11" eb="12">
      <t>ソ</t>
    </rPh>
    <phoneticPr fontId="15"/>
  </si>
  <si>
    <t>すべてのExcelワークシートの内容は著作権により保護されています．</t>
    <phoneticPr fontId="15"/>
  </si>
  <si>
    <t>Copyright © xcampus.jp All rights reserved.</t>
    <phoneticPr fontId="15"/>
  </si>
  <si>
    <t>このExcelファイルの内容は著作権により保護されています．</t>
    <phoneticPr fontId="15"/>
  </si>
  <si>
    <t>をマウスのドラッグで選択して反転表示し，</t>
    <rPh sb="10" eb="12">
      <t>センタク</t>
    </rPh>
    <rPh sb="14" eb="16">
      <t>ハンテン</t>
    </rPh>
    <rPh sb="16" eb="18">
      <t>ヒョウジ</t>
    </rPh>
    <phoneticPr fontId="15"/>
  </si>
  <si>
    <t>Ctrlとｃを同時に押して［コピー］する。</t>
    <phoneticPr fontId="15"/>
  </si>
  <si>
    <t>赤線枠内に（B５のセルをクリックして）［貼り付け］</t>
    <rPh sb="0" eb="2">
      <t>アカセン</t>
    </rPh>
    <phoneticPr fontId="15"/>
  </si>
  <si>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5"/>
  </si>
  <si>
    <r>
      <t>利用プログラム</t>
    </r>
    <r>
      <rPr>
        <sz val="16"/>
        <color rgb="FF0070C0"/>
        <rFont val="ＭＳ Ｐゴシック"/>
        <family val="3"/>
        <charset val="128"/>
        <scheme val="minor"/>
      </rPr>
      <t>　</t>
    </r>
  </si>
  <si>
    <t>http://xcmpus.jp/xcasehm/prg_blank_case.htm</t>
    <phoneticPr fontId="15"/>
  </si>
  <si>
    <r>
      <t>利用プログラム</t>
    </r>
    <r>
      <rPr>
        <sz val="11"/>
        <color rgb="FF0070C0"/>
        <rFont val="ＭＳ Ｐゴシック"/>
        <family val="3"/>
        <charset val="128"/>
        <scheme val="minor"/>
      </rPr>
      <t>　</t>
    </r>
    <phoneticPr fontId="15"/>
  </si>
  <si>
    <t>ユーザ作成のXCAMPUSプログラムの実行は，</t>
    <rPh sb="3" eb="5">
      <t>サクセイ</t>
    </rPh>
    <rPh sb="19" eb="21">
      <t>ジッコウ</t>
    </rPh>
    <phoneticPr fontId="3"/>
  </si>
  <si>
    <t>のフォームにXCAMPUS プログラムを貼り付けて[送信］で実行</t>
    <rPh sb="20" eb="21">
      <t>ハ</t>
    </rPh>
    <rPh sb="22" eb="23">
      <t>ツ</t>
    </rPh>
    <rPh sb="26" eb="28">
      <t>ソウシン</t>
    </rPh>
    <rPh sb="30" eb="32">
      <t>ジッコウ</t>
    </rPh>
    <phoneticPr fontId="15"/>
  </si>
  <si>
    <t>【Excelファイル出所】 http://xcampus.jp/xcasehm/piows1/skylineRATIO5-per-capita-age-70over-rank50-items-5region-2014part.htm を明記の上でご利用ください．</t>
    <phoneticPr fontId="15"/>
  </si>
  <si>
    <t>http://xcampus.jp/xcasehm/piows1/skylineRATIO5-per-capita-age-70over-rank50-items-5region-2014part.htm</t>
    <phoneticPr fontId="9"/>
  </si>
  <si>
    <t>2014年度(2015.1.8現在）の70歳以上の上位50商品サービス(小分類)別人口調整相談件数対全国比の東北南部・南関東・東海・近畿・九州北部の合成スカイライン図</t>
    <rPh sb="4" eb="6">
      <t>ネンド</t>
    </rPh>
    <rPh sb="15" eb="17">
      <t>ゲンザイ</t>
    </rPh>
    <rPh sb="40" eb="41">
      <t>ベツ</t>
    </rPh>
    <rPh sb="49" eb="50">
      <t>タイ</t>
    </rPh>
    <rPh sb="50" eb="52">
      <t>ゼンコク</t>
    </rPh>
    <rPh sb="52" eb="53">
      <t>ヒ</t>
    </rPh>
    <rPh sb="54" eb="56">
      <t>トウホク</t>
    </rPh>
    <rPh sb="56" eb="58">
      <t>ナンブ</t>
    </rPh>
    <rPh sb="59" eb="60">
      <t>ミナミ</t>
    </rPh>
    <rPh sb="60" eb="62">
      <t>カントウ</t>
    </rPh>
    <rPh sb="63" eb="65">
      <t>トウカイ</t>
    </rPh>
    <rPh sb="66" eb="68">
      <t>キンキ</t>
    </rPh>
    <rPh sb="69" eb="71">
      <t>キュウシュウ</t>
    </rPh>
    <rPh sb="71" eb="73">
      <t>ホクブ</t>
    </rPh>
    <rPh sb="74" eb="76">
      <t>ゴウセイ</t>
    </rPh>
    <rPh sb="82" eb="83">
      <t>ズ</t>
    </rPh>
    <phoneticPr fontId="3"/>
  </si>
  <si>
    <t>2014年度(2015.1.8現在）70歳以上の上位50商品サービス(小分類)別人口調整相談件数の全国（横軸）と東北南部・南関東・東海・近畿・九州北部（縦軸）の合成扇形バブル散布図</t>
    <rPh sb="39" eb="40">
      <t>ベツ</t>
    </rPh>
    <rPh sb="49" eb="51">
      <t>ゼンコク</t>
    </rPh>
    <rPh sb="52" eb="54">
      <t>ヨコジク</t>
    </rPh>
    <rPh sb="56" eb="58">
      <t>トウホク</t>
    </rPh>
    <rPh sb="58" eb="60">
      <t>ナンブ</t>
    </rPh>
    <rPh sb="61" eb="62">
      <t>ミナミ</t>
    </rPh>
    <rPh sb="62" eb="64">
      <t>カントウ</t>
    </rPh>
    <rPh sb="65" eb="67">
      <t>トウカイ</t>
    </rPh>
    <rPh sb="68" eb="70">
      <t>キンキ</t>
    </rPh>
    <rPh sb="71" eb="73">
      <t>キュウシュウ</t>
    </rPh>
    <rPh sb="73" eb="75">
      <t>ホクブ</t>
    </rPh>
    <rPh sb="76" eb="78">
      <t>タテジク</t>
    </rPh>
    <rPh sb="80" eb="82">
      <t>ゴウセイ</t>
    </rPh>
    <rPh sb="82" eb="84">
      <t>センケイ</t>
    </rPh>
    <rPh sb="87" eb="89">
      <t>サンプ</t>
    </rPh>
    <rPh sb="89" eb="90">
      <t>ズ</t>
    </rPh>
    <phoneticPr fontId="3"/>
  </si>
  <si>
    <r>
      <rPr>
        <sz val="11"/>
        <color rgb="FF000000"/>
        <rFont val="ＭＳ Ｐゴシック"/>
        <family val="3"/>
        <charset val="128"/>
        <scheme val="minor"/>
      </rPr>
      <t>■　</t>
    </r>
    <r>
      <rPr>
        <sz val="11"/>
        <color rgb="FF000000"/>
        <rFont val="Calibri"/>
        <family val="2"/>
      </rPr>
      <t>2014</t>
    </r>
    <r>
      <rPr>
        <sz val="11"/>
        <color rgb="FF000000"/>
        <rFont val="ＭＳ Ｐゴシック"/>
        <family val="3"/>
        <charset val="128"/>
        <scheme val="minor"/>
      </rPr>
      <t>年度</t>
    </r>
    <r>
      <rPr>
        <sz val="11"/>
        <color rgb="FF000000"/>
        <rFont val="Calibri"/>
        <family val="2"/>
      </rPr>
      <t>(2015.1.8</t>
    </r>
    <r>
      <rPr>
        <sz val="11"/>
        <color rgb="FF000000"/>
        <rFont val="ＭＳ Ｐゴシック"/>
        <family val="3"/>
        <charset val="128"/>
        <scheme val="minor"/>
      </rPr>
      <t>現在）の</t>
    </r>
    <r>
      <rPr>
        <sz val="11"/>
        <color rgb="FF000000"/>
        <rFont val="Calibri"/>
        <family val="2"/>
      </rPr>
      <t>70</t>
    </r>
    <r>
      <rPr>
        <sz val="11"/>
        <color rgb="FF000000"/>
        <rFont val="ＭＳ Ｐゴシック"/>
        <family val="3"/>
        <charset val="128"/>
        <scheme val="minor"/>
      </rPr>
      <t>歳以上の</t>
    </r>
    <r>
      <rPr>
        <b/>
        <sz val="11"/>
        <color rgb="FFC00000"/>
        <rFont val="ＭＳ Ｐゴシック"/>
        <family val="3"/>
        <charset val="128"/>
        <scheme val="minor"/>
      </rPr>
      <t>上位</t>
    </r>
    <r>
      <rPr>
        <b/>
        <sz val="11"/>
        <color rgb="FFC00000"/>
        <rFont val="Calibri"/>
        <family val="2"/>
      </rPr>
      <t>50</t>
    </r>
    <r>
      <rPr>
        <b/>
        <sz val="11"/>
        <color rgb="FFC00000"/>
        <rFont val="ＭＳ Ｐゴシック"/>
        <family val="3"/>
        <charset val="128"/>
        <scheme val="minor"/>
      </rPr>
      <t>商品サービス（小分類）</t>
    </r>
    <r>
      <rPr>
        <sz val="11"/>
        <color rgb="FF000000"/>
        <rFont val="ＭＳ Ｐゴシック"/>
        <family val="3"/>
        <charset val="128"/>
        <scheme val="minor"/>
      </rPr>
      <t>の人口調整相談件数の</t>
    </r>
    <r>
      <rPr>
        <b/>
        <sz val="11"/>
        <color rgb="FFFF0000"/>
        <rFont val="ＭＳ Ｐゴシック"/>
        <family val="3"/>
        <charset val="128"/>
        <scheme val="minor"/>
      </rPr>
      <t>5地域</t>
    </r>
    <r>
      <rPr>
        <sz val="11"/>
        <color rgb="FF000000"/>
        <rFont val="ＭＳ Ｐゴシック"/>
        <family val="3"/>
        <charset val="128"/>
        <scheme val="minor"/>
      </rPr>
      <t>の全国比合成スカイライン図のページ</t>
    </r>
    <phoneticPr fontId="15"/>
  </si>
  <si>
    <r>
      <rPr>
        <sz val="11"/>
        <color rgb="FF000000"/>
        <rFont val="ＭＳ Ｐゴシック"/>
        <family val="3"/>
        <charset val="128"/>
        <scheme val="minor"/>
      </rPr>
      <t>■　</t>
    </r>
    <r>
      <rPr>
        <sz val="11"/>
        <color rgb="FF000000"/>
        <rFont val="Calibri"/>
        <family val="2"/>
      </rPr>
      <t>2014</t>
    </r>
    <r>
      <rPr>
        <sz val="11"/>
        <color rgb="FF000000"/>
        <rFont val="ＭＳ Ｐゴシック"/>
        <family val="3"/>
        <charset val="128"/>
        <scheme val="minor"/>
      </rPr>
      <t>年度</t>
    </r>
    <r>
      <rPr>
        <sz val="11"/>
        <color rgb="FF000000"/>
        <rFont val="Calibri"/>
        <family val="2"/>
      </rPr>
      <t>(2015.1.8</t>
    </r>
    <r>
      <rPr>
        <sz val="11"/>
        <color rgb="FF000000"/>
        <rFont val="ＭＳ Ｐゴシック"/>
        <family val="3"/>
        <charset val="128"/>
        <scheme val="minor"/>
      </rPr>
      <t>現在）の</t>
    </r>
    <r>
      <rPr>
        <sz val="11"/>
        <color rgb="FF000000"/>
        <rFont val="Calibri"/>
        <family val="2"/>
      </rPr>
      <t>70</t>
    </r>
    <r>
      <rPr>
        <sz val="11"/>
        <color rgb="FF000000"/>
        <rFont val="ＭＳ Ｐゴシック"/>
        <family val="3"/>
        <charset val="128"/>
        <scheme val="minor"/>
      </rPr>
      <t>歳以上の</t>
    </r>
    <r>
      <rPr>
        <b/>
        <sz val="11"/>
        <color rgb="FFC00000"/>
        <rFont val="ＭＳ Ｐゴシック"/>
        <family val="3"/>
        <charset val="128"/>
        <scheme val="minor"/>
      </rPr>
      <t>上位</t>
    </r>
    <r>
      <rPr>
        <b/>
        <sz val="11"/>
        <color rgb="FFC00000"/>
        <rFont val="Calibri"/>
        <family val="2"/>
      </rPr>
      <t>50</t>
    </r>
    <r>
      <rPr>
        <b/>
        <sz val="11"/>
        <color rgb="FFC00000"/>
        <rFont val="ＭＳ Ｐゴシック"/>
        <family val="3"/>
        <charset val="128"/>
        <scheme val="minor"/>
      </rPr>
      <t>商品サービス（小分類）</t>
    </r>
    <r>
      <rPr>
        <sz val="11"/>
        <color rgb="FF000000"/>
        <rFont val="ＭＳ Ｐゴシック"/>
        <family val="3"/>
        <charset val="128"/>
        <scheme val="minor"/>
      </rPr>
      <t>の人口調整相談件数の</t>
    </r>
    <r>
      <rPr>
        <b/>
        <sz val="11"/>
        <color rgb="FFFF0000"/>
        <rFont val="ＭＳ Ｐゴシック"/>
        <family val="3"/>
        <charset val="128"/>
        <scheme val="minor"/>
      </rPr>
      <t>5地域</t>
    </r>
    <r>
      <rPr>
        <sz val="11"/>
        <color rgb="FF000000"/>
        <rFont val="ＭＳ Ｐゴシック"/>
        <family val="3"/>
        <charset val="128"/>
        <scheme val="minor"/>
      </rPr>
      <t>の全国比合成スカイライン図のページ</t>
    </r>
    <phoneticPr fontId="15"/>
  </si>
  <si>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</si>
  <si>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</si>
  <si>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</si>
  <si>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5"/>
  </si>
  <si>
    <t>http://xcampus.jp/xcasehm/book2012/population-age-region-2010.xls</t>
    <phoneticPr fontId="15"/>
  </si>
  <si>
    <t>の計測値を転記したものである。</t>
    <rPh sb="1" eb="3">
      <t>ケイソク</t>
    </rPh>
    <rPh sb="3" eb="4">
      <t>チ</t>
    </rPh>
    <rPh sb="5" eb="7">
      <t>テンキ</t>
    </rPh>
    <phoneticPr fontId="15"/>
  </si>
  <si>
    <t>男女別</t>
    <rPh sb="0" eb="2">
      <t>ダンジョ</t>
    </rPh>
    <rPh sb="2" eb="3">
      <t>ベツ</t>
    </rPh>
    <phoneticPr fontId="15"/>
  </si>
  <si>
    <t>計</t>
    <rPh sb="0" eb="1">
      <t>ケイ</t>
    </rPh>
    <phoneticPr fontId="15"/>
  </si>
  <si>
    <t>　男</t>
  </si>
  <si>
    <t>　女</t>
  </si>
  <si>
    <t>２０歳未満人口</t>
    <rPh sb="5" eb="7">
      <t>ジンコウ</t>
    </rPh>
    <phoneticPr fontId="15"/>
  </si>
  <si>
    <t>２０歳代人口</t>
    <rPh sb="4" eb="6">
      <t>ジンコウ</t>
    </rPh>
    <phoneticPr fontId="15"/>
  </si>
  <si>
    <t>３０歳代人口</t>
    <rPh sb="4" eb="6">
      <t>ジンコウ</t>
    </rPh>
    <phoneticPr fontId="15"/>
  </si>
  <si>
    <t>４０歳代人口</t>
    <rPh sb="4" eb="6">
      <t>ジンコウ</t>
    </rPh>
    <phoneticPr fontId="15"/>
  </si>
  <si>
    <t>５０歳代人口</t>
    <rPh sb="4" eb="6">
      <t>ジンコウ</t>
    </rPh>
    <phoneticPr fontId="15"/>
  </si>
  <si>
    <t>６０歳代人口</t>
    <rPh sb="4" eb="6">
      <t>ジンコウ</t>
    </rPh>
    <phoneticPr fontId="15"/>
  </si>
  <si>
    <t>７０歳以上</t>
  </si>
  <si>
    <t>年令不詳</t>
    <rPh sb="0" eb="2">
      <t>ネンレイ</t>
    </rPh>
    <phoneticPr fontId="15"/>
  </si>
  <si>
    <t>人口総数（年齢不詳を含む）</t>
    <rPh sb="0" eb="2">
      <t>ジンコウ</t>
    </rPh>
    <rPh sb="7" eb="9">
      <t>フショウ</t>
    </rPh>
    <rPh sb="10" eb="11">
      <t>フク</t>
    </rPh>
    <phoneticPr fontId="15"/>
  </si>
  <si>
    <t>piows・第Ⅰ部・第１章　　特定年度の70歳以上の上位50商品サービスの地域別人口調整相談件数の全国比スカイライン図</t>
    <rPh sb="49" eb="51">
      <t>ゼンコク</t>
    </rPh>
    <rPh sb="51" eb="52">
      <t>ヒ</t>
    </rPh>
    <rPh sb="58" eb="59">
      <t>ズ</t>
    </rPh>
    <phoneticPr fontId="15"/>
  </si>
  <si>
    <t>piows・第Ⅰ部・第１章　　特定年度の70歳以上の上位50商品サービスの地域別人口調整相談件数の全国比スカイライン図</t>
    <rPh sb="6" eb="7">
      <t>ダイ</t>
    </rPh>
    <rPh sb="8" eb="9">
      <t>ブ</t>
    </rPh>
    <rPh sb="49" eb="50">
      <t>ゼン</t>
    </rPh>
    <rPh sb="51" eb="52">
      <t>ヒ</t>
    </rPh>
    <rPh sb="58" eb="59">
      <t>ズ</t>
    </rPh>
    <phoneticPr fontId="15"/>
  </si>
  <si>
    <t>Copyright © xcampus.jp All rights reserved.</t>
    <phoneticPr fontId="3"/>
  </si>
  <si>
    <t>このExcelファイルの内容は著作権により保護されています．</t>
    <phoneticPr fontId="3"/>
  </si>
  <si>
    <t>【Excelファイル出所】 http://xcampus.jp/xcasehm/piows1/skylineRATIO5-per-capita-age-70over-rank50-items-5region-2014part.htm を明記の上でご利用ください．</t>
    <phoneticPr fontId="3"/>
  </si>
  <si>
    <t>商品・サービス（小分類）</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</si>
  <si>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</si>
  <si>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</si>
  <si>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</si>
  <si>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</si>
  <si>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</si>
  <si>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</si>
  <si>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</si>
  <si>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</si>
  <si>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</si>
  <si>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</si>
  <si>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</si>
  <si>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</si>
  <si>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</si>
  <si>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</si>
  <si>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</si>
  <si>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</si>
  <si>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</si>
  <si>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</si>
  <si>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</si>
  <si>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</si>
  <si>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</si>
  <si>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</si>
  <si>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</si>
  <si>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</si>
  <si>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y</t>
    <phoneticPr fontId="3"/>
  </si>
  <si>
    <t>ｚ</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</si>
  <si>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</si>
  <si>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</si>
  <si>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</si>
  <si>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</si>
  <si>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</si>
  <si>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</si>
  <si>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</si>
  <si>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</si>
  <si>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</si>
  <si>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</si>
  <si>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</si>
  <si>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</si>
  <si>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</si>
  <si>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</si>
  <si>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</si>
  <si>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</si>
  <si>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</si>
  <si>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</si>
  <si>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</si>
  <si>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</si>
  <si>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</si>
  <si>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</si>
  <si>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</si>
  <si>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</si>
  <si>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地域別・年齢別のExcelファイル（population-age-region-2010.xls）より</t>
    <rPh sb="0" eb="2">
      <t>チイキ</t>
    </rPh>
    <rPh sb="2" eb="3">
      <t>ベツ</t>
    </rPh>
    <rPh sb="4" eb="6">
      <t>ネンレイ</t>
    </rPh>
    <rPh sb="6" eb="7">
      <t>ベツ</t>
    </rPh>
    <phoneticPr fontId="3"/>
  </si>
  <si>
    <t>当該地域外の70歳以上人口</t>
    <rPh sb="0" eb="2">
      <t>トウガイ</t>
    </rPh>
    <rPh sb="2" eb="4">
      <t>チイキ</t>
    </rPh>
    <rPh sb="4" eb="5">
      <t>ガイ</t>
    </rPh>
    <rPh sb="8" eb="9">
      <t>サイ</t>
    </rPh>
    <rPh sb="9" eb="11">
      <t>イジョウ</t>
    </rPh>
    <rPh sb="11" eb="13">
      <t>ジンコウ</t>
    </rPh>
    <phoneticPr fontId="3"/>
  </si>
  <si>
    <t>人口調整（10万人当たり）相談件数</t>
    <rPh sb="2" eb="4">
      <t>チョウセイ</t>
    </rPh>
    <rPh sb="13" eb="15">
      <t>ソウダン</t>
    </rPh>
    <rPh sb="15" eb="17">
      <t>ケンスウ</t>
    </rPh>
    <phoneticPr fontId="3"/>
  </si>
  <si>
    <t>当該地域外の人口調整（10万人当たり）相談件数</t>
    <rPh sb="0" eb="2">
      <t>トウガイ</t>
    </rPh>
    <rPh sb="2" eb="4">
      <t>チイキ</t>
    </rPh>
    <rPh sb="4" eb="5">
      <t>ガイ</t>
    </rPh>
    <rPh sb="8" eb="10">
      <t>チョウセイ</t>
    </rPh>
    <rPh sb="19" eb="21">
      <t>ソウダン</t>
    </rPh>
    <rPh sb="21" eb="23">
      <t>ケンスウ</t>
    </rPh>
    <phoneticPr fontId="3"/>
  </si>
  <si>
    <t>経度</t>
    <phoneticPr fontId="3"/>
  </si>
  <si>
    <t>緯度</t>
    <phoneticPr fontId="3"/>
  </si>
  <si>
    <t>「国土地理院の地図閲覧サービス（ウォッちず）」</t>
    <phoneticPr fontId="3"/>
  </si>
  <si>
    <t xml:space="preserve">http://watchizu.gsi.go.jp/ </t>
    <phoneticPr fontId="3"/>
  </si>
  <si>
    <t>から入手した各都道府県庁所在地の緯度・経度（10進法）</t>
    <phoneticPr fontId="3"/>
  </si>
  <si>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3"/>
  </si>
  <si>
    <t>　</t>
    <phoneticPr fontId="3"/>
  </si>
  <si>
    <t>有意水準１％</t>
    <rPh sb="0" eb="2">
      <t>ユウイ</t>
    </rPh>
    <rPh sb="2" eb="4">
      <t>スイジュン</t>
    </rPh>
    <phoneticPr fontId="3"/>
  </si>
  <si>
    <t>有意水準５％</t>
    <rPh sb="0" eb="2">
      <t>ユウイ</t>
    </rPh>
    <rPh sb="2" eb="4">
      <t>スイジュン</t>
    </rPh>
    <phoneticPr fontId="3"/>
  </si>
  <si>
    <t>人口調整相談件数対全国比%</t>
    <rPh sb="0" eb="2">
      <t>ジンコウ</t>
    </rPh>
    <rPh sb="2" eb="4">
      <t>チョウセイ</t>
    </rPh>
    <rPh sb="4" eb="6">
      <t>ソウダン</t>
    </rPh>
    <rPh sb="6" eb="8">
      <t>ケンスウ</t>
    </rPh>
    <rPh sb="8" eb="9">
      <t>タイ</t>
    </rPh>
    <rPh sb="9" eb="11">
      <t>ゼンコク</t>
    </rPh>
    <rPh sb="11" eb="12">
      <t>ヒ</t>
    </rPh>
    <phoneticPr fontId="3"/>
  </si>
  <si>
    <t>Z値(当該地域の人口調整相談件数とそれ以外の全国の人口調整相談件数が等しいかどうかの検定統計量</t>
    <rPh sb="1" eb="2">
      <t>アタイ</t>
    </rPh>
    <rPh sb="3" eb="5">
      <t>トウガイ</t>
    </rPh>
    <rPh sb="5" eb="7">
      <t>チイキ</t>
    </rPh>
    <rPh sb="19" eb="21">
      <t>イガイ</t>
    </rPh>
    <rPh sb="22" eb="24">
      <t>ゼンコク</t>
    </rPh>
    <rPh sb="25" eb="27">
      <t>ジンコウ</t>
    </rPh>
    <rPh sb="27" eb="29">
      <t>チョウセイ</t>
    </rPh>
    <rPh sb="29" eb="31">
      <t>ソウダン</t>
    </rPh>
    <rPh sb="31" eb="33">
      <t>ケンスウ</t>
    </rPh>
    <rPh sb="34" eb="35">
      <t>ヒト</t>
    </rPh>
    <rPh sb="42" eb="44">
      <t>ケンテイ</t>
    </rPh>
    <rPh sb="44" eb="47">
      <t>トウケイリョウ</t>
    </rPh>
    <phoneticPr fontId="3"/>
  </si>
  <si>
    <t xml:space="preserve">p値(当該地域の人口調整相談件数とそれ以外の全国の人口調整相談件数が等しいかどうかの検定統計量Zに対するｐ値） </t>
    <rPh sb="1" eb="2">
      <t>アタイ</t>
    </rPh>
    <rPh sb="3" eb="5">
      <t>トウガイ</t>
    </rPh>
    <rPh sb="5" eb="7">
      <t>チイキ</t>
    </rPh>
    <rPh sb="19" eb="21">
      <t>イガイ</t>
    </rPh>
    <rPh sb="22" eb="24">
      <t>ゼンコク</t>
    </rPh>
    <rPh sb="25" eb="27">
      <t>ジンコウ</t>
    </rPh>
    <rPh sb="27" eb="29">
      <t>チョウセイ</t>
    </rPh>
    <rPh sb="29" eb="31">
      <t>ソウダン</t>
    </rPh>
    <rPh sb="31" eb="33">
      <t>ケンスウ</t>
    </rPh>
    <rPh sb="34" eb="35">
      <t>ヒト</t>
    </rPh>
    <rPh sb="42" eb="44">
      <t>ケンテイ</t>
    </rPh>
    <rPh sb="44" eb="47">
      <t>トウケイリョウ</t>
    </rPh>
    <rPh sb="49" eb="50">
      <t>タイ</t>
    </rPh>
    <rPh sb="53" eb="54">
      <t>アタイ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</si>
</sst>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Red]\-0\ "/>
    <numFmt numFmtId="177" formatCode="0.0_ ;[Red]\-0.0\ "/>
    <numFmt numFmtId="178" formatCode="0.000_ ;[Red]\-0.000\ "/>
    <numFmt numFmtId="179" formatCode="0.00_ ;[Red]\-0.00\ "/>
    <numFmt numFmtId="180" formatCode="0.000000_ ;[Red]\-0.000000\ "/>
    <numFmt numFmtId="181" formatCode="0.0000_ ;[Red]\-0.0000\ "/>
  </numFmts>
  <fonts count="48" x14ac:knownFonts="1">
    <font>
      <sz val="11"/>
      <color theme="1"/>
      <name val="ＭＳ Ｐゴシック"/>
      <family val="3"/>
      <charset val="128"/>
      <scheme val="minor"/>
    </font>
    <font>
      <sz val="11"/>
      <name val="ＭＳ Ｐゴシック"/>
      <family val="3"/>
      <charset val="128"/>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3"/>
      <color theme="1"/>
      <name val="ＭＳ Ｐゴシック"/>
      <family val="3"/>
      <charset val="128"/>
    </font>
    <font>
      <u/>
      <sz val="14"/>
      <color theme="10"/>
      <name val="ＭＳ Ｐゴシック"/>
      <family val="3"/>
      <charset val="128"/>
      <scheme val="minor"/>
    </font>
    <font>
      <b/>
      <sz val="12"/>
      <color theme="1"/>
      <name val="ＭＳ Ｐゴシック"/>
      <family val="3"/>
      <charset val="128"/>
    </font>
    <font>
      <b/>
      <sz val="11"/>
      <color rgb="FFC00000"/>
      <name val="Calibri"/>
      <family val="2"/>
    </font>
    <font>
      <sz val="10.5"/>
      <color rgb="FF000000"/>
      <name val="ＭＳ 明朝"/>
      <family val="1"/>
      <charset val="128"/>
    </font>
    <font>
      <b/>
      <sz val="11"/>
      <color rgb="FF800000"/>
      <name val="ＭＳ Ｐゴシック"/>
      <family val="3"/>
      <charset val="128"/>
    </font>
    <font>
      <sz val="11"/>
      <color rgb="FF800000"/>
      <name val="ＭＳ Ｐゴシック"/>
      <family val="3"/>
      <charset val="128"/>
    </font>
    <font>
      <u/>
      <sz val="11"/>
      <color rgb="FF0000FF"/>
      <name val="ＭＳ Ｐゴシック"/>
      <family val="3"/>
      <charset val="128"/>
    </font>
    <font>
      <b/>
      <sz val="11"/>
      <color rgb="FF000000"/>
      <name val="ＭＳ Ｐゴシック"/>
      <family val="3"/>
      <charset val="128"/>
    </font>
    <font>
      <sz val="11"/>
      <color rgb="FF000000"/>
      <name val="ＭＳ Ｐゴシック"/>
      <family val="3"/>
      <charset val="128"/>
    </font>
    <font>
      <sz val="10"/>
      <color rgb="FF000000"/>
      <name val="ＭＳ Ｐゴシック"/>
      <family val="3"/>
      <charset val="128"/>
    </font>
  </fonts>
  <fills count="19">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8DC"/>
        <bgColor rgb="FF000000"/>
      </patternFill>
    </fill>
    <fill>
      <patternFill patternType="solid">
        <fgColor rgb="FFE6B8B7"/>
        <bgColor rgb="FF000000"/>
      </patternFill>
    </fill>
    <fill>
      <patternFill patternType="solid">
        <fgColor rgb="FFC5D9F1"/>
        <bgColor rgb="FF000000"/>
      </patternFill>
    </fill>
    <fill>
      <patternFill patternType="solid">
        <fgColor rgb="FFC4D79B"/>
        <bgColor rgb="FF000000"/>
      </patternFill>
    </fill>
    <fill>
      <patternFill patternType="solid">
        <fgColor rgb="FFFFFF00"/>
        <bgColor rgb="FF000000"/>
      </patternFill>
    </fill>
    <fill>
      <patternFill patternType="solid">
        <fgColor rgb="FFD8E4BC"/>
        <bgColor rgb="FF000000"/>
      </patternFill>
    </fill>
    <fill>
      <patternFill patternType="solid">
        <fgColor rgb="FFFFD44B"/>
        <bgColor rgb="FF000000"/>
      </patternFill>
    </fill>
    <fill>
      <patternFill patternType="solid">
        <fgColor rgb="FF96D4EA"/>
        <bgColor rgb="FF000000"/>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thick">
        <color rgb="FFC00000"/>
      </left>
      <right style="medium">
        <color rgb="FF000000"/>
      </right>
      <top style="thick">
        <color rgb="FFC00000"/>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rgb="FF000000"/>
      </left>
      <right/>
      <top style="thick">
        <color rgb="FFC00000"/>
      </top>
      <bottom style="medium">
        <color rgb="FF000000"/>
      </bottom>
      <diagonal/>
    </border>
    <border>
      <left style="medium">
        <color indexed="64"/>
      </left>
      <right style="thick">
        <color rgb="FFC00000"/>
      </right>
      <top style="thick">
        <color rgb="FFC00000"/>
      </top>
      <bottom style="medium">
        <color rgb="FF000000"/>
      </bottom>
      <diagonal/>
    </border>
    <border>
      <left style="medium">
        <color indexed="64"/>
      </left>
      <right style="thick">
        <color rgb="FFC00000"/>
      </right>
      <top style="medium">
        <color rgb="FF000000"/>
      </top>
      <bottom style="medium">
        <color rgb="FF000000"/>
      </bottom>
      <diagonal/>
    </border>
    <border>
      <left style="medium">
        <color rgb="FF000000"/>
      </left>
      <right/>
      <top style="medium">
        <color rgb="FF000000"/>
      </top>
      <bottom style="thick">
        <color rgb="FFC00000"/>
      </bottom>
      <diagonal/>
    </border>
    <border>
      <left style="medium">
        <color indexed="64"/>
      </left>
      <right style="thick">
        <color rgb="FFC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000000"/>
      </left>
      <right style="thick">
        <color rgb="FFC00000"/>
      </right>
      <top style="thick">
        <color rgb="FFC00000"/>
      </top>
      <bottom style="medium">
        <color rgb="FF000000"/>
      </bottom>
      <diagonal/>
    </border>
    <border>
      <left style="medium">
        <color rgb="FF000000"/>
      </left>
      <right style="thick">
        <color rgb="FFC00000"/>
      </right>
      <top style="medium">
        <color rgb="FF000000"/>
      </top>
      <bottom style="medium">
        <color rgb="FF000000"/>
      </bottom>
      <diagonal/>
    </border>
    <border>
      <left style="medium">
        <color rgb="FF000000"/>
      </left>
      <right style="thick">
        <color rgb="FFC00000"/>
      </right>
      <top style="medium">
        <color rgb="FF000000"/>
      </top>
      <bottom style="thick">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bottom style="medium">
        <color rgb="FF000000"/>
      </bottom>
      <diagonal/>
    </border>
    <border>
      <left/>
      <right style="medium">
        <color rgb="FF000000"/>
      </right>
      <top style="medium">
        <color rgb="FF000000"/>
      </top>
      <bottom style="thick">
        <color rgb="FFC00000"/>
      </bottom>
      <diagonal/>
    </border>
    <border>
      <left style="medium">
        <color rgb="FF000000"/>
      </left>
      <right style="medium">
        <color theme="1"/>
      </right>
      <top style="thick">
        <color rgb="FFC00000"/>
      </top>
      <bottom style="medium">
        <color rgb="FF0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style="medium">
        <color rgb="FF000000"/>
      </top>
      <bottom style="thick">
        <color rgb="FFC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s>
  <cellStyleXfs count="6">
    <xf numFmtId="0" fontId="0" fillId="0" borderId="0">
      <alignment vertical="center"/>
    </xf>
    <xf numFmtId="0" fontId="10" fillId="0" borderId="0" applyNumberFormat="0" applyFill="0" applyBorder="0" applyAlignment="0" applyProtection="0">
      <alignment vertical="center"/>
    </xf>
    <xf numFmtId="0" fontId="8" fillId="0" borderId="0" applyNumberFormat="0" applyFill="0" applyBorder="0" applyAlignment="0" applyProtection="0">
      <alignment vertical="top"/>
      <protection locked="0"/>
    </xf>
    <xf numFmtId="0" fontId="7" fillId="0" borderId="0">
      <alignment vertical="center"/>
    </xf>
    <xf numFmtId="0" fontId="2" fillId="0" borderId="0">
      <alignment vertical="center"/>
    </xf>
    <xf numFmtId="0" fontId="2" fillId="0" borderId="0">
      <alignment vertical="center"/>
    </xf>
  </cellStyleXfs>
  <cellXfs count="216">
    <xf numFmtId="0" fontId="0" fillId="0" borderId="0" xfId="0">
      <alignmen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11"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2" fillId="0" borderId="0" xfId="0" applyNumberFormat="1" applyFont="1">
      <alignment vertical="center"/>
    </xf>
    <xf numFmtId="176" fontId="11"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1" fillId="2" borderId="11" xfId="0" applyNumberFormat="1" applyFont="1" applyFill="1" applyBorder="1" applyAlignment="1">
      <alignment horizontal="left" vertical="center"/>
    </xf>
    <xf numFmtId="176" fontId="11"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3" fillId="0" borderId="0" xfId="0" applyFont="1">
      <alignment vertical="center"/>
    </xf>
    <xf numFmtId="0" fontId="11" fillId="2" borderId="4" xfId="0" applyFont="1" applyFill="1" applyBorder="1" applyAlignment="1">
      <alignment horizontal="left" vertical="center"/>
    </xf>
    <xf numFmtId="0" fontId="11" fillId="2" borderId="13" xfId="0" applyFont="1" applyFill="1" applyBorder="1" applyAlignment="1">
      <alignment horizontal="left" vertical="center"/>
    </xf>
    <xf numFmtId="0" fontId="11" fillId="3" borderId="4" xfId="0" applyFont="1" applyFill="1" applyBorder="1" applyAlignment="1">
      <alignment horizontal="left" vertical="center"/>
    </xf>
    <xf numFmtId="0" fontId="11" fillId="4" borderId="4" xfId="0" applyFont="1" applyFill="1" applyBorder="1" applyAlignment="1">
      <alignment horizontal="left" vertical="center"/>
    </xf>
    <xf numFmtId="0" fontId="11" fillId="5" borderId="4" xfId="0" applyFont="1" applyFill="1" applyBorder="1" applyAlignment="1">
      <alignment horizontal="left" vertical="center"/>
    </xf>
    <xf numFmtId="176" fontId="11"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4" fillId="0" borderId="0" xfId="0" applyFont="1" applyFill="1" applyBorder="1">
      <alignment vertical="center"/>
    </xf>
    <xf numFmtId="0" fontId="10"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1" fillId="6" borderId="4" xfId="0" applyFont="1" applyFill="1" applyBorder="1">
      <alignment vertical="center"/>
    </xf>
    <xf numFmtId="0" fontId="11" fillId="6" borderId="7" xfId="0" applyFont="1" applyFill="1" applyBorder="1">
      <alignment vertical="center"/>
    </xf>
    <xf numFmtId="0" fontId="11" fillId="6" borderId="7" xfId="0" applyFont="1" applyFill="1" applyBorder="1" applyAlignment="1">
      <alignment horizontal="lef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3"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5" fillId="8" borderId="1" xfId="0" applyFont="1" applyFill="1" applyBorder="1" applyAlignment="1">
      <alignment horizontal="left" vertical="center"/>
    </xf>
    <xf numFmtId="0" fontId="25"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5" fillId="8" borderId="3" xfId="0" applyFont="1" applyFill="1" applyBorder="1" applyAlignment="1">
      <alignment horizontal="left" vertical="center"/>
    </xf>
    <xf numFmtId="176" fontId="11" fillId="7" borderId="12" xfId="0" applyNumberFormat="1" applyFont="1" applyFill="1" applyBorder="1" applyAlignment="1">
      <alignment horizontal="left" vertical="center"/>
    </xf>
    <xf numFmtId="176" fontId="11" fillId="7" borderId="9" xfId="0" applyNumberFormat="1" applyFont="1" applyFill="1" applyBorder="1" applyAlignment="1">
      <alignment horizontal="left" vertical="center"/>
    </xf>
    <xf numFmtId="176" fontId="17" fillId="0" borderId="0" xfId="0" applyNumberFormat="1" applyFont="1">
      <alignment vertical="center"/>
    </xf>
    <xf numFmtId="0" fontId="11" fillId="3" borderId="0" xfId="0" applyFont="1" applyFill="1" applyBorder="1" applyAlignment="1">
      <alignment horizontal="left" vertical="center"/>
    </xf>
    <xf numFmtId="0" fontId="11" fillId="4" borderId="0" xfId="0" applyFont="1" applyFill="1" applyBorder="1" applyAlignment="1">
      <alignment horizontal="left" vertical="center"/>
    </xf>
    <xf numFmtId="177" fontId="0" fillId="0" borderId="12" xfId="0" applyNumberFormat="1" applyBorder="1" applyAlignment="1">
      <alignment horizontal="right" vertical="center" wrapText="1"/>
    </xf>
    <xf numFmtId="0" fontId="25" fillId="7" borderId="3" xfId="0" applyFont="1" applyFill="1" applyBorder="1" applyAlignment="1">
      <alignment horizontal="left" vertical="center"/>
    </xf>
    <xf numFmtId="176" fontId="11" fillId="2" borderId="8" xfId="0" applyNumberFormat="1" applyFont="1" applyFill="1" applyBorder="1" applyAlignment="1">
      <alignment horizontal="left" vertical="center"/>
    </xf>
    <xf numFmtId="176" fontId="11" fillId="2" borderId="22" xfId="0" applyNumberFormat="1" applyFont="1" applyFill="1" applyBorder="1" applyAlignment="1">
      <alignment horizontal="left" vertical="center"/>
    </xf>
    <xf numFmtId="176" fontId="11"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6" fillId="0" borderId="0" xfId="0" applyFont="1" applyAlignment="1">
      <alignment horizontal="justify" vertical="center"/>
    </xf>
    <xf numFmtId="0" fontId="10" fillId="0" borderId="0" xfId="1">
      <alignment vertical="center"/>
    </xf>
    <xf numFmtId="0" fontId="0" fillId="0" borderId="9" xfId="0" applyBorder="1" applyAlignment="1">
      <alignment horizontal="right" vertical="center" wrapText="1"/>
    </xf>
    <xf numFmtId="3" fontId="0" fillId="0" borderId="9" xfId="0" applyNumberFormat="1" applyBorder="1" applyAlignment="1">
      <alignment horizontal="right" vertical="center" wrapText="1"/>
    </xf>
    <xf numFmtId="0" fontId="11" fillId="2" borderId="36" xfId="0" applyFont="1" applyFill="1" applyBorder="1" applyAlignment="1">
      <alignment horizontal="left" vertical="center"/>
    </xf>
    <xf numFmtId="176" fontId="0" fillId="0" borderId="37" xfId="0" applyNumberFormat="1" applyBorder="1" applyAlignment="1">
      <alignment horizontal="right" vertical="center" wrapText="1"/>
    </xf>
    <xf numFmtId="0" fontId="0" fillId="0" borderId="0" xfId="0" applyAlignment="1">
      <alignment horizontal="center" vertical="center"/>
    </xf>
    <xf numFmtId="0" fontId="0" fillId="0" borderId="35" xfId="0" applyBorder="1">
      <alignment vertical="center"/>
    </xf>
    <xf numFmtId="0" fontId="0" fillId="10" borderId="35" xfId="0" applyFill="1" applyBorder="1">
      <alignment vertical="center"/>
    </xf>
    <xf numFmtId="0" fontId="0" fillId="0" borderId="35" xfId="0" applyBorder="1" applyAlignment="1">
      <alignment vertical="center" shrinkToFit="1"/>
    </xf>
    <xf numFmtId="0" fontId="0" fillId="0" borderId="0" xfId="0" applyAlignment="1">
      <alignment vertical="center" shrinkToFit="1"/>
    </xf>
    <xf numFmtId="0" fontId="27" fillId="0" borderId="0" xfId="0" applyFont="1">
      <alignment vertical="center"/>
    </xf>
    <xf numFmtId="0" fontId="0" fillId="0" borderId="35" xfId="0" applyBorder="1" applyAlignment="1">
      <alignment horizontal="center" vertical="center"/>
    </xf>
    <xf numFmtId="0" fontId="28" fillId="0" borderId="0" xfId="0" applyFont="1">
      <alignment vertical="center"/>
    </xf>
    <xf numFmtId="0" fontId="11" fillId="2" borderId="8" xfId="0" applyFont="1" applyFill="1" applyBorder="1" applyAlignment="1">
      <alignment horizontal="left" vertical="center"/>
    </xf>
    <xf numFmtId="177" fontId="10" fillId="0" borderId="0" xfId="1" applyNumberFormat="1">
      <alignment vertical="center"/>
    </xf>
    <xf numFmtId="0" fontId="11" fillId="2" borderId="25" xfId="0" applyFont="1" applyFill="1" applyBorder="1" applyAlignment="1">
      <alignment horizontal="left" vertical="center"/>
    </xf>
    <xf numFmtId="0" fontId="0" fillId="0" borderId="26" xfId="0" applyBorder="1" applyAlignment="1">
      <alignment horizontal="right" vertical="center" wrapText="1"/>
    </xf>
    <xf numFmtId="3" fontId="0" fillId="0" borderId="26" xfId="0" applyNumberFormat="1" applyBorder="1" applyAlignment="1">
      <alignment horizontal="right" vertical="center" wrapText="1"/>
    </xf>
    <xf numFmtId="3" fontId="0" fillId="0" borderId="38" xfId="0" applyNumberFormat="1" applyBorder="1" applyAlignment="1">
      <alignment horizontal="right" vertical="center" wrapText="1"/>
    </xf>
    <xf numFmtId="0" fontId="11" fillId="2" borderId="27" xfId="0" applyFont="1" applyFill="1" applyBorder="1" applyAlignment="1">
      <alignment horizontal="left" vertical="center"/>
    </xf>
    <xf numFmtId="3" fontId="0" fillId="0" borderId="39" xfId="0" applyNumberFormat="1" applyBorder="1" applyAlignment="1">
      <alignment horizontal="right" vertical="center" wrapText="1"/>
    </xf>
    <xf numFmtId="0" fontId="0" fillId="0" borderId="39" xfId="0" applyBorder="1" applyAlignment="1">
      <alignment horizontal="right" vertical="center" wrapText="1"/>
    </xf>
    <xf numFmtId="0" fontId="11" fillId="2" borderId="28" xfId="0" applyFont="1" applyFill="1" applyBorder="1" applyAlignment="1">
      <alignment horizontal="left" vertical="center"/>
    </xf>
    <xf numFmtId="3" fontId="0" fillId="0" borderId="29" xfId="0" applyNumberFormat="1" applyBorder="1" applyAlignment="1">
      <alignment horizontal="right" vertical="center" wrapText="1"/>
    </xf>
    <xf numFmtId="0" fontId="0" fillId="0" borderId="29" xfId="0" applyBorder="1" applyAlignment="1">
      <alignment horizontal="right" vertical="center" wrapText="1"/>
    </xf>
    <xf numFmtId="3" fontId="0" fillId="0" borderId="40" xfId="0" applyNumberFormat="1" applyBorder="1" applyAlignment="1">
      <alignment horizontal="right" vertical="center" wrapText="1"/>
    </xf>
    <xf numFmtId="0" fontId="30" fillId="0" borderId="0" xfId="0" applyFont="1">
      <alignment vertical="center"/>
    </xf>
    <xf numFmtId="0" fontId="20" fillId="0" borderId="41" xfId="0" applyFont="1" applyBorder="1">
      <alignment vertical="center"/>
    </xf>
    <xf numFmtId="0" fontId="0" fillId="0" borderId="42" xfId="0" applyBorder="1">
      <alignment vertical="center"/>
    </xf>
    <xf numFmtId="0" fontId="0" fillId="0" borderId="43" xfId="0" applyBorder="1">
      <alignment vertical="center"/>
    </xf>
    <xf numFmtId="0" fontId="33" fillId="0" borderId="44" xfId="0" applyFont="1" applyBorder="1">
      <alignment vertical="center"/>
    </xf>
    <xf numFmtId="0" fontId="0" fillId="0" borderId="45" xfId="0" applyBorder="1">
      <alignment vertical="center"/>
    </xf>
    <xf numFmtId="0" fontId="36" fillId="0" borderId="44" xfId="0" applyFont="1"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23" fillId="0" borderId="41" xfId="0" applyFont="1" applyBorder="1">
      <alignment vertical="center"/>
    </xf>
    <xf numFmtId="0" fontId="0" fillId="0" borderId="44" xfId="0" applyBorder="1">
      <alignment vertical="center"/>
    </xf>
    <xf numFmtId="0" fontId="10" fillId="0" borderId="0" xfId="1" applyBorder="1">
      <alignment vertical="center"/>
    </xf>
    <xf numFmtId="0" fontId="10" fillId="0" borderId="44" xfId="1" applyBorder="1">
      <alignment vertical="center"/>
    </xf>
    <xf numFmtId="0" fontId="37" fillId="0" borderId="0" xfId="0" applyFont="1">
      <alignment vertical="center"/>
    </xf>
    <xf numFmtId="176" fontId="11" fillId="2" borderId="29" xfId="0" applyNumberFormat="1" applyFont="1" applyFill="1" applyBorder="1" applyAlignment="1">
      <alignment horizontal="left" vertical="center"/>
    </xf>
    <xf numFmtId="0" fontId="11" fillId="2" borderId="39" xfId="0" applyFont="1" applyFill="1" applyBorder="1" applyAlignment="1">
      <alignment horizontal="left" vertical="center"/>
    </xf>
    <xf numFmtId="0" fontId="39" fillId="0" borderId="0" xfId="0" applyFont="1">
      <alignment vertical="center"/>
    </xf>
    <xf numFmtId="0" fontId="38" fillId="0" borderId="0" xfId="1" applyFont="1" applyBorder="1">
      <alignment vertical="center"/>
    </xf>
    <xf numFmtId="179" fontId="0" fillId="9" borderId="49" xfId="0" applyNumberFormat="1" applyFill="1" applyBorder="1" applyAlignment="1">
      <alignment horizontal="right" vertical="center" wrapText="1"/>
    </xf>
    <xf numFmtId="179" fontId="0" fillId="9" borderId="10" xfId="0" applyNumberFormat="1" applyFill="1" applyBorder="1" applyAlignment="1">
      <alignment horizontal="right" vertical="center" wrapText="1"/>
    </xf>
    <xf numFmtId="179" fontId="0" fillId="9" borderId="51" xfId="0" applyNumberFormat="1" applyFill="1" applyBorder="1" applyAlignment="1">
      <alignment horizontal="right" vertical="center" wrapText="1"/>
    </xf>
    <xf numFmtId="179" fontId="0" fillId="9" borderId="26" xfId="0" applyNumberFormat="1" applyFill="1" applyBorder="1" applyAlignment="1">
      <alignment horizontal="right" vertical="center" wrapText="1"/>
    </xf>
    <xf numFmtId="179" fontId="0" fillId="9" borderId="30" xfId="0" applyNumberFormat="1" applyFill="1" applyBorder="1" applyAlignment="1">
      <alignment horizontal="right" vertical="center" wrapText="1"/>
    </xf>
    <xf numFmtId="179" fontId="0" fillId="9" borderId="31"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179" fontId="0" fillId="9" borderId="52" xfId="0" applyNumberFormat="1" applyFill="1" applyBorder="1" applyAlignment="1">
      <alignment horizontal="right" vertical="center" wrapText="1"/>
    </xf>
    <xf numFmtId="179" fontId="0" fillId="9" borderId="11" xfId="0" applyNumberFormat="1" applyFill="1" applyBorder="1" applyAlignment="1">
      <alignment horizontal="right" vertical="center" wrapText="1"/>
    </xf>
    <xf numFmtId="179" fontId="0" fillId="9" borderId="32" xfId="0" applyNumberFormat="1" applyFill="1" applyBorder="1" applyAlignment="1">
      <alignment horizontal="right" vertical="center" wrapText="1"/>
    </xf>
    <xf numFmtId="179" fontId="0" fillId="0" borderId="12" xfId="0" applyNumberFormat="1" applyBorder="1" applyAlignment="1">
      <alignment horizontal="right" vertical="center" wrapText="1"/>
    </xf>
    <xf numFmtId="179" fontId="0" fillId="0" borderId="9" xfId="0" applyNumberFormat="1" applyBorder="1" applyAlignment="1">
      <alignment horizontal="right" vertical="center" wrapText="1"/>
    </xf>
    <xf numFmtId="179" fontId="0" fillId="0" borderId="52" xfId="0" applyNumberFormat="1" applyBorder="1" applyAlignment="1">
      <alignment horizontal="right" vertical="center" wrapText="1"/>
    </xf>
    <xf numFmtId="179" fontId="0" fillId="0" borderId="28" xfId="0" applyNumberFormat="1" applyBorder="1" applyAlignment="1">
      <alignment horizontal="right" vertical="center" wrapText="1"/>
    </xf>
    <xf numFmtId="179" fontId="0" fillId="0" borderId="29" xfId="0" applyNumberFormat="1" applyBorder="1" applyAlignment="1">
      <alignment horizontal="right" vertical="center" wrapText="1"/>
    </xf>
    <xf numFmtId="179" fontId="0" fillId="0" borderId="53" xfId="0" applyNumberFormat="1" applyBorder="1" applyAlignment="1">
      <alignment horizontal="right" vertical="center" wrapText="1"/>
    </xf>
    <xf numFmtId="179" fontId="0" fillId="9" borderId="50" xfId="0" applyNumberFormat="1" applyFill="1" applyBorder="1" applyAlignment="1">
      <alignment horizontal="right" vertical="center" wrapText="1"/>
    </xf>
    <xf numFmtId="179" fontId="0" fillId="9" borderId="29" xfId="0" applyNumberFormat="1" applyFill="1" applyBorder="1" applyAlignment="1">
      <alignment horizontal="right" vertical="center" wrapText="1"/>
    </xf>
    <xf numFmtId="179" fontId="0" fillId="9" borderId="33" xfId="0" applyNumberFormat="1" applyFill="1" applyBorder="1" applyAlignment="1">
      <alignment horizontal="right" vertical="center" wrapText="1"/>
    </xf>
    <xf numFmtId="179" fontId="0" fillId="9" borderId="34" xfId="0" applyNumberFormat="1" applyFill="1" applyBorder="1" applyAlignment="1">
      <alignment horizontal="right" vertical="center" wrapText="1"/>
    </xf>
    <xf numFmtId="0" fontId="33" fillId="0" borderId="0" xfId="0" applyFont="1" applyBorder="1">
      <alignment vertical="center"/>
    </xf>
    <xf numFmtId="0" fontId="36" fillId="0" borderId="0" xfId="0" applyFont="1" applyBorder="1">
      <alignment vertical="center"/>
    </xf>
    <xf numFmtId="179" fontId="0" fillId="0" borderId="10" xfId="0" applyNumberFormat="1" applyBorder="1" applyAlignment="1">
      <alignment horizontal="right" vertical="center" wrapText="1"/>
    </xf>
    <xf numFmtId="179" fontId="0" fillId="0" borderId="24" xfId="0" applyNumberFormat="1" applyBorder="1" applyAlignment="1">
      <alignment horizontal="right" vertical="center" wrapText="1"/>
    </xf>
    <xf numFmtId="179" fontId="0" fillId="0" borderId="7" xfId="0" applyNumberFormat="1" applyBorder="1" applyAlignment="1">
      <alignment horizontal="right" vertical="center" wrapText="1"/>
    </xf>
    <xf numFmtId="176" fontId="11" fillId="2" borderId="18" xfId="0" applyNumberFormat="1" applyFont="1" applyFill="1" applyBorder="1" applyAlignment="1">
      <alignment horizontal="left" vertical="center"/>
    </xf>
    <xf numFmtId="0" fontId="0" fillId="7" borderId="0" xfId="0" applyFill="1" applyBorder="1">
      <alignment vertical="center"/>
    </xf>
    <xf numFmtId="0" fontId="11" fillId="2" borderId="23" xfId="0" applyFont="1" applyFill="1" applyBorder="1" applyAlignment="1">
      <alignment horizontal="left" vertical="center"/>
    </xf>
    <xf numFmtId="176" fontId="11" fillId="7" borderId="0" xfId="0" applyNumberFormat="1" applyFont="1" applyFill="1" applyBorder="1" applyAlignment="1">
      <alignment horizontal="left" vertical="center"/>
    </xf>
    <xf numFmtId="0" fontId="11" fillId="2" borderId="54" xfId="0" applyFont="1" applyFill="1" applyBorder="1" applyAlignment="1">
      <alignment horizontal="left" vertical="center"/>
    </xf>
    <xf numFmtId="176" fontId="11" fillId="2" borderId="4" xfId="0" applyNumberFormat="1" applyFont="1" applyFill="1" applyBorder="1" applyAlignment="1">
      <alignment horizontal="left" vertical="center"/>
    </xf>
    <xf numFmtId="0" fontId="0" fillId="0" borderId="6" xfId="0" applyBorder="1">
      <alignment vertical="center"/>
    </xf>
    <xf numFmtId="176" fontId="11" fillId="5" borderId="55" xfId="0" applyNumberFormat="1" applyFont="1" applyFill="1" applyBorder="1" applyAlignment="1">
      <alignment horizontal="left" vertical="center"/>
    </xf>
    <xf numFmtId="176" fontId="11" fillId="2" borderId="55" xfId="0" applyNumberFormat="1" applyFont="1" applyFill="1" applyBorder="1" applyAlignment="1">
      <alignment horizontal="left" vertical="center"/>
    </xf>
    <xf numFmtId="176" fontId="11"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2" fillId="2" borderId="8" xfId="0" applyFont="1" applyFill="1" applyBorder="1" applyAlignment="1">
      <alignment horizontal="left" vertical="center"/>
    </xf>
    <xf numFmtId="176" fontId="14" fillId="0" borderId="0" xfId="0" applyNumberFormat="1" applyFont="1" applyFill="1" applyBorder="1">
      <alignment vertical="center"/>
    </xf>
    <xf numFmtId="176" fontId="41" fillId="0" borderId="0" xfId="0" applyNumberFormat="1" applyFont="1" applyFill="1" applyBorder="1">
      <alignment vertical="center"/>
    </xf>
    <xf numFmtId="0" fontId="42" fillId="0" borderId="0" xfId="0" applyFont="1" applyFill="1" applyBorder="1">
      <alignment vertical="center"/>
    </xf>
    <xf numFmtId="177" fontId="14" fillId="0" borderId="0" xfId="0" applyNumberFormat="1" applyFont="1" applyFill="1" applyBorder="1">
      <alignment vertical="center"/>
    </xf>
    <xf numFmtId="0" fontId="43" fillId="0" borderId="0" xfId="0" applyFont="1" applyFill="1" applyBorder="1">
      <alignment vertical="center"/>
    </xf>
    <xf numFmtId="177" fontId="44" fillId="0" borderId="0" xfId="1" applyNumberFormat="1" applyFont="1" applyFill="1" applyBorder="1">
      <alignment vertical="center"/>
    </xf>
    <xf numFmtId="0" fontId="14" fillId="0" borderId="1" xfId="0" applyFont="1" applyFill="1" applyBorder="1">
      <alignment vertical="center"/>
    </xf>
    <xf numFmtId="0" fontId="45" fillId="11" borderId="8" xfId="0" applyFont="1" applyFill="1" applyBorder="1" applyAlignment="1">
      <alignment horizontal="left" vertical="center"/>
    </xf>
    <xf numFmtId="0" fontId="14" fillId="0" borderId="2" xfId="0" applyFont="1" applyFill="1" applyBorder="1" applyAlignment="1">
      <alignment horizontal="center" vertical="center"/>
    </xf>
    <xf numFmtId="0" fontId="45" fillId="11" borderId="13" xfId="0" applyFont="1" applyFill="1" applyBorder="1" applyAlignment="1">
      <alignment horizontal="left" vertical="center"/>
    </xf>
    <xf numFmtId="176" fontId="45" fillId="11" borderId="8" xfId="0" applyNumberFormat="1" applyFont="1" applyFill="1" applyBorder="1" applyAlignment="1">
      <alignment horizontal="left" vertical="center"/>
    </xf>
    <xf numFmtId="49" fontId="14" fillId="0" borderId="21" xfId="0" applyNumberFormat="1" applyFont="1" applyFill="1" applyBorder="1" applyAlignment="1">
      <alignment horizontal="center" vertical="center"/>
    </xf>
    <xf numFmtId="0" fontId="45" fillId="11" borderId="9" xfId="0" applyFont="1" applyFill="1" applyBorder="1" applyAlignment="1">
      <alignment horizontal="left" vertical="center"/>
    </xf>
    <xf numFmtId="176" fontId="14" fillId="0" borderId="9" xfId="0" applyNumberFormat="1" applyFont="1" applyFill="1" applyBorder="1" applyAlignment="1">
      <alignment horizontal="right" vertical="center" wrapText="1"/>
    </xf>
    <xf numFmtId="49" fontId="14" fillId="0" borderId="0" xfId="0" applyNumberFormat="1" applyFont="1" applyFill="1" applyBorder="1" applyAlignment="1">
      <alignment horizontal="center" vertical="center"/>
    </xf>
    <xf numFmtId="176" fontId="14" fillId="0" borderId="0" xfId="0" applyNumberFormat="1" applyFont="1" applyFill="1" applyBorder="1" applyAlignment="1">
      <alignment horizontal="right" vertical="center" wrapText="1"/>
    </xf>
    <xf numFmtId="0" fontId="45" fillId="12" borderId="4" xfId="0" applyFont="1" applyFill="1" applyBorder="1" applyAlignment="1">
      <alignment horizontal="left" vertical="center"/>
    </xf>
    <xf numFmtId="0" fontId="14" fillId="0" borderId="3" xfId="0" applyFont="1" applyFill="1" applyBorder="1">
      <alignment vertical="center"/>
    </xf>
    <xf numFmtId="0" fontId="45" fillId="13" borderId="4" xfId="0" applyFont="1" applyFill="1" applyBorder="1" applyAlignment="1">
      <alignment horizontal="left" vertical="center"/>
    </xf>
    <xf numFmtId="0" fontId="45" fillId="11" borderId="10" xfId="0" applyFont="1" applyFill="1" applyBorder="1" applyAlignment="1">
      <alignment horizontal="left" vertical="center"/>
    </xf>
    <xf numFmtId="176" fontId="45" fillId="11" borderId="9" xfId="0" applyNumberFormat="1" applyFont="1" applyFill="1" applyBorder="1" applyAlignment="1">
      <alignment horizontal="left" vertical="center"/>
    </xf>
    <xf numFmtId="176" fontId="45" fillId="11" borderId="11" xfId="0" applyNumberFormat="1" applyFont="1" applyFill="1" applyBorder="1" applyAlignment="1">
      <alignment horizontal="left" vertical="center"/>
    </xf>
    <xf numFmtId="176" fontId="45" fillId="11" borderId="14" xfId="0" applyNumberFormat="1" applyFont="1" applyFill="1" applyBorder="1" applyAlignment="1">
      <alignment horizontal="left" vertical="center"/>
    </xf>
    <xf numFmtId="49" fontId="14" fillId="0" borderId="3" xfId="0" applyNumberFormat="1" applyFont="1" applyFill="1" applyBorder="1" applyAlignment="1">
      <alignment horizontal="center" vertical="center"/>
    </xf>
    <xf numFmtId="177" fontId="14" fillId="0" borderId="9" xfId="0" applyNumberFormat="1" applyFont="1" applyFill="1" applyBorder="1" applyAlignment="1">
      <alignment horizontal="right" vertical="center" wrapText="1"/>
    </xf>
    <xf numFmtId="177" fontId="14" fillId="0" borderId="11" xfId="0" applyNumberFormat="1" applyFont="1" applyFill="1" applyBorder="1" applyAlignment="1">
      <alignment horizontal="right" vertical="center" wrapText="1"/>
    </xf>
    <xf numFmtId="177" fontId="14" fillId="0" borderId="15" xfId="0" applyNumberFormat="1" applyFont="1" applyFill="1" applyBorder="1" applyAlignment="1">
      <alignment horizontal="right" vertical="center" wrapText="1"/>
    </xf>
    <xf numFmtId="177" fontId="14" fillId="0" borderId="16" xfId="0" applyNumberFormat="1" applyFont="1" applyFill="1" applyBorder="1" applyAlignment="1">
      <alignment horizontal="right" vertical="center" wrapText="1"/>
    </xf>
    <xf numFmtId="0" fontId="45" fillId="14" borderId="4" xfId="0" applyFont="1" applyFill="1" applyBorder="1">
      <alignment vertical="center"/>
    </xf>
    <xf numFmtId="178" fontId="14" fillId="0" borderId="6" xfId="0" applyNumberFormat="1" applyFont="1" applyFill="1" applyBorder="1">
      <alignment vertical="center"/>
    </xf>
    <xf numFmtId="178" fontId="14" fillId="0" borderId="3" xfId="0" applyNumberFormat="1" applyFont="1" applyFill="1" applyBorder="1">
      <alignment vertical="center"/>
    </xf>
    <xf numFmtId="0" fontId="45" fillId="14" borderId="7" xfId="0" applyFont="1" applyFill="1" applyBorder="1">
      <alignment vertical="center"/>
    </xf>
    <xf numFmtId="0" fontId="45" fillId="14" borderId="7" xfId="0" applyFont="1" applyFill="1" applyBorder="1" applyAlignment="1">
      <alignment horizontal="left" vertical="center"/>
    </xf>
    <xf numFmtId="176" fontId="14" fillId="0" borderId="5" xfId="0" applyNumberFormat="1" applyFont="1" applyFill="1" applyBorder="1" applyAlignment="1">
      <alignment horizontal="center" vertical="center"/>
    </xf>
    <xf numFmtId="176" fontId="14" fillId="0" borderId="2"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76" fontId="14" fillId="0" borderId="0" xfId="0" applyNumberFormat="1" applyFont="1" applyFill="1" applyBorder="1" applyAlignment="1">
      <alignment horizontal="center" vertical="center"/>
    </xf>
    <xf numFmtId="0" fontId="46" fillId="0" borderId="0" xfId="0" applyFont="1" applyFill="1" applyBorder="1">
      <alignment vertical="center"/>
    </xf>
    <xf numFmtId="0" fontId="44" fillId="0" borderId="0" xfId="1" applyFont="1" applyFill="1" applyBorder="1">
      <alignment vertical="center"/>
    </xf>
    <xf numFmtId="0" fontId="45" fillId="11" borderId="4" xfId="0" applyFont="1" applyFill="1" applyBorder="1" applyAlignment="1">
      <alignment horizontal="left" vertical="center"/>
    </xf>
    <xf numFmtId="176" fontId="45" fillId="11" borderId="12" xfId="0" applyNumberFormat="1" applyFont="1" applyFill="1" applyBorder="1" applyAlignment="1">
      <alignment horizontal="left" vertical="center"/>
    </xf>
    <xf numFmtId="0" fontId="47" fillId="0" borderId="0" xfId="0" applyFont="1" applyFill="1" applyBorder="1">
      <alignment vertical="center"/>
    </xf>
    <xf numFmtId="0" fontId="45" fillId="15" borderId="4" xfId="0" applyFont="1" applyFill="1" applyBorder="1" applyAlignment="1">
      <alignment horizontal="left" vertical="center"/>
    </xf>
    <xf numFmtId="180" fontId="14" fillId="0" borderId="0" xfId="0" applyNumberFormat="1" applyFont="1" applyFill="1" applyBorder="1">
      <alignment vertical="center"/>
    </xf>
    <xf numFmtId="180" fontId="14" fillId="16" borderId="0" xfId="0" applyNumberFormat="1" applyFont="1" applyFill="1" applyBorder="1">
      <alignment vertical="center"/>
    </xf>
    <xf numFmtId="180" fontId="14" fillId="12" borderId="0" xfId="0" applyNumberFormat="1" applyFont="1" applyFill="1" applyBorder="1">
      <alignment vertical="center"/>
    </xf>
    <xf numFmtId="181" fontId="14" fillId="0" borderId="9" xfId="0" applyNumberFormat="1" applyFont="1" applyFill="1" applyBorder="1" applyAlignment="1">
      <alignment horizontal="right" vertical="center" wrapText="1"/>
    </xf>
    <xf numFmtId="0" fontId="14" fillId="17" borderId="0" xfId="0" applyFont="1" applyFill="1" applyBorder="1">
      <alignment vertical="center"/>
    </xf>
    <xf numFmtId="0" fontId="1" fillId="18" borderId="0" xfId="0" applyFont="1" applyFill="1" applyBorder="1">
      <alignment vertical="center"/>
    </xf>
    <xf numFmtId="0" fontId="11" fillId="2" borderId="8" xfId="0" applyFont="1" applyFill="1" applyBorder="1" applyAlignment="1">
      <alignment horizontal="left" vertical="center"/>
    </xf>
    <xf numFmtId="0" fontId="11" fillId="2" borderId="13" xfId="0" applyFont="1" applyFill="1" applyBorder="1" applyAlignment="1">
      <alignment horizontal="left" vertical="center"/>
    </xf>
    <xf numFmtId="0" fontId="11" fillId="2" borderId="11" xfId="0" applyFont="1" applyFill="1" applyBorder="1" applyAlignment="1">
      <alignment horizontal="left" vertical="center"/>
    </xf>
    <xf numFmtId="0" fontId="11" fillId="2" borderId="17" xfId="0" applyFont="1" applyFill="1" applyBorder="1" applyAlignment="1">
      <alignment horizontal="left" vertical="center"/>
    </xf>
    <xf numFmtId="0" fontId="11" fillId="2" borderId="12" xfId="0" applyFont="1" applyFill="1" applyBorder="1" applyAlignment="1">
      <alignment horizontal="left" vertical="center"/>
    </xf>
    <xf numFmtId="176" fontId="11" fillId="2" borderId="17" xfId="0" applyNumberFormat="1" applyFont="1" applyFill="1" applyBorder="1" applyAlignment="1">
      <alignment horizontal="left" vertical="center"/>
    </xf>
    <xf numFmtId="176" fontId="11" fillId="2" borderId="12" xfId="0" applyNumberFormat="1" applyFont="1" applyFill="1" applyBorder="1" applyAlignment="1">
      <alignment horizontal="left" vertical="center"/>
    </xf>
    <xf numFmtId="176" fontId="11" fillId="2" borderId="11" xfId="0" applyNumberFormat="1" applyFont="1" applyFill="1" applyBorder="1" applyAlignment="1">
      <alignment horizontal="left" vertical="center"/>
    </xf>
    <xf numFmtId="176" fontId="11" fillId="2" borderId="18" xfId="0" applyNumberFormat="1" applyFont="1" applyFill="1" applyBorder="1" applyAlignment="1">
      <alignment horizontal="left" vertical="center"/>
    </xf>
    <xf numFmtId="176" fontId="45" fillId="11" borderId="11" xfId="0" applyNumberFormat="1" applyFont="1" applyFill="1" applyBorder="1" applyAlignment="1">
      <alignment horizontal="left" vertical="center"/>
    </xf>
    <xf numFmtId="176" fontId="45" fillId="11" borderId="17" xfId="0" applyNumberFormat="1" applyFont="1" applyFill="1" applyBorder="1" applyAlignment="1">
      <alignment horizontal="left" vertical="center"/>
    </xf>
    <xf numFmtId="176" fontId="45" fillId="11" borderId="18" xfId="0" applyNumberFormat="1" applyFont="1" applyFill="1" applyBorder="1" applyAlignment="1">
      <alignment horizontal="left" vertical="center"/>
    </xf>
    <xf numFmtId="176" fontId="45" fillId="11" borderId="12" xfId="0" applyNumberFormat="1" applyFont="1" applyFill="1" applyBorder="1" applyAlignment="1">
      <alignment horizontal="left" vertical="center"/>
    </xf>
    <xf numFmtId="176" fontId="11" fillId="7" borderId="17" xfId="0" applyNumberFormat="1" applyFont="1" applyFill="1" applyBorder="1" applyAlignment="1">
      <alignment horizontal="left" vertical="center"/>
    </xf>
    <xf numFmtId="176" fontId="11" fillId="7"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12">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rgb="FFB7DEE8"/>
        </patternFill>
      </fill>
    </dxf>
    <dxf>
      <fill>
        <patternFill>
          <bgColor rgb="FFB7DEE8"/>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rgb="FFB7DEE8"/>
        </patternFill>
      </fill>
    </dxf>
  </dxfs>
  <tableStyles count="0" defaultTableStyle="TableStyleMedium2" defaultPivotStyle="PivotStyleLight16"/>
  <colors>
    <mruColors>
      <color rgb="FFD282F2"/>
      <color rgb="FFEA32DD"/>
      <color rgb="FFFE3CB9"/>
      <color rgb="FF7557F3"/>
      <color rgb="FF0066FF"/>
      <color rgb="FF7480D6"/>
      <color rgb="FF62ED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6.xml"/><Relationship Id="rId5" Type="http://schemas.openxmlformats.org/officeDocument/2006/relationships/chartsheet" Target="chartsheets/sheet1.xml"/><Relationship Id="rId15" Type="http://schemas.openxmlformats.org/officeDocument/2006/relationships/theme" Target="theme/theme1.xml"/><Relationship Id="rId10" Type="http://schemas.openxmlformats.org/officeDocument/2006/relationships/chartsheet" Target="chartsheets/sheet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200"/>
              <a:t>Z</a:t>
            </a:r>
            <a:r>
              <a:rPr lang="ja-JP" altLang="en-US" sz="1200"/>
              <a:t>値</a:t>
            </a:r>
            <a:r>
              <a:rPr lang="en-US" altLang="ja-JP" sz="1200"/>
              <a:t>(</a:t>
            </a:r>
            <a:r>
              <a:rPr lang="ja-JP" altLang="en-US" sz="1200"/>
              <a:t>当該地域の人口調整相談件数とそれ以外の全国の人口調整相談件数が等しいかどうかの検定統計量）</a:t>
            </a:r>
          </a:p>
        </c:rich>
      </c:tx>
      <c:overlay val="1"/>
    </c:title>
    <c:autoTitleDeleted val="0"/>
    <c:view3D>
      <c:rotX val="40"/>
      <c:rotY val="40"/>
      <c:depthPercent val="100"/>
      <c:rAngAx val="1"/>
    </c:view3D>
    <c:floor>
      <c:thickness val="0"/>
    </c:floor>
    <c:sideWall>
      <c:thickness val="0"/>
    </c:sideWall>
    <c:backWall>
      <c:thickness val="0"/>
    </c:backWall>
    <c:plotArea>
      <c:layout>
        <c:manualLayout>
          <c:layoutTarget val="inner"/>
          <c:xMode val="edge"/>
          <c:yMode val="edge"/>
          <c:x val="7.3733569944609501E-2"/>
          <c:y val="2.3216450317665688E-2"/>
          <c:w val="0.69906245037920756"/>
          <c:h val="0.74455334982281651"/>
        </c:manualLayout>
      </c:layout>
      <c:bar3DChart>
        <c:barDir val="col"/>
        <c:grouping val="standard"/>
        <c:varyColors val="0"/>
        <c:ser>
          <c:idx val="0"/>
          <c:order val="0"/>
          <c:tx>
            <c:strRef>
              <c:f>データ検定!$T$132</c:f>
              <c:strCache>
                <c:ptCount val="1"/>
                <c:pt idx="0">
                  <c:v>北海道・東北北部（北海道、青森、岩手、秋田）</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データ検定!$T$133:$T$183</c:f>
              <c:numCache>
                <c:formatCode>0.0000_ ;[Red]\-0.0000\ </c:formatCode>
                <c:ptCount val="51"/>
                <c:pt idx="0">
                  <c:v>-9.2922096740755649</c:v>
                </c:pt>
                <c:pt idx="1">
                  <c:v>2.4608229627145914</c:v>
                </c:pt>
                <c:pt idx="2">
                  <c:v>-8.8772977681262013</c:v>
                </c:pt>
                <c:pt idx="3">
                  <c:v>-13.487563213162723</c:v>
                </c:pt>
                <c:pt idx="4">
                  <c:v>-8.737560284906559</c:v>
                </c:pt>
                <c:pt idx="5">
                  <c:v>-11.241095037585481</c:v>
                </c:pt>
                <c:pt idx="6">
                  <c:v>-7.0698856575980846</c:v>
                </c:pt>
                <c:pt idx="7">
                  <c:v>-6.8933308050328073</c:v>
                </c:pt>
                <c:pt idx="8">
                  <c:v>-8.9291158218867928</c:v>
                </c:pt>
                <c:pt idx="9">
                  <c:v>-2.6756023154679771</c:v>
                </c:pt>
                <c:pt idx="10">
                  <c:v>-3.1366729745231718</c:v>
                </c:pt>
                <c:pt idx="11">
                  <c:v>-5.7292109570402845</c:v>
                </c:pt>
                <c:pt idx="12">
                  <c:v>-0.68735561745828944</c:v>
                </c:pt>
                <c:pt idx="13">
                  <c:v>-5.6840818136834939</c:v>
                </c:pt>
                <c:pt idx="14">
                  <c:v>-6.831051237598146</c:v>
                </c:pt>
                <c:pt idx="15">
                  <c:v>-2.3662502562134797</c:v>
                </c:pt>
                <c:pt idx="16">
                  <c:v>-3.2862211580805978</c:v>
                </c:pt>
                <c:pt idx="17">
                  <c:v>-4.1437044291504845</c:v>
                </c:pt>
                <c:pt idx="18">
                  <c:v>0.77346133178333432</c:v>
                </c:pt>
                <c:pt idx="19">
                  <c:v>-5.8129685395077741</c:v>
                </c:pt>
                <c:pt idx="20">
                  <c:v>-3.0778587262594832</c:v>
                </c:pt>
                <c:pt idx="21">
                  <c:v>-3.8604906655959161</c:v>
                </c:pt>
                <c:pt idx="22">
                  <c:v>-5.348537300938994</c:v>
                </c:pt>
                <c:pt idx="23">
                  <c:v>3.1947696968483514</c:v>
                </c:pt>
                <c:pt idx="24">
                  <c:v>-3.5892341546863951</c:v>
                </c:pt>
                <c:pt idx="25">
                  <c:v>-4.5021385673556962</c:v>
                </c:pt>
                <c:pt idx="26">
                  <c:v>-0.91394473401022513</c:v>
                </c:pt>
                <c:pt idx="27">
                  <c:v>-3.1381319198338797</c:v>
                </c:pt>
                <c:pt idx="28">
                  <c:v>-3.9958314824175321</c:v>
                </c:pt>
                <c:pt idx="29">
                  <c:v>-2.4196381820050301</c:v>
                </c:pt>
                <c:pt idx="30">
                  <c:v>-5.6098092804564734</c:v>
                </c:pt>
                <c:pt idx="31">
                  <c:v>-3.5520436653787457</c:v>
                </c:pt>
                <c:pt idx="32">
                  <c:v>-1.9656145558977303</c:v>
                </c:pt>
                <c:pt idx="33">
                  <c:v>-2.9891777711602048</c:v>
                </c:pt>
                <c:pt idx="34">
                  <c:v>-3.1385300065676947</c:v>
                </c:pt>
                <c:pt idx="35">
                  <c:v>-0.8141668024579205</c:v>
                </c:pt>
                <c:pt idx="36">
                  <c:v>-2.4301838980999784</c:v>
                </c:pt>
                <c:pt idx="37">
                  <c:v>-2.9448144099942408</c:v>
                </c:pt>
                <c:pt idx="38">
                  <c:v>-2.3255483649238249</c:v>
                </c:pt>
                <c:pt idx="39">
                  <c:v>-1.2247050094662446</c:v>
                </c:pt>
                <c:pt idx="40">
                  <c:v>0.30150245864333919</c:v>
                </c:pt>
                <c:pt idx="41">
                  <c:v>-4.6453436842729063</c:v>
                </c:pt>
                <c:pt idx="42">
                  <c:v>-3.4927658716299392</c:v>
                </c:pt>
                <c:pt idx="43">
                  <c:v>-0.82670711303608213</c:v>
                </c:pt>
                <c:pt idx="44">
                  <c:v>-3.4175139087384769</c:v>
                </c:pt>
                <c:pt idx="45">
                  <c:v>-2.4318801026466179</c:v>
                </c:pt>
                <c:pt idx="46">
                  <c:v>-6.4929638656580817</c:v>
                </c:pt>
                <c:pt idx="47">
                  <c:v>-1.0554535184049429</c:v>
                </c:pt>
                <c:pt idx="48">
                  <c:v>1.3555064464753077E-2</c:v>
                </c:pt>
                <c:pt idx="49">
                  <c:v>-2.6630143189727948</c:v>
                </c:pt>
                <c:pt idx="50">
                  <c:v>-29.635513512638092</c:v>
                </c:pt>
              </c:numCache>
            </c:numRef>
          </c:val>
        </c:ser>
        <c:ser>
          <c:idx val="1"/>
          <c:order val="1"/>
          <c:tx>
            <c:strRef>
              <c:f>データ検定!$U$132</c:f>
              <c:strCache>
                <c:ptCount val="1"/>
                <c:pt idx="0">
                  <c:v>東北南部（宮城、山形、福島）</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データ検定!$U$133:$U$183</c:f>
              <c:numCache>
                <c:formatCode>0.0000_ ;[Red]\-0.0000\ </c:formatCode>
                <c:ptCount val="51"/>
                <c:pt idx="0">
                  <c:v>-8.0647885665546077</c:v>
                </c:pt>
                <c:pt idx="1">
                  <c:v>-2.2617140402103755</c:v>
                </c:pt>
                <c:pt idx="2">
                  <c:v>-9.0125882168143754</c:v>
                </c:pt>
                <c:pt idx="3">
                  <c:v>-7.4142878178892611</c:v>
                </c:pt>
                <c:pt idx="4">
                  <c:v>-5.6794030570032339</c:v>
                </c:pt>
                <c:pt idx="5">
                  <c:v>-6.0979422814915809</c:v>
                </c:pt>
                <c:pt idx="6">
                  <c:v>1.6019885788928268</c:v>
                </c:pt>
                <c:pt idx="7">
                  <c:v>-7.6648550127940851</c:v>
                </c:pt>
                <c:pt idx="8">
                  <c:v>-7.4414358135514558</c:v>
                </c:pt>
                <c:pt idx="9">
                  <c:v>-1.7655503105005104</c:v>
                </c:pt>
                <c:pt idx="10">
                  <c:v>-6.2693140955799178</c:v>
                </c:pt>
                <c:pt idx="11">
                  <c:v>-6.5997335075842738</c:v>
                </c:pt>
                <c:pt idx="12">
                  <c:v>-0.40276854569393727</c:v>
                </c:pt>
                <c:pt idx="13">
                  <c:v>-5.266605062471764</c:v>
                </c:pt>
                <c:pt idx="14">
                  <c:v>-2.7589669402061712</c:v>
                </c:pt>
                <c:pt idx="15">
                  <c:v>-1.5723851987073969</c:v>
                </c:pt>
                <c:pt idx="16">
                  <c:v>-3.0429716397992745</c:v>
                </c:pt>
                <c:pt idx="17">
                  <c:v>-4.0424253952065099</c:v>
                </c:pt>
                <c:pt idx="18">
                  <c:v>-3.3367039417906583</c:v>
                </c:pt>
                <c:pt idx="19">
                  <c:v>-3.6030933547254875</c:v>
                </c:pt>
                <c:pt idx="20">
                  <c:v>-2.5984863026158651</c:v>
                </c:pt>
                <c:pt idx="21">
                  <c:v>-2.5932510029259888</c:v>
                </c:pt>
                <c:pt idx="22">
                  <c:v>-5.3414852137906248</c:v>
                </c:pt>
                <c:pt idx="23">
                  <c:v>-1.7264291941118568</c:v>
                </c:pt>
                <c:pt idx="24">
                  <c:v>-4.5424952434596513</c:v>
                </c:pt>
                <c:pt idx="25">
                  <c:v>-2.1475049665333725</c:v>
                </c:pt>
                <c:pt idx="26">
                  <c:v>-1.2513385169689928</c:v>
                </c:pt>
                <c:pt idx="27">
                  <c:v>-1.2899553339532184</c:v>
                </c:pt>
                <c:pt idx="28">
                  <c:v>-2.1863188816831736</c:v>
                </c:pt>
                <c:pt idx="29">
                  <c:v>0.64610292255194091</c:v>
                </c:pt>
                <c:pt idx="30">
                  <c:v>0.52003847673303416</c:v>
                </c:pt>
                <c:pt idx="31">
                  <c:v>-3.0248552310318688</c:v>
                </c:pt>
                <c:pt idx="32">
                  <c:v>-1.9718134796493654</c:v>
                </c:pt>
                <c:pt idx="33">
                  <c:v>-1.4457415083468981</c:v>
                </c:pt>
                <c:pt idx="34">
                  <c:v>-1.0162521249266103</c:v>
                </c:pt>
                <c:pt idx="35">
                  <c:v>0.76420234109020535</c:v>
                </c:pt>
                <c:pt idx="36">
                  <c:v>-1.3632472637919786</c:v>
                </c:pt>
                <c:pt idx="37">
                  <c:v>-1.0994914980384112</c:v>
                </c:pt>
                <c:pt idx="38">
                  <c:v>-2.446198196620315</c:v>
                </c:pt>
                <c:pt idx="39">
                  <c:v>0.67444834236176654</c:v>
                </c:pt>
                <c:pt idx="40">
                  <c:v>-1.5461856860587004</c:v>
                </c:pt>
                <c:pt idx="41">
                  <c:v>-3.2726299467663691</c:v>
                </c:pt>
                <c:pt idx="42">
                  <c:v>-0.48757432037064441</c:v>
                </c:pt>
                <c:pt idx="43">
                  <c:v>-2.8417777764396428</c:v>
                </c:pt>
                <c:pt idx="44">
                  <c:v>0.88683071889078025</c:v>
                </c:pt>
                <c:pt idx="45">
                  <c:v>-1.7100652326664527</c:v>
                </c:pt>
                <c:pt idx="46">
                  <c:v>2.3795608330612494</c:v>
                </c:pt>
                <c:pt idx="47">
                  <c:v>2.8298555664915748</c:v>
                </c:pt>
                <c:pt idx="48">
                  <c:v>-3.613202649130963</c:v>
                </c:pt>
                <c:pt idx="49">
                  <c:v>-2.213751160844359</c:v>
                </c:pt>
                <c:pt idx="50">
                  <c:v>-22.300227841458256</c:v>
                </c:pt>
              </c:numCache>
            </c:numRef>
          </c:val>
        </c:ser>
        <c:ser>
          <c:idx val="2"/>
          <c:order val="2"/>
          <c:tx>
            <c:strRef>
              <c:f>データ検定!$V$132</c:f>
              <c:strCache>
                <c:ptCount val="1"/>
                <c:pt idx="0">
                  <c:v>北関東（茨城、栃木、群馬）</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データ検定!$V$133:$V$183</c:f>
              <c:numCache>
                <c:formatCode>0.0000_ ;[Red]\-0.0000\ </c:formatCode>
                <c:ptCount val="51"/>
                <c:pt idx="0">
                  <c:v>15.526056075532971</c:v>
                </c:pt>
                <c:pt idx="1">
                  <c:v>-1.3816411965283955</c:v>
                </c:pt>
                <c:pt idx="2">
                  <c:v>2.8838347347775013</c:v>
                </c:pt>
                <c:pt idx="3">
                  <c:v>-2.9660009268958762</c:v>
                </c:pt>
                <c:pt idx="4">
                  <c:v>5.9757074093592779</c:v>
                </c:pt>
                <c:pt idx="5">
                  <c:v>-2.502521841753103</c:v>
                </c:pt>
                <c:pt idx="6">
                  <c:v>6.5512945585119251</c:v>
                </c:pt>
                <c:pt idx="7">
                  <c:v>-0.72111460222067925</c:v>
                </c:pt>
                <c:pt idx="8">
                  <c:v>-0.47723698288966704</c:v>
                </c:pt>
                <c:pt idx="9">
                  <c:v>1.7629388503786345</c:v>
                </c:pt>
                <c:pt idx="10">
                  <c:v>3.2120751654171502</c:v>
                </c:pt>
                <c:pt idx="11">
                  <c:v>2.4751443857424045</c:v>
                </c:pt>
                <c:pt idx="12">
                  <c:v>1.9050591701082522</c:v>
                </c:pt>
                <c:pt idx="13">
                  <c:v>-5.762232432468795</c:v>
                </c:pt>
                <c:pt idx="14">
                  <c:v>4.6745107100582759</c:v>
                </c:pt>
                <c:pt idx="15">
                  <c:v>-0.43887490151764147</c:v>
                </c:pt>
                <c:pt idx="16">
                  <c:v>-0.6007855049301386</c:v>
                </c:pt>
                <c:pt idx="17">
                  <c:v>-2.8794585650792581</c:v>
                </c:pt>
                <c:pt idx="18">
                  <c:v>-4.2690019550908529</c:v>
                </c:pt>
                <c:pt idx="19">
                  <c:v>0.95345669956732637</c:v>
                </c:pt>
                <c:pt idx="20">
                  <c:v>0.73870004780310627</c:v>
                </c:pt>
                <c:pt idx="21">
                  <c:v>-3.527609766548359</c:v>
                </c:pt>
                <c:pt idx="22">
                  <c:v>-4.1220312335669478</c:v>
                </c:pt>
                <c:pt idx="23">
                  <c:v>2.6238275614142945</c:v>
                </c:pt>
                <c:pt idx="24">
                  <c:v>7.4793947944673924</c:v>
                </c:pt>
                <c:pt idx="25">
                  <c:v>-1.3345385341289537</c:v>
                </c:pt>
                <c:pt idx="26">
                  <c:v>-1.5196933296940208E-2</c:v>
                </c:pt>
                <c:pt idx="27">
                  <c:v>0.8286985694564607</c:v>
                </c:pt>
                <c:pt idx="28">
                  <c:v>-4.4712911320324391</c:v>
                </c:pt>
                <c:pt idx="29">
                  <c:v>-1.6382938010576091</c:v>
                </c:pt>
                <c:pt idx="30">
                  <c:v>-1.333923326535525</c:v>
                </c:pt>
                <c:pt idx="31">
                  <c:v>0.38988732077231109</c:v>
                </c:pt>
                <c:pt idx="32">
                  <c:v>-1.0388816863562116</c:v>
                </c:pt>
                <c:pt idx="33">
                  <c:v>3.8452668865530897</c:v>
                </c:pt>
                <c:pt idx="34">
                  <c:v>-0.79947197499892275</c:v>
                </c:pt>
                <c:pt idx="35">
                  <c:v>0.27322488615422391</c:v>
                </c:pt>
                <c:pt idx="36">
                  <c:v>-1.7543498889871183</c:v>
                </c:pt>
                <c:pt idx="37">
                  <c:v>2.372944366202665</c:v>
                </c:pt>
                <c:pt idx="38">
                  <c:v>-2.4174094892339344</c:v>
                </c:pt>
                <c:pt idx="39">
                  <c:v>3.2906660267026893</c:v>
                </c:pt>
                <c:pt idx="40">
                  <c:v>-0.12147039568346885</c:v>
                </c:pt>
                <c:pt idx="41">
                  <c:v>-1.2083793681833201</c:v>
                </c:pt>
                <c:pt idx="42">
                  <c:v>-2.6146928880765326</c:v>
                </c:pt>
                <c:pt idx="43">
                  <c:v>-2.5550948658393517</c:v>
                </c:pt>
                <c:pt idx="44">
                  <c:v>4.9204233120646199</c:v>
                </c:pt>
                <c:pt idx="45">
                  <c:v>7.070622501273425E-3</c:v>
                </c:pt>
                <c:pt idx="46">
                  <c:v>1.9162736074354287</c:v>
                </c:pt>
                <c:pt idx="47">
                  <c:v>-2.304768994156611</c:v>
                </c:pt>
                <c:pt idx="48">
                  <c:v>-5.5783763828987115E-2</c:v>
                </c:pt>
                <c:pt idx="49">
                  <c:v>1.2961264907962933</c:v>
                </c:pt>
                <c:pt idx="50">
                  <c:v>7.4974547498523076</c:v>
                </c:pt>
              </c:numCache>
            </c:numRef>
          </c:val>
        </c:ser>
        <c:ser>
          <c:idx val="3"/>
          <c:order val="3"/>
          <c:tx>
            <c:strRef>
              <c:f>データ検定!$W$132</c:f>
              <c:strCache>
                <c:ptCount val="1"/>
                <c:pt idx="0">
                  <c:v>南関東（埼玉、千葉、東京、神奈川）</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データ検定!$W$133:$W$183</c:f>
              <c:numCache>
                <c:formatCode>0.0000_ ;[Red]\-0.0000\ </c:formatCode>
                <c:ptCount val="51"/>
                <c:pt idx="0">
                  <c:v>-10.965237346044187</c:v>
                </c:pt>
                <c:pt idx="1">
                  <c:v>-15.201109329880421</c:v>
                </c:pt>
                <c:pt idx="2">
                  <c:v>3.1306382341842469</c:v>
                </c:pt>
                <c:pt idx="3">
                  <c:v>19.918785243410692</c:v>
                </c:pt>
                <c:pt idx="4">
                  <c:v>-2.6395985787923055</c:v>
                </c:pt>
                <c:pt idx="5">
                  <c:v>20.924594639834467</c:v>
                </c:pt>
                <c:pt idx="6">
                  <c:v>-0.5799122090918537</c:v>
                </c:pt>
                <c:pt idx="7">
                  <c:v>-0.1980443998710994</c:v>
                </c:pt>
                <c:pt idx="8">
                  <c:v>10.564733890091457</c:v>
                </c:pt>
                <c:pt idx="9">
                  <c:v>1.8295749033334041</c:v>
                </c:pt>
                <c:pt idx="10">
                  <c:v>5.1396196069025972</c:v>
                </c:pt>
                <c:pt idx="11">
                  <c:v>8.2184124031614409</c:v>
                </c:pt>
                <c:pt idx="12">
                  <c:v>-1.6267474110943623</c:v>
                </c:pt>
                <c:pt idx="13">
                  <c:v>11.525831959730322</c:v>
                </c:pt>
                <c:pt idx="14">
                  <c:v>2.8433498015166845</c:v>
                </c:pt>
                <c:pt idx="15">
                  <c:v>4.1652316718790994</c:v>
                </c:pt>
                <c:pt idx="16">
                  <c:v>1.1771383902789896</c:v>
                </c:pt>
                <c:pt idx="17">
                  <c:v>11.968777675337549</c:v>
                </c:pt>
                <c:pt idx="18">
                  <c:v>11.702649192938775</c:v>
                </c:pt>
                <c:pt idx="19">
                  <c:v>10.574748252687263</c:v>
                </c:pt>
                <c:pt idx="20">
                  <c:v>1.087690803564338</c:v>
                </c:pt>
                <c:pt idx="21">
                  <c:v>2.1386972592522535</c:v>
                </c:pt>
                <c:pt idx="22">
                  <c:v>4.8193646617788835</c:v>
                </c:pt>
                <c:pt idx="23">
                  <c:v>-2.9022048435151437</c:v>
                </c:pt>
                <c:pt idx="24">
                  <c:v>3.3787928462665251</c:v>
                </c:pt>
                <c:pt idx="25">
                  <c:v>11.168281043227875</c:v>
                </c:pt>
                <c:pt idx="26">
                  <c:v>7.7057584696192887</c:v>
                </c:pt>
                <c:pt idx="27">
                  <c:v>-2.781971280619342</c:v>
                </c:pt>
                <c:pt idx="28">
                  <c:v>-4.0159655359782027</c:v>
                </c:pt>
                <c:pt idx="29">
                  <c:v>2.3306007246777471</c:v>
                </c:pt>
                <c:pt idx="30">
                  <c:v>17.139868719150883</c:v>
                </c:pt>
                <c:pt idx="31">
                  <c:v>4.9807460579748604</c:v>
                </c:pt>
                <c:pt idx="32">
                  <c:v>-4.702912008958493</c:v>
                </c:pt>
                <c:pt idx="33">
                  <c:v>5.0944675140153945</c:v>
                </c:pt>
                <c:pt idx="34">
                  <c:v>3.8994021318935066</c:v>
                </c:pt>
                <c:pt idx="35">
                  <c:v>-2.7364267143694301</c:v>
                </c:pt>
                <c:pt idx="36">
                  <c:v>8.2938926587884527</c:v>
                </c:pt>
                <c:pt idx="37">
                  <c:v>2.2249071451843516</c:v>
                </c:pt>
                <c:pt idx="38">
                  <c:v>6.9510411678829236</c:v>
                </c:pt>
                <c:pt idx="39">
                  <c:v>0.11870508439159738</c:v>
                </c:pt>
                <c:pt idx="40">
                  <c:v>3.3148945737117854</c:v>
                </c:pt>
                <c:pt idx="41">
                  <c:v>10.641850816303611</c:v>
                </c:pt>
                <c:pt idx="42">
                  <c:v>2.7992201838803608</c:v>
                </c:pt>
                <c:pt idx="43">
                  <c:v>4.0334351165429192</c:v>
                </c:pt>
                <c:pt idx="44">
                  <c:v>0.2602306454915968</c:v>
                </c:pt>
                <c:pt idx="45">
                  <c:v>6.7372584260298582</c:v>
                </c:pt>
                <c:pt idx="46">
                  <c:v>6.6756095480954061</c:v>
                </c:pt>
                <c:pt idx="47">
                  <c:v>1.9792291641465436</c:v>
                </c:pt>
                <c:pt idx="48">
                  <c:v>6.3592612607849288</c:v>
                </c:pt>
                <c:pt idx="49">
                  <c:v>7.5685297308138164</c:v>
                </c:pt>
                <c:pt idx="50">
                  <c:v>22.378255252008632</c:v>
                </c:pt>
              </c:numCache>
            </c:numRef>
          </c:val>
        </c:ser>
        <c:ser>
          <c:idx val="4"/>
          <c:order val="4"/>
          <c:tx>
            <c:strRef>
              <c:f>データ検定!$X$132</c:f>
              <c:strCache>
                <c:ptCount val="1"/>
                <c:pt idx="0">
                  <c:v>甲信越（新潟、山梨、長野）</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データ検定!$X$133:$X$183</c:f>
              <c:numCache>
                <c:formatCode>0.0000_ ;[Red]\-0.0000\ </c:formatCode>
                <c:ptCount val="51"/>
                <c:pt idx="0">
                  <c:v>9.2952436792774336</c:v>
                </c:pt>
                <c:pt idx="1">
                  <c:v>-2.3694871457566169</c:v>
                </c:pt>
                <c:pt idx="2">
                  <c:v>-1.3792698799208296</c:v>
                </c:pt>
                <c:pt idx="3">
                  <c:v>-5.1806115188339286</c:v>
                </c:pt>
                <c:pt idx="4">
                  <c:v>-4.7410599263565434</c:v>
                </c:pt>
                <c:pt idx="5">
                  <c:v>-7.0562749796437014</c:v>
                </c:pt>
                <c:pt idx="6">
                  <c:v>0.35024224025738743</c:v>
                </c:pt>
                <c:pt idx="7">
                  <c:v>-7.022228155552483</c:v>
                </c:pt>
                <c:pt idx="8">
                  <c:v>-0.32893159381923087</c:v>
                </c:pt>
                <c:pt idx="9">
                  <c:v>-3.4481234234070297</c:v>
                </c:pt>
                <c:pt idx="10">
                  <c:v>-1.1415481890084551</c:v>
                </c:pt>
                <c:pt idx="11">
                  <c:v>-0.83990453490678307</c:v>
                </c:pt>
                <c:pt idx="12">
                  <c:v>6.1130876392318392</c:v>
                </c:pt>
                <c:pt idx="13">
                  <c:v>-4.6363197067915367</c:v>
                </c:pt>
                <c:pt idx="14">
                  <c:v>-1.4631430711430919</c:v>
                </c:pt>
                <c:pt idx="15">
                  <c:v>-3.5526914116026855</c:v>
                </c:pt>
                <c:pt idx="16">
                  <c:v>-4.3028092403111087</c:v>
                </c:pt>
                <c:pt idx="17">
                  <c:v>-3.795875953333006</c:v>
                </c:pt>
                <c:pt idx="18">
                  <c:v>-3.45351320807019</c:v>
                </c:pt>
                <c:pt idx="19">
                  <c:v>-4.6847283680133636</c:v>
                </c:pt>
                <c:pt idx="20">
                  <c:v>-1.4470914259558361</c:v>
                </c:pt>
                <c:pt idx="21">
                  <c:v>-2.3224899647068997</c:v>
                </c:pt>
                <c:pt idx="22">
                  <c:v>-5.6529642309297881</c:v>
                </c:pt>
                <c:pt idx="23">
                  <c:v>-1.7031117091178718</c:v>
                </c:pt>
                <c:pt idx="24">
                  <c:v>-3.9058273982927165</c:v>
                </c:pt>
                <c:pt idx="25">
                  <c:v>-2.6390202859503233</c:v>
                </c:pt>
                <c:pt idx="26">
                  <c:v>-3.7210783421364479</c:v>
                </c:pt>
                <c:pt idx="27">
                  <c:v>1.3472691524879929</c:v>
                </c:pt>
                <c:pt idx="28">
                  <c:v>-3.5449902097367301</c:v>
                </c:pt>
                <c:pt idx="29">
                  <c:v>-1.0613366016540926</c:v>
                </c:pt>
                <c:pt idx="30">
                  <c:v>-3.5301987254057452</c:v>
                </c:pt>
                <c:pt idx="31">
                  <c:v>-3.2055755690742767</c:v>
                </c:pt>
                <c:pt idx="32">
                  <c:v>-1.2349605492559275</c:v>
                </c:pt>
                <c:pt idx="33">
                  <c:v>-2.2662310512504167</c:v>
                </c:pt>
                <c:pt idx="34">
                  <c:v>-1.5377488950654208</c:v>
                </c:pt>
                <c:pt idx="35">
                  <c:v>0.37876454606419241</c:v>
                </c:pt>
                <c:pt idx="36">
                  <c:v>-1.5495610489952021</c:v>
                </c:pt>
                <c:pt idx="37">
                  <c:v>-1.6266335073078293</c:v>
                </c:pt>
                <c:pt idx="38">
                  <c:v>-3.9933250167206555</c:v>
                </c:pt>
                <c:pt idx="39">
                  <c:v>0.46749000630924503</c:v>
                </c:pt>
                <c:pt idx="40">
                  <c:v>-1.8931474385400722</c:v>
                </c:pt>
                <c:pt idx="41">
                  <c:v>-5.4145602450709021</c:v>
                </c:pt>
                <c:pt idx="42">
                  <c:v>-0.12155779097892244</c:v>
                </c:pt>
                <c:pt idx="43">
                  <c:v>-2.4342788968163336</c:v>
                </c:pt>
                <c:pt idx="44">
                  <c:v>-0.23205966370398395</c:v>
                </c:pt>
                <c:pt idx="45">
                  <c:v>-2.616752932895702</c:v>
                </c:pt>
                <c:pt idx="46">
                  <c:v>-1.6148474405841713</c:v>
                </c:pt>
                <c:pt idx="47">
                  <c:v>-2.3951039761839636</c:v>
                </c:pt>
                <c:pt idx="48">
                  <c:v>-1.8098857845356804</c:v>
                </c:pt>
                <c:pt idx="49">
                  <c:v>-2.1639504017575946</c:v>
                </c:pt>
                <c:pt idx="50">
                  <c:v>-11.8286395018841</c:v>
                </c:pt>
              </c:numCache>
            </c:numRef>
          </c:val>
        </c:ser>
        <c:ser>
          <c:idx val="5"/>
          <c:order val="5"/>
          <c:tx>
            <c:strRef>
              <c:f>データ検定!$Y$132</c:f>
              <c:strCache>
                <c:ptCount val="1"/>
                <c:pt idx="0">
                  <c:v>北陸（富山、石川、福井）</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データ検定!$Y$133:$Y$183</c:f>
              <c:numCache>
                <c:formatCode>0.0000_ ;[Red]\-0.0000\ </c:formatCode>
                <c:ptCount val="51"/>
                <c:pt idx="0">
                  <c:v>15.719930191215161</c:v>
                </c:pt>
                <c:pt idx="1">
                  <c:v>7.418518449891252</c:v>
                </c:pt>
                <c:pt idx="2">
                  <c:v>-1.2404269764777156</c:v>
                </c:pt>
                <c:pt idx="3">
                  <c:v>1.1903171082827286</c:v>
                </c:pt>
                <c:pt idx="4">
                  <c:v>5.9601164095809374</c:v>
                </c:pt>
                <c:pt idx="5">
                  <c:v>-1.4942018497308356</c:v>
                </c:pt>
                <c:pt idx="6">
                  <c:v>2.4857449930409397</c:v>
                </c:pt>
                <c:pt idx="7">
                  <c:v>-1.5288901663760326</c:v>
                </c:pt>
                <c:pt idx="8">
                  <c:v>0.91258216382880786</c:v>
                </c:pt>
                <c:pt idx="9">
                  <c:v>0.32841492231212072</c:v>
                </c:pt>
                <c:pt idx="10">
                  <c:v>-1.4341570387350338</c:v>
                </c:pt>
                <c:pt idx="11">
                  <c:v>2.5430228144389524</c:v>
                </c:pt>
                <c:pt idx="12">
                  <c:v>5.6971273050113167</c:v>
                </c:pt>
                <c:pt idx="13">
                  <c:v>-1.9636867370432116</c:v>
                </c:pt>
                <c:pt idx="14">
                  <c:v>-0.81752931496648951</c:v>
                </c:pt>
                <c:pt idx="15">
                  <c:v>1.0139906006834709</c:v>
                </c:pt>
                <c:pt idx="16">
                  <c:v>3.2245894719498787</c:v>
                </c:pt>
                <c:pt idx="17">
                  <c:v>-4.4669081221334404</c:v>
                </c:pt>
                <c:pt idx="18">
                  <c:v>-3.5959247848283136</c:v>
                </c:pt>
                <c:pt idx="19">
                  <c:v>-3.3654811995503628</c:v>
                </c:pt>
                <c:pt idx="20">
                  <c:v>-1.411510091769751</c:v>
                </c:pt>
                <c:pt idx="21">
                  <c:v>-0.3830346303836743</c:v>
                </c:pt>
                <c:pt idx="22">
                  <c:v>-3.2005135608775332</c:v>
                </c:pt>
                <c:pt idx="23">
                  <c:v>0.8966968753146457</c:v>
                </c:pt>
                <c:pt idx="24">
                  <c:v>-3.5218523766086349</c:v>
                </c:pt>
                <c:pt idx="25">
                  <c:v>-0.34469906471953443</c:v>
                </c:pt>
                <c:pt idx="26">
                  <c:v>-3.3084851485107056</c:v>
                </c:pt>
                <c:pt idx="27">
                  <c:v>1.6760422697218309</c:v>
                </c:pt>
                <c:pt idx="28">
                  <c:v>-1.5304206858708909</c:v>
                </c:pt>
                <c:pt idx="29">
                  <c:v>-2.0080593832533324</c:v>
                </c:pt>
                <c:pt idx="30">
                  <c:v>-3.9813845923105164</c:v>
                </c:pt>
                <c:pt idx="31">
                  <c:v>0.50628292101027572</c:v>
                </c:pt>
                <c:pt idx="32">
                  <c:v>-1.1179170601764281</c:v>
                </c:pt>
                <c:pt idx="33">
                  <c:v>0.39775263771483643</c:v>
                </c:pt>
                <c:pt idx="34">
                  <c:v>-1.0865670537398935</c:v>
                </c:pt>
                <c:pt idx="35">
                  <c:v>3.2378031222611945</c:v>
                </c:pt>
                <c:pt idx="36">
                  <c:v>-1.8745767230881831</c:v>
                </c:pt>
                <c:pt idx="37">
                  <c:v>-1.8224484176350229</c:v>
                </c:pt>
                <c:pt idx="38">
                  <c:v>-3.1935962449233433</c:v>
                </c:pt>
                <c:pt idx="39">
                  <c:v>-0.99961969179875709</c:v>
                </c:pt>
                <c:pt idx="40">
                  <c:v>-0.54875840089132955</c:v>
                </c:pt>
                <c:pt idx="41">
                  <c:v>-2.4273474053010591</c:v>
                </c:pt>
                <c:pt idx="42">
                  <c:v>1.534638283125396</c:v>
                </c:pt>
                <c:pt idx="43">
                  <c:v>-1.3894505214736674</c:v>
                </c:pt>
                <c:pt idx="44">
                  <c:v>-0.64269715966763563</c:v>
                </c:pt>
                <c:pt idx="45">
                  <c:v>-0.98888672175365211</c:v>
                </c:pt>
                <c:pt idx="46">
                  <c:v>-1.4530163950201616</c:v>
                </c:pt>
                <c:pt idx="47">
                  <c:v>-2.3238231169257186E-2</c:v>
                </c:pt>
                <c:pt idx="48">
                  <c:v>-1.0609834494132226</c:v>
                </c:pt>
                <c:pt idx="49">
                  <c:v>-1.298910793772861</c:v>
                </c:pt>
                <c:pt idx="50">
                  <c:v>5.9209073698481349</c:v>
                </c:pt>
              </c:numCache>
            </c:numRef>
          </c:val>
        </c:ser>
        <c:ser>
          <c:idx val="6"/>
          <c:order val="6"/>
          <c:tx>
            <c:strRef>
              <c:f>データ検定!$Z$132</c:f>
              <c:strCache>
                <c:ptCount val="1"/>
                <c:pt idx="0">
                  <c:v>東海（岐阜、静岡、愛知、三重）</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データ検定!$Z$133:$Z$183</c:f>
              <c:numCache>
                <c:formatCode>0.0000_ ;[Red]\-0.0000\ </c:formatCode>
                <c:ptCount val="51"/>
                <c:pt idx="0">
                  <c:v>-3.6130331632775281</c:v>
                </c:pt>
                <c:pt idx="1">
                  <c:v>-4.1615054554425788</c:v>
                </c:pt>
                <c:pt idx="2">
                  <c:v>-3.4756487326711079</c:v>
                </c:pt>
                <c:pt idx="3">
                  <c:v>-1.471025173502966</c:v>
                </c:pt>
                <c:pt idx="4">
                  <c:v>-0.53416707700145016</c:v>
                </c:pt>
                <c:pt idx="5">
                  <c:v>-7.6135461514422031</c:v>
                </c:pt>
                <c:pt idx="6">
                  <c:v>-8.6399351997723262</c:v>
                </c:pt>
                <c:pt idx="7">
                  <c:v>-9.7217361394700816</c:v>
                </c:pt>
                <c:pt idx="8">
                  <c:v>-5.5783959721458336</c:v>
                </c:pt>
                <c:pt idx="9">
                  <c:v>-3.9252322122594965</c:v>
                </c:pt>
                <c:pt idx="10">
                  <c:v>-3.3942159114455204</c:v>
                </c:pt>
                <c:pt idx="11">
                  <c:v>-0.6463074085886239</c:v>
                </c:pt>
                <c:pt idx="12">
                  <c:v>2.3633721897708795</c:v>
                </c:pt>
                <c:pt idx="13">
                  <c:v>-6.237113472355583</c:v>
                </c:pt>
                <c:pt idx="14">
                  <c:v>1.9816235850699062</c:v>
                </c:pt>
                <c:pt idx="15">
                  <c:v>-2.5870824171154387</c:v>
                </c:pt>
                <c:pt idx="16">
                  <c:v>-4.9295925852808287</c:v>
                </c:pt>
                <c:pt idx="17">
                  <c:v>-4.4458225798042719</c:v>
                </c:pt>
                <c:pt idx="18">
                  <c:v>-6.6732518972634161</c:v>
                </c:pt>
                <c:pt idx="19">
                  <c:v>2.1604712442917156</c:v>
                </c:pt>
                <c:pt idx="20">
                  <c:v>-1.4065342564384031</c:v>
                </c:pt>
                <c:pt idx="21">
                  <c:v>-2.1823220240281582</c:v>
                </c:pt>
                <c:pt idx="22">
                  <c:v>-1.743530909323284</c:v>
                </c:pt>
                <c:pt idx="23">
                  <c:v>-8.2373803232243699</c:v>
                </c:pt>
                <c:pt idx="24">
                  <c:v>-8.4253578021989401</c:v>
                </c:pt>
                <c:pt idx="25">
                  <c:v>-6.5768531324624462</c:v>
                </c:pt>
                <c:pt idx="26">
                  <c:v>-3.0363156780410687</c:v>
                </c:pt>
                <c:pt idx="27">
                  <c:v>-5.2353932548094502</c:v>
                </c:pt>
                <c:pt idx="28">
                  <c:v>-4.4633329443518885</c:v>
                </c:pt>
                <c:pt idx="29">
                  <c:v>-1.5932566253977478</c:v>
                </c:pt>
                <c:pt idx="30">
                  <c:v>-4.1996370201192121</c:v>
                </c:pt>
                <c:pt idx="31">
                  <c:v>-2.9285703830788847</c:v>
                </c:pt>
                <c:pt idx="32">
                  <c:v>-0.42569654592884137</c:v>
                </c:pt>
                <c:pt idx="33">
                  <c:v>-3.2392487725489465</c:v>
                </c:pt>
                <c:pt idx="34">
                  <c:v>-0.88137864080023687</c:v>
                </c:pt>
                <c:pt idx="35">
                  <c:v>0.54697437750211975</c:v>
                </c:pt>
                <c:pt idx="36">
                  <c:v>-3.4937670622122603</c:v>
                </c:pt>
                <c:pt idx="37">
                  <c:v>-2.2617738798782967</c:v>
                </c:pt>
                <c:pt idx="38">
                  <c:v>-2.527491135655036</c:v>
                </c:pt>
                <c:pt idx="39">
                  <c:v>-2.1203448106238536</c:v>
                </c:pt>
                <c:pt idx="40">
                  <c:v>-4.418931159566883</c:v>
                </c:pt>
                <c:pt idx="41">
                  <c:v>-6.0159380202080106</c:v>
                </c:pt>
                <c:pt idx="42">
                  <c:v>-2.5950941006242143</c:v>
                </c:pt>
                <c:pt idx="43">
                  <c:v>-3.1336304806023967</c:v>
                </c:pt>
                <c:pt idx="44">
                  <c:v>-1.9891846905466932</c:v>
                </c:pt>
                <c:pt idx="45">
                  <c:v>-3.8623180414796647</c:v>
                </c:pt>
                <c:pt idx="46">
                  <c:v>-3.6405690844455356</c:v>
                </c:pt>
                <c:pt idx="47">
                  <c:v>-1.7826533796083466</c:v>
                </c:pt>
                <c:pt idx="48">
                  <c:v>-2.4363948993669218</c:v>
                </c:pt>
                <c:pt idx="49">
                  <c:v>-0.64445701534583721</c:v>
                </c:pt>
                <c:pt idx="50">
                  <c:v>-22.592380042943482</c:v>
                </c:pt>
              </c:numCache>
            </c:numRef>
          </c:val>
        </c:ser>
        <c:ser>
          <c:idx val="7"/>
          <c:order val="7"/>
          <c:tx>
            <c:strRef>
              <c:f>データ検定!$AA$132</c:f>
              <c:strCache>
                <c:ptCount val="1"/>
                <c:pt idx="0">
                  <c:v>近畿（滋賀、京都、大阪、兵庫、奈良、和歌山）</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データ検定!$AA$133:$AA$183</c:f>
              <c:numCache>
                <c:formatCode>0.0000_ ;[Red]\-0.0000\ </c:formatCode>
                <c:ptCount val="51"/>
                <c:pt idx="0">
                  <c:v>-10.244400019674906</c:v>
                </c:pt>
                <c:pt idx="1">
                  <c:v>-3.0151350920768243</c:v>
                </c:pt>
                <c:pt idx="2">
                  <c:v>-4.4782783172523688</c:v>
                </c:pt>
                <c:pt idx="3">
                  <c:v>7.3096977958690594</c:v>
                </c:pt>
                <c:pt idx="4">
                  <c:v>4.2737291824951198</c:v>
                </c:pt>
                <c:pt idx="5">
                  <c:v>9.1023037160858209</c:v>
                </c:pt>
                <c:pt idx="6">
                  <c:v>-5.823375859685533</c:v>
                </c:pt>
                <c:pt idx="7">
                  <c:v>13.112304439650552</c:v>
                </c:pt>
                <c:pt idx="8">
                  <c:v>-0.42093885710983331</c:v>
                </c:pt>
                <c:pt idx="9">
                  <c:v>-7.3891919652754341</c:v>
                </c:pt>
                <c:pt idx="10">
                  <c:v>1.1301980064434944</c:v>
                </c:pt>
                <c:pt idx="11">
                  <c:v>-0.39130800521913844</c:v>
                </c:pt>
                <c:pt idx="12">
                  <c:v>-7.9202995859473964</c:v>
                </c:pt>
                <c:pt idx="13">
                  <c:v>9.6233288801175014</c:v>
                </c:pt>
                <c:pt idx="14">
                  <c:v>0.75886183159484932</c:v>
                </c:pt>
                <c:pt idx="15">
                  <c:v>2.1523023281388434</c:v>
                </c:pt>
                <c:pt idx="16">
                  <c:v>1.2471447588908595</c:v>
                </c:pt>
                <c:pt idx="17">
                  <c:v>3.8829920868746086</c:v>
                </c:pt>
                <c:pt idx="18">
                  <c:v>-0.27641930744430859</c:v>
                </c:pt>
                <c:pt idx="19">
                  <c:v>-0.24636986153993709</c:v>
                </c:pt>
                <c:pt idx="20">
                  <c:v>-1.4739421693240273</c:v>
                </c:pt>
                <c:pt idx="21">
                  <c:v>1.3301793694561586</c:v>
                </c:pt>
                <c:pt idx="22">
                  <c:v>9.625978833278797</c:v>
                </c:pt>
                <c:pt idx="23">
                  <c:v>-4.8155780518789655</c:v>
                </c:pt>
                <c:pt idx="24">
                  <c:v>-7.9821187380381629</c:v>
                </c:pt>
                <c:pt idx="25">
                  <c:v>-0.61810490947249275</c:v>
                </c:pt>
                <c:pt idx="26">
                  <c:v>-2.5958782051833076</c:v>
                </c:pt>
                <c:pt idx="27">
                  <c:v>4.9932946477048867</c:v>
                </c:pt>
                <c:pt idx="28">
                  <c:v>-2.0392914101362969</c:v>
                </c:pt>
                <c:pt idx="29">
                  <c:v>-3.4602231909462535</c:v>
                </c:pt>
                <c:pt idx="30">
                  <c:v>-2.3703994831137667</c:v>
                </c:pt>
                <c:pt idx="31">
                  <c:v>-1.164964263899564E-3</c:v>
                </c:pt>
                <c:pt idx="32">
                  <c:v>-1.569780488023008</c:v>
                </c:pt>
                <c:pt idx="33">
                  <c:v>0.87063473647072565</c:v>
                </c:pt>
                <c:pt idx="34">
                  <c:v>-0.44852985806172713</c:v>
                </c:pt>
                <c:pt idx="35">
                  <c:v>-2.1134582596066194</c:v>
                </c:pt>
                <c:pt idx="36">
                  <c:v>0.17226764392976748</c:v>
                </c:pt>
                <c:pt idx="37">
                  <c:v>0.40062139433030725</c:v>
                </c:pt>
                <c:pt idx="38">
                  <c:v>6.8749967656147115</c:v>
                </c:pt>
                <c:pt idx="39">
                  <c:v>-1.0140156238351468</c:v>
                </c:pt>
                <c:pt idx="40">
                  <c:v>-0.96907888070024228</c:v>
                </c:pt>
                <c:pt idx="41">
                  <c:v>2.0255398492929615</c:v>
                </c:pt>
                <c:pt idx="42">
                  <c:v>3.793798667583379</c:v>
                </c:pt>
                <c:pt idx="43">
                  <c:v>0.54565127779884703</c:v>
                </c:pt>
                <c:pt idx="44">
                  <c:v>-4.5461232584552451E-3</c:v>
                </c:pt>
                <c:pt idx="45">
                  <c:v>0.34363564154752896</c:v>
                </c:pt>
                <c:pt idx="46">
                  <c:v>4.6761938505200629</c:v>
                </c:pt>
                <c:pt idx="47">
                  <c:v>0.5520360405352015</c:v>
                </c:pt>
                <c:pt idx="48">
                  <c:v>0.91709284153605974</c:v>
                </c:pt>
                <c:pt idx="49">
                  <c:v>-1.0922052907432582</c:v>
                </c:pt>
                <c:pt idx="50">
                  <c:v>0.20464940569981718</c:v>
                </c:pt>
              </c:numCache>
            </c:numRef>
          </c:val>
        </c:ser>
        <c:ser>
          <c:idx val="8"/>
          <c:order val="8"/>
          <c:tx>
            <c:strRef>
              <c:f>データ検定!$AB$132</c:f>
              <c:strCache>
                <c:ptCount val="1"/>
                <c:pt idx="0">
                  <c:v>山陰（鳥取、島根）</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データ検定!$AB$133:$AB$183</c:f>
              <c:numCache>
                <c:formatCode>0.0000_ ;[Red]\-0.0000\ </c:formatCode>
                <c:ptCount val="51"/>
                <c:pt idx="0">
                  <c:v>3.3162171791060069</c:v>
                </c:pt>
                <c:pt idx="1">
                  <c:v>2.5101778316328267</c:v>
                </c:pt>
                <c:pt idx="2">
                  <c:v>2.6759837999484368</c:v>
                </c:pt>
                <c:pt idx="3">
                  <c:v>-3.1283139404636251</c:v>
                </c:pt>
                <c:pt idx="4">
                  <c:v>0.38135094228146965</c:v>
                </c:pt>
                <c:pt idx="5">
                  <c:v>-2.4700728378326122</c:v>
                </c:pt>
                <c:pt idx="6">
                  <c:v>0.70645545971407675</c:v>
                </c:pt>
                <c:pt idx="7">
                  <c:v>-3.7911520951295374</c:v>
                </c:pt>
                <c:pt idx="8">
                  <c:v>-0.25543076967231926</c:v>
                </c:pt>
                <c:pt idx="9">
                  <c:v>2.3428178313322872</c:v>
                </c:pt>
                <c:pt idx="10">
                  <c:v>-2.8287911427480701</c:v>
                </c:pt>
                <c:pt idx="11">
                  <c:v>0.27681400597170291</c:v>
                </c:pt>
                <c:pt idx="12">
                  <c:v>-0.56052682417147037</c:v>
                </c:pt>
                <c:pt idx="13">
                  <c:v>-4.0208207419305753</c:v>
                </c:pt>
                <c:pt idx="14">
                  <c:v>9.9455417689078909E-3</c:v>
                </c:pt>
                <c:pt idx="15">
                  <c:v>-1.2729443186876819</c:v>
                </c:pt>
                <c:pt idx="16">
                  <c:v>1.3290054972189576</c:v>
                </c:pt>
                <c:pt idx="17">
                  <c:v>-0.41817192233355077</c:v>
                </c:pt>
                <c:pt idx="18">
                  <c:v>-3.5417290848717933</c:v>
                </c:pt>
                <c:pt idx="19">
                  <c:v>-0.13719582576073244</c:v>
                </c:pt>
                <c:pt idx="20">
                  <c:v>-1.8219839497286698</c:v>
                </c:pt>
                <c:pt idx="21">
                  <c:v>-1.339219329139042</c:v>
                </c:pt>
                <c:pt idx="22">
                  <c:v>-1.8690142926715219</c:v>
                </c:pt>
                <c:pt idx="23">
                  <c:v>1.6346831874288457</c:v>
                </c:pt>
                <c:pt idx="24">
                  <c:v>13.267899882333912</c:v>
                </c:pt>
                <c:pt idx="25">
                  <c:v>0.55013209570494226</c:v>
                </c:pt>
                <c:pt idx="26">
                  <c:v>-1.9155796565306276</c:v>
                </c:pt>
                <c:pt idx="27">
                  <c:v>-1.5377303580960844</c:v>
                </c:pt>
                <c:pt idx="28">
                  <c:v>-0.10338541395079619</c:v>
                </c:pt>
                <c:pt idx="29">
                  <c:v>-0.5661323053796592</c:v>
                </c:pt>
                <c:pt idx="30">
                  <c:v>-1.3938385052427777</c:v>
                </c:pt>
                <c:pt idx="31">
                  <c:v>-0.64251876577367417</c:v>
                </c:pt>
                <c:pt idx="32">
                  <c:v>-0.48223666267263604</c:v>
                </c:pt>
                <c:pt idx="33">
                  <c:v>-2.5285313842834509</c:v>
                </c:pt>
                <c:pt idx="34">
                  <c:v>-0.44399843777799469</c:v>
                </c:pt>
                <c:pt idx="35">
                  <c:v>2.4422970251216607</c:v>
                </c:pt>
                <c:pt idx="36">
                  <c:v>-0.36181397204809113</c:v>
                </c:pt>
                <c:pt idx="37">
                  <c:v>1.5212855664052509</c:v>
                </c:pt>
                <c:pt idx="38">
                  <c:v>-2.0725823569786455</c:v>
                </c:pt>
                <c:pt idx="39">
                  <c:v>0.30700539594213133</c:v>
                </c:pt>
                <c:pt idx="40">
                  <c:v>-0.89325433525588405</c:v>
                </c:pt>
                <c:pt idx="41">
                  <c:v>-0.8305686884000576</c:v>
                </c:pt>
                <c:pt idx="42">
                  <c:v>-1.8701370124061845</c:v>
                </c:pt>
                <c:pt idx="43">
                  <c:v>-9.4516182572734989E-2</c:v>
                </c:pt>
                <c:pt idx="44">
                  <c:v>-1.144739672525265</c:v>
                </c:pt>
                <c:pt idx="45">
                  <c:v>-0.33055538999575268</c:v>
                </c:pt>
                <c:pt idx="46">
                  <c:v>-2.4548179217669368</c:v>
                </c:pt>
                <c:pt idx="47">
                  <c:v>-1.6607571635237457</c:v>
                </c:pt>
                <c:pt idx="48">
                  <c:v>-0.18810893599026401</c:v>
                </c:pt>
                <c:pt idx="49">
                  <c:v>0.19944131840677101</c:v>
                </c:pt>
                <c:pt idx="50">
                  <c:v>-0.83065395201268688</c:v>
                </c:pt>
              </c:numCache>
            </c:numRef>
          </c:val>
        </c:ser>
        <c:ser>
          <c:idx val="9"/>
          <c:order val="9"/>
          <c:tx>
            <c:strRef>
              <c:f>データ検定!$AC$132</c:f>
              <c:strCache>
                <c:ptCount val="1"/>
                <c:pt idx="0">
                  <c:v>山陽（岡山、広島、山口）</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データ検定!$AC$133:$AC$183</c:f>
              <c:numCache>
                <c:formatCode>0.0000_ ;[Red]\-0.0000\ </c:formatCode>
                <c:ptCount val="51"/>
                <c:pt idx="0">
                  <c:v>14.989949759483768</c:v>
                </c:pt>
                <c:pt idx="1">
                  <c:v>7.8423301720137388</c:v>
                </c:pt>
                <c:pt idx="2">
                  <c:v>21.583451915171</c:v>
                </c:pt>
                <c:pt idx="3">
                  <c:v>1.2385967740533961</c:v>
                </c:pt>
                <c:pt idx="4">
                  <c:v>9.3793063071691662</c:v>
                </c:pt>
                <c:pt idx="5">
                  <c:v>0.68754558129472088</c:v>
                </c:pt>
                <c:pt idx="6">
                  <c:v>11.73395624646837</c:v>
                </c:pt>
                <c:pt idx="7">
                  <c:v>2.079297643777501</c:v>
                </c:pt>
                <c:pt idx="8">
                  <c:v>4.7172224538654683</c:v>
                </c:pt>
                <c:pt idx="9">
                  <c:v>4.6240668401357059</c:v>
                </c:pt>
                <c:pt idx="10">
                  <c:v>0.10861732830190465</c:v>
                </c:pt>
                <c:pt idx="11">
                  <c:v>4.5600372740115978</c:v>
                </c:pt>
                <c:pt idx="12">
                  <c:v>0.41213962847441915</c:v>
                </c:pt>
                <c:pt idx="13">
                  <c:v>-2.9124368894113197</c:v>
                </c:pt>
                <c:pt idx="14">
                  <c:v>3.2375315638594699</c:v>
                </c:pt>
                <c:pt idx="15">
                  <c:v>1.3340017246993394</c:v>
                </c:pt>
                <c:pt idx="16">
                  <c:v>4.3844550104913074</c:v>
                </c:pt>
                <c:pt idx="17">
                  <c:v>-0.70882935377735823</c:v>
                </c:pt>
                <c:pt idx="18">
                  <c:v>-0.2316272201491455</c:v>
                </c:pt>
                <c:pt idx="19">
                  <c:v>-3.4251708083838697</c:v>
                </c:pt>
                <c:pt idx="20">
                  <c:v>1.3378284981875443</c:v>
                </c:pt>
                <c:pt idx="21">
                  <c:v>3.2853001601456406</c:v>
                </c:pt>
                <c:pt idx="22">
                  <c:v>3.4803466583044118E-2</c:v>
                </c:pt>
                <c:pt idx="23">
                  <c:v>3.7418730370507198</c:v>
                </c:pt>
                <c:pt idx="24">
                  <c:v>-1.3532443997410539</c:v>
                </c:pt>
                <c:pt idx="25">
                  <c:v>0.5372793492618021</c:v>
                </c:pt>
                <c:pt idx="26">
                  <c:v>1.495660696698996</c:v>
                </c:pt>
                <c:pt idx="27">
                  <c:v>-1.3502990728805109</c:v>
                </c:pt>
                <c:pt idx="28">
                  <c:v>2.2630892286104891</c:v>
                </c:pt>
                <c:pt idx="29">
                  <c:v>1.0835923433111725</c:v>
                </c:pt>
                <c:pt idx="30">
                  <c:v>-3.688045626581443</c:v>
                </c:pt>
                <c:pt idx="31">
                  <c:v>-2.0414934550974855</c:v>
                </c:pt>
                <c:pt idx="32">
                  <c:v>2.2962598753796812</c:v>
                </c:pt>
                <c:pt idx="33">
                  <c:v>-0.62299939488857814</c:v>
                </c:pt>
                <c:pt idx="34">
                  <c:v>2.2604995413230662</c:v>
                </c:pt>
                <c:pt idx="35">
                  <c:v>1.9252586094533788</c:v>
                </c:pt>
                <c:pt idx="36">
                  <c:v>1.5159632039456352</c:v>
                </c:pt>
                <c:pt idx="37">
                  <c:v>1.4367450765861867</c:v>
                </c:pt>
                <c:pt idx="38">
                  <c:v>-1.9896846509824349</c:v>
                </c:pt>
                <c:pt idx="39">
                  <c:v>1.6616034295916091</c:v>
                </c:pt>
                <c:pt idx="40">
                  <c:v>2.7400525064015739</c:v>
                </c:pt>
                <c:pt idx="41">
                  <c:v>0.64541574610910069</c:v>
                </c:pt>
                <c:pt idx="42">
                  <c:v>2.412204006896113</c:v>
                </c:pt>
                <c:pt idx="43">
                  <c:v>3.0349961376379695</c:v>
                </c:pt>
                <c:pt idx="44">
                  <c:v>3.21179427868528</c:v>
                </c:pt>
                <c:pt idx="45">
                  <c:v>-7.5728863830533982E-2</c:v>
                </c:pt>
                <c:pt idx="46">
                  <c:v>-4.5430560157234643</c:v>
                </c:pt>
                <c:pt idx="47">
                  <c:v>-0.51661888271362333</c:v>
                </c:pt>
                <c:pt idx="48">
                  <c:v>0.42052335986565165</c:v>
                </c:pt>
                <c:pt idx="49">
                  <c:v>9.0200971620697207E-2</c:v>
                </c:pt>
                <c:pt idx="50">
                  <c:v>22.704535364819296</c:v>
                </c:pt>
              </c:numCache>
            </c:numRef>
          </c:val>
        </c:ser>
        <c:ser>
          <c:idx val="10"/>
          <c:order val="10"/>
          <c:tx>
            <c:strRef>
              <c:f>データ検定!$AD$132</c:f>
              <c:strCache>
                <c:ptCount val="1"/>
                <c:pt idx="0">
                  <c:v>四国（徳島、香川、愛媛、高知）</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データ検定!$AD$133:$AD$183</c:f>
              <c:numCache>
                <c:formatCode>0.0000_ ;[Red]\-0.0000\ </c:formatCode>
                <c:ptCount val="51"/>
                <c:pt idx="0">
                  <c:v>1.0224066366223465</c:v>
                </c:pt>
                <c:pt idx="1">
                  <c:v>7.3835746729003944</c:v>
                </c:pt>
                <c:pt idx="2">
                  <c:v>-3.4554544158562583</c:v>
                </c:pt>
                <c:pt idx="3">
                  <c:v>-6.26656548426394</c:v>
                </c:pt>
                <c:pt idx="4">
                  <c:v>0.27364566611222341</c:v>
                </c:pt>
                <c:pt idx="5">
                  <c:v>-5.4562873775010425</c:v>
                </c:pt>
                <c:pt idx="6">
                  <c:v>-2.151883151442648</c:v>
                </c:pt>
                <c:pt idx="7">
                  <c:v>-6.4321150539653189</c:v>
                </c:pt>
                <c:pt idx="8">
                  <c:v>-0.44685472241331731</c:v>
                </c:pt>
                <c:pt idx="9">
                  <c:v>-1.2090041596433092</c:v>
                </c:pt>
                <c:pt idx="10">
                  <c:v>-2.5014903299897115</c:v>
                </c:pt>
                <c:pt idx="11">
                  <c:v>-1.9304239336253364</c:v>
                </c:pt>
                <c:pt idx="12">
                  <c:v>-5.2539697968881303</c:v>
                </c:pt>
                <c:pt idx="13">
                  <c:v>-3.8231862266728047</c:v>
                </c:pt>
                <c:pt idx="14">
                  <c:v>-2.6140548363091951</c:v>
                </c:pt>
                <c:pt idx="15">
                  <c:v>-3.5366936745884252</c:v>
                </c:pt>
                <c:pt idx="16">
                  <c:v>-2.2697832976179564</c:v>
                </c:pt>
                <c:pt idx="17">
                  <c:v>-2.9454196773866546</c:v>
                </c:pt>
                <c:pt idx="18">
                  <c:v>-2.0352946291867675</c:v>
                </c:pt>
                <c:pt idx="19">
                  <c:v>-2.8184095059581846</c:v>
                </c:pt>
                <c:pt idx="20">
                  <c:v>-3.7810984355816197</c:v>
                </c:pt>
                <c:pt idx="21">
                  <c:v>-0.75693608533510615</c:v>
                </c:pt>
                <c:pt idx="22">
                  <c:v>-2.8654625930768383</c:v>
                </c:pt>
                <c:pt idx="23">
                  <c:v>-1.0349331442812753</c:v>
                </c:pt>
                <c:pt idx="24">
                  <c:v>15.911052421191046</c:v>
                </c:pt>
                <c:pt idx="25">
                  <c:v>-1.3410761967092186</c:v>
                </c:pt>
                <c:pt idx="26">
                  <c:v>-7.8825097287035462E-2</c:v>
                </c:pt>
                <c:pt idx="27">
                  <c:v>0.48824713702769879</c:v>
                </c:pt>
                <c:pt idx="28">
                  <c:v>-0.37072938456066901</c:v>
                </c:pt>
                <c:pt idx="29">
                  <c:v>7.6400981095639668</c:v>
                </c:pt>
                <c:pt idx="30">
                  <c:v>-5.2104418796211061</c:v>
                </c:pt>
                <c:pt idx="31">
                  <c:v>-3.7890498866516449</c:v>
                </c:pt>
                <c:pt idx="32">
                  <c:v>-2.6989553224325418</c:v>
                </c:pt>
                <c:pt idx="33">
                  <c:v>-1.2366806541170023</c:v>
                </c:pt>
                <c:pt idx="34">
                  <c:v>-2.0184097484419263</c:v>
                </c:pt>
                <c:pt idx="35">
                  <c:v>-1.1826169114801148</c:v>
                </c:pt>
                <c:pt idx="36">
                  <c:v>-1.7055511273827535</c:v>
                </c:pt>
                <c:pt idx="37">
                  <c:v>-1.3400420777692823</c:v>
                </c:pt>
                <c:pt idx="38">
                  <c:v>-1.6835885686170751</c:v>
                </c:pt>
                <c:pt idx="39">
                  <c:v>-1.9944155207890373</c:v>
                </c:pt>
                <c:pt idx="40">
                  <c:v>-3.8234861794529276</c:v>
                </c:pt>
                <c:pt idx="41">
                  <c:v>-0.62261064944882949</c:v>
                </c:pt>
                <c:pt idx="42">
                  <c:v>-2.2817931493868389</c:v>
                </c:pt>
                <c:pt idx="43">
                  <c:v>-2.861632726789006</c:v>
                </c:pt>
                <c:pt idx="44">
                  <c:v>-0.13603250200429506</c:v>
                </c:pt>
                <c:pt idx="45">
                  <c:v>-0.7839806369149328</c:v>
                </c:pt>
                <c:pt idx="46">
                  <c:v>-3.742636037014885</c:v>
                </c:pt>
                <c:pt idx="47">
                  <c:v>-1.4329482445051014</c:v>
                </c:pt>
                <c:pt idx="48">
                  <c:v>-2.7457500500277563</c:v>
                </c:pt>
                <c:pt idx="49">
                  <c:v>-2.7219465589116867</c:v>
                </c:pt>
                <c:pt idx="50">
                  <c:v>-9.5457721490938976</c:v>
                </c:pt>
              </c:numCache>
            </c:numRef>
          </c:val>
        </c:ser>
        <c:ser>
          <c:idx val="11"/>
          <c:order val="11"/>
          <c:tx>
            <c:strRef>
              <c:f>データ検定!$AE$132</c:f>
              <c:strCache>
                <c:ptCount val="1"/>
                <c:pt idx="0">
                  <c:v>九州北部（福岡、佐賀、長崎、熊本、大分）</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データ検定!$AE$133:$AE$183</c:f>
              <c:numCache>
                <c:formatCode>0.0000_ ;[Red]\-0.0000\ </c:formatCode>
                <c:ptCount val="51"/>
                <c:pt idx="0">
                  <c:v>8.0443436561137585</c:v>
                </c:pt>
                <c:pt idx="1">
                  <c:v>9.4679305036790478</c:v>
                </c:pt>
                <c:pt idx="2">
                  <c:v>4.4043524965168537</c:v>
                </c:pt>
                <c:pt idx="3">
                  <c:v>-3.7135383021989585</c:v>
                </c:pt>
                <c:pt idx="4">
                  <c:v>1.0742910423999932</c:v>
                </c:pt>
                <c:pt idx="5">
                  <c:v>-2.8286591824440905</c:v>
                </c:pt>
                <c:pt idx="6">
                  <c:v>4.5957176383304494</c:v>
                </c:pt>
                <c:pt idx="7">
                  <c:v>14.944523455050073</c:v>
                </c:pt>
                <c:pt idx="8">
                  <c:v>2.2487691901759326</c:v>
                </c:pt>
                <c:pt idx="9">
                  <c:v>8.0782905263463274</c:v>
                </c:pt>
                <c:pt idx="10">
                  <c:v>4.8059442490177204</c:v>
                </c:pt>
                <c:pt idx="11">
                  <c:v>-2.2112147444765884</c:v>
                </c:pt>
                <c:pt idx="12">
                  <c:v>4.5185763329956057</c:v>
                </c:pt>
                <c:pt idx="13">
                  <c:v>1.6859369980682206</c:v>
                </c:pt>
                <c:pt idx="14">
                  <c:v>-0.40197555661404749</c:v>
                </c:pt>
                <c:pt idx="15">
                  <c:v>2.1702628443063854</c:v>
                </c:pt>
                <c:pt idx="16">
                  <c:v>6.7859333262509418</c:v>
                </c:pt>
                <c:pt idx="17">
                  <c:v>0.31407375516530867</c:v>
                </c:pt>
                <c:pt idx="18">
                  <c:v>1.6905095280524707</c:v>
                </c:pt>
                <c:pt idx="19">
                  <c:v>0.83136243947265409</c:v>
                </c:pt>
                <c:pt idx="20">
                  <c:v>9.3518858447325943</c:v>
                </c:pt>
                <c:pt idx="21">
                  <c:v>3.7363564896927954</c:v>
                </c:pt>
                <c:pt idx="22">
                  <c:v>4.0286361020637251</c:v>
                </c:pt>
                <c:pt idx="23">
                  <c:v>13.368981689507665</c:v>
                </c:pt>
                <c:pt idx="24">
                  <c:v>4.276095499795308</c:v>
                </c:pt>
                <c:pt idx="25">
                  <c:v>0.98118985890995303</c:v>
                </c:pt>
                <c:pt idx="26">
                  <c:v>-0.1995142357971412</c:v>
                </c:pt>
                <c:pt idx="27">
                  <c:v>5.7922430232364484</c:v>
                </c:pt>
                <c:pt idx="28">
                  <c:v>21.506096684602475</c:v>
                </c:pt>
                <c:pt idx="29">
                  <c:v>0.18531382204418262</c:v>
                </c:pt>
                <c:pt idx="30">
                  <c:v>0.10256901468882562</c:v>
                </c:pt>
                <c:pt idx="31">
                  <c:v>6.6216567287438108</c:v>
                </c:pt>
                <c:pt idx="32">
                  <c:v>9.1708962139642356</c:v>
                </c:pt>
                <c:pt idx="33">
                  <c:v>-1.0062060724057778</c:v>
                </c:pt>
                <c:pt idx="34">
                  <c:v>2.3832366737644155</c:v>
                </c:pt>
                <c:pt idx="35">
                  <c:v>1.290304691842473</c:v>
                </c:pt>
                <c:pt idx="36">
                  <c:v>-0.28531531997684656</c:v>
                </c:pt>
                <c:pt idx="37">
                  <c:v>1.3122897904095052</c:v>
                </c:pt>
                <c:pt idx="38">
                  <c:v>-0.72401024135702996</c:v>
                </c:pt>
                <c:pt idx="39">
                  <c:v>1.729931609974833</c:v>
                </c:pt>
                <c:pt idx="40">
                  <c:v>4.9912236710844597</c:v>
                </c:pt>
                <c:pt idx="41">
                  <c:v>-3.1742803549747411</c:v>
                </c:pt>
                <c:pt idx="42">
                  <c:v>1.1926753970637465</c:v>
                </c:pt>
                <c:pt idx="43">
                  <c:v>4.4119849390900105</c:v>
                </c:pt>
                <c:pt idx="44">
                  <c:v>-1.5290076907587791</c:v>
                </c:pt>
                <c:pt idx="45">
                  <c:v>-7.4895650454695206E-2</c:v>
                </c:pt>
                <c:pt idx="46">
                  <c:v>-5.2102773067857635</c:v>
                </c:pt>
                <c:pt idx="47">
                  <c:v>2.0945567309684558</c:v>
                </c:pt>
                <c:pt idx="48">
                  <c:v>0.18008229710214202</c:v>
                </c:pt>
                <c:pt idx="49">
                  <c:v>-1.4051617254942215</c:v>
                </c:pt>
                <c:pt idx="50">
                  <c:v>22.641778711921717</c:v>
                </c:pt>
              </c:numCache>
            </c:numRef>
          </c:val>
        </c:ser>
        <c:ser>
          <c:idx val="12"/>
          <c:order val="12"/>
          <c:tx>
            <c:strRef>
              <c:f>データ検定!$AF$132</c:f>
              <c:strCache>
                <c:ptCount val="1"/>
                <c:pt idx="0">
                  <c:v>九州南部・沖縄（宮崎、鹿児島、沖縄）</c:v>
                </c:pt>
              </c:strCache>
            </c:strRef>
          </c:tx>
          <c:invertIfNegative val="0"/>
          <c:cat>
            <c:strRef>
              <c:f>データ検定!$S$133:$S$183</c:f>
              <c:strCache>
                <c:ptCount val="51"/>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pt idx="50">
                  <c:v>合計</c:v>
                </c:pt>
              </c:strCache>
            </c:strRef>
          </c:cat>
          <c:val>
            <c:numRef>
              <c:f>データ検定!$AF$133:$AF$183</c:f>
              <c:numCache>
                <c:formatCode>0.0000_ ;[Red]\-0.0000\ </c:formatCode>
                <c:ptCount val="51"/>
                <c:pt idx="0">
                  <c:v>-7.7429066800384172</c:v>
                </c:pt>
                <c:pt idx="1">
                  <c:v>6.3551792683370492</c:v>
                </c:pt>
                <c:pt idx="2">
                  <c:v>-3.4706140399383592</c:v>
                </c:pt>
                <c:pt idx="3">
                  <c:v>-8.1980198733408383</c:v>
                </c:pt>
                <c:pt idx="4">
                  <c:v>-4.10324701725055</c:v>
                </c:pt>
                <c:pt idx="5">
                  <c:v>-6.0603251472811275</c:v>
                </c:pt>
                <c:pt idx="6">
                  <c:v>3.9423476614944843</c:v>
                </c:pt>
                <c:pt idx="7">
                  <c:v>0.40290760148215682</c:v>
                </c:pt>
                <c:pt idx="8">
                  <c:v>-2.429544638264252</c:v>
                </c:pt>
                <c:pt idx="9">
                  <c:v>2.4513412449671779</c:v>
                </c:pt>
                <c:pt idx="10">
                  <c:v>-2.3225352520941556</c:v>
                </c:pt>
                <c:pt idx="11">
                  <c:v>-5.8487170730106079</c:v>
                </c:pt>
                <c:pt idx="12">
                  <c:v>-1.9889391862289361</c:v>
                </c:pt>
                <c:pt idx="13">
                  <c:v>-0.71890564103584798</c:v>
                </c:pt>
                <c:pt idx="14">
                  <c:v>-3.1006158826673937</c:v>
                </c:pt>
                <c:pt idx="15">
                  <c:v>-3.2589969145352109</c:v>
                </c:pt>
                <c:pt idx="16">
                  <c:v>-1.0798453386321214</c:v>
                </c:pt>
                <c:pt idx="17">
                  <c:v>-2.5857582865960267</c:v>
                </c:pt>
                <c:pt idx="18">
                  <c:v>2.871631385706238E-2</c:v>
                </c:pt>
                <c:pt idx="19">
                  <c:v>-3.1884013354721508</c:v>
                </c:pt>
                <c:pt idx="20">
                  <c:v>0.81537609583889037</c:v>
                </c:pt>
                <c:pt idx="21">
                  <c:v>1.8559955383407085</c:v>
                </c:pt>
                <c:pt idx="22">
                  <c:v>-2.8466936725093053</c:v>
                </c:pt>
                <c:pt idx="23">
                  <c:v>-0.50863878128791218</c:v>
                </c:pt>
                <c:pt idx="24">
                  <c:v>1.0491074442339945</c:v>
                </c:pt>
                <c:pt idx="25">
                  <c:v>-2.280663470889329</c:v>
                </c:pt>
                <c:pt idx="26">
                  <c:v>0.95157887872858116</c:v>
                </c:pt>
                <c:pt idx="27">
                  <c:v>-0.64176792618559009</c:v>
                </c:pt>
                <c:pt idx="28">
                  <c:v>4.0499231619393337</c:v>
                </c:pt>
                <c:pt idx="29">
                  <c:v>0.4855071113971105</c:v>
                </c:pt>
                <c:pt idx="30">
                  <c:v>-0.87116789022779351</c:v>
                </c:pt>
                <c:pt idx="31">
                  <c:v>-1.5985968849162211</c:v>
                </c:pt>
                <c:pt idx="32">
                  <c:v>7.7413535952765304</c:v>
                </c:pt>
                <c:pt idx="33">
                  <c:v>-0.56912580132407153</c:v>
                </c:pt>
                <c:pt idx="34">
                  <c:v>-2.1385221094803128</c:v>
                </c:pt>
                <c:pt idx="35">
                  <c:v>-0.51064627621327663</c:v>
                </c:pt>
                <c:pt idx="36">
                  <c:v>-2.6049291243008925</c:v>
                </c:pt>
                <c:pt idx="37">
                  <c:v>-0.26379744122315996</c:v>
                </c:pt>
                <c:pt idx="38">
                  <c:v>-3.2612571974711626</c:v>
                </c:pt>
                <c:pt idx="39">
                  <c:v>-1.13410994793734</c:v>
                </c:pt>
                <c:pt idx="40">
                  <c:v>-2.7943005685591489</c:v>
                </c:pt>
                <c:pt idx="41">
                  <c:v>7.1379427307305603</c:v>
                </c:pt>
                <c:pt idx="42">
                  <c:v>-3.5577953247633611</c:v>
                </c:pt>
                <c:pt idx="43">
                  <c:v>-1.5787178905663182</c:v>
                </c:pt>
                <c:pt idx="44">
                  <c:v>-0.28538975705572878</c:v>
                </c:pt>
                <c:pt idx="45">
                  <c:v>-0.52647344426722353</c:v>
                </c:pt>
                <c:pt idx="46">
                  <c:v>6.8496782731196584</c:v>
                </c:pt>
                <c:pt idx="47">
                  <c:v>1.0588553927066207</c:v>
                </c:pt>
                <c:pt idx="48">
                  <c:v>-3.0030837906007459</c:v>
                </c:pt>
                <c:pt idx="49">
                  <c:v>-2.3002727438386334</c:v>
                </c:pt>
                <c:pt idx="50">
                  <c:v>-8.7821432446176502</c:v>
                </c:pt>
              </c:numCache>
            </c:numRef>
          </c:val>
        </c:ser>
        <c:dLbls>
          <c:showLegendKey val="0"/>
          <c:showVal val="0"/>
          <c:showCatName val="0"/>
          <c:showSerName val="0"/>
          <c:showPercent val="0"/>
          <c:showBubbleSize val="0"/>
        </c:dLbls>
        <c:gapWidth val="150"/>
        <c:shape val="box"/>
        <c:axId val="162066816"/>
        <c:axId val="162068352"/>
        <c:axId val="154540672"/>
      </c:bar3DChart>
      <c:catAx>
        <c:axId val="162066816"/>
        <c:scaling>
          <c:orientation val="minMax"/>
        </c:scaling>
        <c:delete val="0"/>
        <c:axPos val="b"/>
        <c:majorTickMark val="out"/>
        <c:minorTickMark val="none"/>
        <c:tickLblPos val="low"/>
        <c:txPr>
          <a:bodyPr rot="0" vert="eaVert"/>
          <a:lstStyle/>
          <a:p>
            <a:pPr>
              <a:defRPr/>
            </a:pPr>
            <a:endParaRPr lang="ja-JP"/>
          </a:p>
        </c:txPr>
        <c:crossAx val="162068352"/>
        <c:crosses val="autoZero"/>
        <c:auto val="1"/>
        <c:lblAlgn val="ctr"/>
        <c:lblOffset val="100"/>
        <c:tickLblSkip val="1"/>
        <c:noMultiLvlLbl val="0"/>
      </c:catAx>
      <c:valAx>
        <c:axId val="162068352"/>
        <c:scaling>
          <c:orientation val="minMax"/>
        </c:scaling>
        <c:delete val="0"/>
        <c:axPos val="l"/>
        <c:majorGridlines/>
        <c:minorGridlines/>
        <c:numFmt formatCode="0.0000_ ;[Red]\-0.0000\ " sourceLinked="1"/>
        <c:majorTickMark val="out"/>
        <c:minorTickMark val="none"/>
        <c:tickLblPos val="nextTo"/>
        <c:crossAx val="162066816"/>
        <c:crosses val="autoZero"/>
        <c:crossBetween val="between"/>
      </c:valAx>
      <c:serAx>
        <c:axId val="154540672"/>
        <c:scaling>
          <c:orientation val="minMax"/>
        </c:scaling>
        <c:delete val="0"/>
        <c:axPos val="b"/>
        <c:majorTickMark val="out"/>
        <c:minorTickMark val="none"/>
        <c:tickLblPos val="low"/>
        <c:txPr>
          <a:bodyPr/>
          <a:lstStyle/>
          <a:p>
            <a:pPr>
              <a:defRPr sz="800"/>
            </a:pPr>
            <a:endParaRPr lang="ja-JP"/>
          </a:p>
        </c:txPr>
        <c:crossAx val="162068352"/>
        <c:crosses val="autoZero"/>
        <c:tickLblSkip val="1"/>
      </c:serAx>
    </c:plotArea>
    <c:legend>
      <c:legendPos val="r"/>
      <c:layout>
        <c:manualLayout>
          <c:xMode val="edge"/>
          <c:yMode val="edge"/>
          <c:x val="0.77091045707101791"/>
          <c:y val="5.3469196488405278E-2"/>
          <c:w val="0.22772513900267874"/>
          <c:h val="0.42047342445688274"/>
        </c:manualLayout>
      </c:layout>
      <c:overlay val="0"/>
      <c:txPr>
        <a:bodyPr/>
        <a:lstStyle/>
        <a:p>
          <a:pPr>
            <a:defRPr sz="800" baseline="0"/>
          </a:pPr>
          <a:endParaRPr lang="ja-JP"/>
        </a:p>
      </c:txPr>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2014</a:t>
            </a:r>
            <a:r>
              <a:rPr lang="ja-JP" altLang="en-US"/>
              <a:t>年度</a:t>
            </a:r>
            <a:r>
              <a:rPr lang="en-US" altLang="ja-JP"/>
              <a:t>(2015.1.8</a:t>
            </a:r>
            <a:r>
              <a:rPr lang="ja-JP" altLang="en-US"/>
              <a:t>現在）の</a:t>
            </a:r>
            <a:r>
              <a:rPr lang="en-US" altLang="ja-JP"/>
              <a:t>70</a:t>
            </a:r>
            <a:r>
              <a:rPr lang="ja-JP" altLang="en-US"/>
              <a:t>歳以上の上位</a:t>
            </a:r>
            <a:r>
              <a:rPr lang="en-US" altLang="ja-JP"/>
              <a:t>50</a:t>
            </a:r>
            <a:r>
              <a:rPr lang="ja-JP" altLang="en-US"/>
              <a:t>商品サービス</a:t>
            </a:r>
            <a:r>
              <a:rPr lang="en-US" altLang="ja-JP"/>
              <a:t>(</a:t>
            </a:r>
            <a:r>
              <a:rPr lang="ja-JP" altLang="en-US"/>
              <a:t>小分類</a:t>
            </a:r>
            <a:r>
              <a:rPr lang="en-US" altLang="ja-JP"/>
              <a:t>)</a:t>
            </a:r>
            <a:r>
              <a:rPr lang="ja-JP" altLang="en-US"/>
              <a:t>別</a:t>
            </a:r>
            <a:endParaRPr lang="en-US" altLang="ja-JP"/>
          </a:p>
          <a:p>
            <a:pPr>
              <a:defRPr/>
            </a:pPr>
            <a:r>
              <a:rPr lang="ja-JP" altLang="en-US"/>
              <a:t>人口調整（</a:t>
            </a:r>
            <a:r>
              <a:rPr lang="en-US" altLang="ja-JP"/>
              <a:t>10</a:t>
            </a:r>
            <a:r>
              <a:rPr lang="ja-JP" altLang="en-US"/>
              <a:t>万人当たり）相談件数</a:t>
            </a:r>
          </a:p>
        </c:rich>
      </c:tx>
      <c:layout>
        <c:manualLayout>
          <c:xMode val="edge"/>
          <c:yMode val="edge"/>
          <c:x val="0.10724627624481257"/>
          <c:y val="2.9253732030878648E-2"/>
        </c:manualLayout>
      </c:layout>
      <c:overlay val="1"/>
    </c:title>
    <c:autoTitleDeleted val="0"/>
    <c:plotArea>
      <c:layout>
        <c:manualLayout>
          <c:layoutTarget val="inner"/>
          <c:xMode val="edge"/>
          <c:yMode val="edge"/>
          <c:x val="4.879825607112865E-2"/>
          <c:y val="1.2751533969950263E-2"/>
          <c:w val="0.84444372561039038"/>
          <c:h val="0.77340631739114629"/>
        </c:manualLayout>
      </c:layout>
      <c:lineChart>
        <c:grouping val="standard"/>
        <c:varyColors val="0"/>
        <c:ser>
          <c:idx val="0"/>
          <c:order val="0"/>
          <c:tx>
            <c:strRef>
              <c:f>データ選択!$C$64</c:f>
              <c:strCache>
                <c:ptCount val="1"/>
                <c:pt idx="0">
                  <c:v>北海道・東北北部（北海道、青森、岩手、秋田）</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データ選択!$C$65:$C$114</c:f>
            </c:numRef>
          </c:val>
          <c:smooth val="0"/>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データ選択!$D$65:$D$114</c:f>
              <c:numCache>
                <c:formatCode>0.00_ ;[Red]\-0.00\ </c:formatCode>
                <c:ptCount val="50"/>
                <c:pt idx="0">
                  <c:v>44.58367064399939</c:v>
                </c:pt>
                <c:pt idx="1">
                  <c:v>26.593768454315427</c:v>
                </c:pt>
                <c:pt idx="2">
                  <c:v>12.808028189394561</c:v>
                </c:pt>
                <c:pt idx="3">
                  <c:v>11.341460076105108</c:v>
                </c:pt>
                <c:pt idx="4">
                  <c:v>12.31917215163141</c:v>
                </c:pt>
                <c:pt idx="5">
                  <c:v>11.145917660999848</c:v>
                </c:pt>
                <c:pt idx="6">
                  <c:v>17.794359774578705</c:v>
                </c:pt>
                <c:pt idx="7">
                  <c:v>6.4528996984735958</c:v>
                </c:pt>
                <c:pt idx="8">
                  <c:v>6.6484421135788567</c:v>
                </c:pt>
                <c:pt idx="9">
                  <c:v>10.950375245894588</c:v>
                </c:pt>
                <c:pt idx="10">
                  <c:v>5.2796452078420337</c:v>
                </c:pt>
                <c:pt idx="11">
                  <c:v>4.4974755474209909</c:v>
                </c:pt>
                <c:pt idx="12">
                  <c:v>9.9726631703682838</c:v>
                </c:pt>
                <c:pt idx="13">
                  <c:v>4.9863315851841419</c:v>
                </c:pt>
                <c:pt idx="14">
                  <c:v>7.3328405664472678</c:v>
                </c:pt>
                <c:pt idx="15">
                  <c:v>7.6261541891051579</c:v>
                </c:pt>
                <c:pt idx="16">
                  <c:v>5.4751876229472938</c:v>
                </c:pt>
                <c:pt idx="17">
                  <c:v>3.8130770945525789</c:v>
                </c:pt>
                <c:pt idx="18">
                  <c:v>4.3019331323157308</c:v>
                </c:pt>
                <c:pt idx="19">
                  <c:v>3.8130770945525789</c:v>
                </c:pt>
                <c:pt idx="20">
                  <c:v>4.3019331323157308</c:v>
                </c:pt>
                <c:pt idx="21">
                  <c:v>4.3019331323157308</c:v>
                </c:pt>
                <c:pt idx="22">
                  <c:v>1.9554241510526047</c:v>
                </c:pt>
                <c:pt idx="23">
                  <c:v>4.5952467549736218</c:v>
                </c:pt>
                <c:pt idx="24">
                  <c:v>2.1509665661578654</c:v>
                </c:pt>
                <c:pt idx="25">
                  <c:v>3.8130770945525789</c:v>
                </c:pt>
                <c:pt idx="26">
                  <c:v>4.2041619247630999</c:v>
                </c:pt>
                <c:pt idx="27">
                  <c:v>4.0086195096578399</c:v>
                </c:pt>
                <c:pt idx="28">
                  <c:v>3.3242210567894284</c:v>
                </c:pt>
                <c:pt idx="29">
                  <c:v>5.0841027927367728</c:v>
                </c:pt>
                <c:pt idx="30">
                  <c:v>4.9863315851841419</c:v>
                </c:pt>
                <c:pt idx="31">
                  <c:v>2.4442801888157559</c:v>
                </c:pt>
                <c:pt idx="32">
                  <c:v>2.9331362265789074</c:v>
                </c:pt>
                <c:pt idx="33">
                  <c:v>3.2264498492367979</c:v>
                </c:pt>
                <c:pt idx="34">
                  <c:v>3.1286786416841679</c:v>
                </c:pt>
                <c:pt idx="35">
                  <c:v>4.1063907172104699</c:v>
                </c:pt>
                <c:pt idx="36">
                  <c:v>2.8353650190262769</c:v>
                </c:pt>
                <c:pt idx="37">
                  <c:v>2.7375938114736469</c:v>
                </c:pt>
                <c:pt idx="38">
                  <c:v>1.9554241510526047</c:v>
                </c:pt>
                <c:pt idx="39">
                  <c:v>3.6175346794473189</c:v>
                </c:pt>
                <c:pt idx="40">
                  <c:v>2.2487377737104954</c:v>
                </c:pt>
                <c:pt idx="41">
                  <c:v>1.2710256981841932</c:v>
                </c:pt>
                <c:pt idx="42">
                  <c:v>2.7375938114736469</c:v>
                </c:pt>
                <c:pt idx="43">
                  <c:v>1.4665681132894537</c:v>
                </c:pt>
                <c:pt idx="44">
                  <c:v>3.4219922643420588</c:v>
                </c:pt>
                <c:pt idx="45">
                  <c:v>1.9554241510526047</c:v>
                </c:pt>
                <c:pt idx="46">
                  <c:v>4.0086195096578399</c:v>
                </c:pt>
                <c:pt idx="47">
                  <c:v>4.1063907172104699</c:v>
                </c:pt>
                <c:pt idx="48">
                  <c:v>0.8799408679736721</c:v>
                </c:pt>
                <c:pt idx="49">
                  <c:v>1.5643393208420839</c:v>
                </c:pt>
              </c:numCache>
            </c:numRef>
          </c:val>
          <c:smooth val="0"/>
        </c:ser>
        <c:ser>
          <c:idx val="2"/>
          <c:order val="2"/>
          <c:tx>
            <c:strRef>
              <c:f>データ選択!$E$64</c:f>
              <c:strCache>
                <c:ptCount val="1"/>
                <c:pt idx="0">
                  <c:v>北関東（茨城、栃木、群馬）</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データ選択!$E$65:$E$114</c:f>
            </c:numRef>
          </c:val>
          <c:smooth val="0"/>
        </c:ser>
        <c:ser>
          <c:idx val="3"/>
          <c:order val="3"/>
          <c:tx>
            <c:strRef>
              <c:f>データ選択!$F$64</c:f>
              <c:strCache>
                <c:ptCount val="1"/>
                <c:pt idx="0">
                  <c:v>南関東（埼玉、千葉、東京、神奈川）</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データ選択!$F$65:$F$114</c:f>
              <c:numCache>
                <c:formatCode>0.00_ ;[Red]\-0.00\ </c:formatCode>
                <c:ptCount val="50"/>
                <c:pt idx="0">
                  <c:v>53.418213401746129</c:v>
                </c:pt>
                <c:pt idx="1">
                  <c:v>20.021789008098079</c:v>
                </c:pt>
                <c:pt idx="2">
                  <c:v>29.139032949599112</c:v>
                </c:pt>
                <c:pt idx="3">
                  <c:v>33.476752534101806</c:v>
                </c:pt>
                <c:pt idx="4">
                  <c:v>18.616046550157392</c:v>
                </c:pt>
                <c:pt idx="5">
                  <c:v>30.705431688447305</c:v>
                </c:pt>
                <c:pt idx="6">
                  <c:v>15.563577212914756</c:v>
                </c:pt>
                <c:pt idx="7">
                  <c:v>15.623823318255072</c:v>
                </c:pt>
                <c:pt idx="8">
                  <c:v>20.784906342408739</c:v>
                </c:pt>
                <c:pt idx="9">
                  <c:v>13.695947947364985</c:v>
                </c:pt>
                <c:pt idx="10">
                  <c:v>14.057424579406877</c:v>
                </c:pt>
                <c:pt idx="11">
                  <c:v>14.659885632810029</c:v>
                </c:pt>
                <c:pt idx="12">
                  <c:v>9.719704994904184</c:v>
                </c:pt>
                <c:pt idx="13">
                  <c:v>14.619721562583152</c:v>
                </c:pt>
                <c:pt idx="14">
                  <c:v>11.105365417731432</c:v>
                </c:pt>
                <c:pt idx="15">
                  <c:v>10.623396575008911</c:v>
                </c:pt>
                <c:pt idx="16">
                  <c:v>8.5348649232113178</c:v>
                </c:pt>
                <c:pt idx="17">
                  <c:v>11.045119312391119</c:v>
                </c:pt>
                <c:pt idx="18">
                  <c:v>10.824216926143295</c:v>
                </c:pt>
                <c:pt idx="19">
                  <c:v>10.020935521605759</c:v>
                </c:pt>
                <c:pt idx="20">
                  <c:v>6.6270715874346697</c:v>
                </c:pt>
                <c:pt idx="21">
                  <c:v>6.9483841492496845</c:v>
                </c:pt>
                <c:pt idx="22">
                  <c:v>7.3701068866318913</c:v>
                </c:pt>
                <c:pt idx="23">
                  <c:v>5.0004267432461607</c:v>
                </c:pt>
                <c:pt idx="24">
                  <c:v>6.3258410607330946</c:v>
                </c:pt>
                <c:pt idx="25">
                  <c:v>8.51478288809788</c:v>
                </c:pt>
                <c:pt idx="26">
                  <c:v>7.2094506057243848</c:v>
                </c:pt>
                <c:pt idx="27">
                  <c:v>4.1168171982548705</c:v>
                </c:pt>
                <c:pt idx="28">
                  <c:v>3.695094460872665</c:v>
                </c:pt>
                <c:pt idx="29">
                  <c:v>5.2815752348342979</c:v>
                </c:pt>
                <c:pt idx="30">
                  <c:v>9.2176541170682231</c:v>
                </c:pt>
                <c:pt idx="31">
                  <c:v>5.6631339019896281</c:v>
                </c:pt>
                <c:pt idx="32">
                  <c:v>2.9721411967888822</c:v>
                </c:pt>
                <c:pt idx="33">
                  <c:v>5.4020674455149287</c:v>
                </c:pt>
                <c:pt idx="34">
                  <c:v>4.659032146317708</c:v>
                </c:pt>
                <c:pt idx="35">
                  <c:v>3.0123052670157593</c:v>
                </c:pt>
                <c:pt idx="36">
                  <c:v>5.5828057615358739</c:v>
                </c:pt>
                <c:pt idx="37">
                  <c:v>3.8557507417801724</c:v>
                </c:pt>
                <c:pt idx="38">
                  <c:v>4.8799345325655299</c:v>
                </c:pt>
                <c:pt idx="39">
                  <c:v>3.2733717234904587</c:v>
                </c:pt>
                <c:pt idx="40">
                  <c:v>3.7955046364398566</c:v>
                </c:pt>
                <c:pt idx="41">
                  <c:v>5.2815752348342979</c:v>
                </c:pt>
                <c:pt idx="42">
                  <c:v>3.594684285305473</c:v>
                </c:pt>
                <c:pt idx="43">
                  <c:v>3.8155866715532949</c:v>
                </c:pt>
                <c:pt idx="44">
                  <c:v>3.0123052670157593</c:v>
                </c:pt>
                <c:pt idx="45">
                  <c:v>4.2373094089355012</c:v>
                </c:pt>
                <c:pt idx="46">
                  <c:v>4.1770633035951867</c:v>
                </c:pt>
                <c:pt idx="47">
                  <c:v>3.092633407469513</c:v>
                </c:pt>
                <c:pt idx="48">
                  <c:v>3.9762429524608023</c:v>
                </c:pt>
                <c:pt idx="49">
                  <c:v>4.1971453387086246</c:v>
                </c:pt>
              </c:numCache>
            </c:numRef>
          </c:val>
          <c:smooth val="0"/>
        </c:ser>
        <c:ser>
          <c:idx val="4"/>
          <c:order val="4"/>
          <c:tx>
            <c:strRef>
              <c:f>データ選択!$G$64</c:f>
              <c:strCache>
                <c:ptCount val="1"/>
                <c:pt idx="0">
                  <c:v>甲信越（新潟、山梨、長野）</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データ選択!$G$65:$G$114</c:f>
            </c:numRef>
          </c:val>
          <c:smooth val="0"/>
        </c:ser>
        <c:ser>
          <c:idx val="5"/>
          <c:order val="5"/>
          <c:tx>
            <c:strRef>
              <c:f>データ選択!$H$64</c:f>
              <c:strCache>
                <c:ptCount val="1"/>
                <c:pt idx="0">
                  <c:v>北陸（富山、石川、福井）</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データ選択!$H$65:$H$114</c:f>
            </c:numRef>
          </c:val>
          <c:smooth val="0"/>
        </c:ser>
        <c:ser>
          <c:idx val="6"/>
          <c:order val="6"/>
          <c:tx>
            <c:strRef>
              <c:f>データ選択!$I$64</c:f>
              <c:strCache>
                <c:ptCount val="1"/>
                <c:pt idx="0">
                  <c:v>東海（岐阜、静岡、愛知、三重）</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データ選択!$I$65:$I$114</c:f>
              <c:numCache>
                <c:formatCode>0.00_ ;[Red]\-0.00\ </c:formatCode>
                <c:ptCount val="50"/>
                <c:pt idx="0">
                  <c:v>58.676924513962298</c:v>
                </c:pt>
                <c:pt idx="1">
                  <c:v>25.941824079617199</c:v>
                </c:pt>
                <c:pt idx="2">
                  <c:v>23.606635332679481</c:v>
                </c:pt>
                <c:pt idx="3">
                  <c:v>20.592118950268972</c:v>
                </c:pt>
                <c:pt idx="4">
                  <c:v>19.615585474276834</c:v>
                </c:pt>
                <c:pt idx="5">
                  <c:v>12.822309119548926</c:v>
                </c:pt>
                <c:pt idx="6">
                  <c:v>9.1709230788826748</c:v>
                </c:pt>
                <c:pt idx="7">
                  <c:v>8.2368475801075896</c:v>
                </c:pt>
                <c:pt idx="8">
                  <c:v>11.336279916952197</c:v>
                </c:pt>
                <c:pt idx="9">
                  <c:v>10.147456554874813</c:v>
                </c:pt>
                <c:pt idx="10">
                  <c:v>9.5955028510531708</c:v>
                </c:pt>
                <c:pt idx="11">
                  <c:v>10.826784190347604</c:v>
                </c:pt>
                <c:pt idx="12">
                  <c:v>11.84577564355679</c:v>
                </c:pt>
                <c:pt idx="13">
                  <c:v>6.241322650906266</c:v>
                </c:pt>
                <c:pt idx="14">
                  <c:v>11.208905985301048</c:v>
                </c:pt>
                <c:pt idx="15">
                  <c:v>7.557519944634798</c:v>
                </c:pt>
                <c:pt idx="16">
                  <c:v>5.3921631065652775</c:v>
                </c:pt>
                <c:pt idx="17">
                  <c:v>4.7977514255265854</c:v>
                </c:pt>
                <c:pt idx="18">
                  <c:v>3.5664700862321519</c:v>
                </c:pt>
                <c:pt idx="19">
                  <c:v>7.727351853502995</c:v>
                </c:pt>
                <c:pt idx="20">
                  <c:v>5.6044529926505238</c:v>
                </c:pt>
                <c:pt idx="21">
                  <c:v>5.2223311976970788</c:v>
                </c:pt>
                <c:pt idx="22">
                  <c:v>5.094957266045931</c:v>
                </c:pt>
                <c:pt idx="23">
                  <c:v>1.9955249292013229</c:v>
                </c:pt>
                <c:pt idx="24">
                  <c:v>1.5709451570308288</c:v>
                </c:pt>
                <c:pt idx="25">
                  <c:v>2.3776467241547681</c:v>
                </c:pt>
                <c:pt idx="26">
                  <c:v>3.7363019951003498</c:v>
                </c:pt>
                <c:pt idx="27">
                  <c:v>2.6323945874570644</c:v>
                </c:pt>
                <c:pt idx="28">
                  <c:v>2.8871424507593608</c:v>
                </c:pt>
                <c:pt idx="29">
                  <c:v>3.9910498584026457</c:v>
                </c:pt>
                <c:pt idx="30">
                  <c:v>2.8871424507593608</c:v>
                </c:pt>
                <c:pt idx="31">
                  <c:v>3.1843482912787069</c:v>
                </c:pt>
                <c:pt idx="32">
                  <c:v>3.9910498584026457</c:v>
                </c:pt>
                <c:pt idx="33">
                  <c:v>2.8446844735423116</c:v>
                </c:pt>
                <c:pt idx="34">
                  <c:v>3.3966381773639545</c:v>
                </c:pt>
                <c:pt idx="35">
                  <c:v>3.8636759267514975</c:v>
                </c:pt>
                <c:pt idx="36">
                  <c:v>2.3351887469377184</c:v>
                </c:pt>
                <c:pt idx="37">
                  <c:v>2.5474786330229655</c:v>
                </c:pt>
                <c:pt idx="38">
                  <c:v>2.4201047013718173</c:v>
                </c:pt>
                <c:pt idx="39">
                  <c:v>2.5050206558059163</c:v>
                </c:pt>
                <c:pt idx="40">
                  <c:v>1.5709451570308288</c:v>
                </c:pt>
                <c:pt idx="41">
                  <c:v>0.9765334759921368</c:v>
                </c:pt>
                <c:pt idx="42">
                  <c:v>2.1228988608524713</c:v>
                </c:pt>
                <c:pt idx="43">
                  <c:v>1.9106089747672241</c:v>
                </c:pt>
                <c:pt idx="44">
                  <c:v>2.2927307697206687</c:v>
                </c:pt>
                <c:pt idx="45">
                  <c:v>1.5709451570308288</c:v>
                </c:pt>
                <c:pt idx="46">
                  <c:v>1.6134031342478781</c:v>
                </c:pt>
                <c:pt idx="47">
                  <c:v>2.1228988608524713</c:v>
                </c:pt>
                <c:pt idx="48">
                  <c:v>1.9106089747672241</c:v>
                </c:pt>
                <c:pt idx="49">
                  <c:v>2.4625626785888666</c:v>
                </c:pt>
              </c:numCache>
            </c:numRef>
          </c:val>
          <c:smooth val="0"/>
        </c:ser>
        <c:ser>
          <c:idx val="7"/>
          <c:order val="7"/>
          <c:tx>
            <c:strRef>
              <c:f>データ選択!$J$64</c:f>
              <c:strCache>
                <c:ptCount val="1"/>
                <c:pt idx="0">
                  <c:v>近畿（滋賀、京都、大阪、兵庫、奈良、和歌山）</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データ選択!$J$65:$J$114</c:f>
              <c:numCache>
                <c:formatCode>0.00_ ;[Red]\-0.00\ </c:formatCode>
                <c:ptCount val="50"/>
                <c:pt idx="0">
                  <c:v>51.211307263621215</c:v>
                </c:pt>
                <c:pt idx="1">
                  <c:v>27.74699804624942</c:v>
                </c:pt>
                <c:pt idx="2">
                  <c:v>23.403989656401688</c:v>
                </c:pt>
                <c:pt idx="3">
                  <c:v>27.385080680428779</c:v>
                </c:pt>
                <c:pt idx="4">
                  <c:v>23.132551632036201</c:v>
                </c:pt>
                <c:pt idx="5">
                  <c:v>25.696132973265769</c:v>
                </c:pt>
                <c:pt idx="6">
                  <c:v>12.154391535476648</c:v>
                </c:pt>
                <c:pt idx="7">
                  <c:v>24.007185266102759</c:v>
                </c:pt>
                <c:pt idx="8">
                  <c:v>15.351328266892343</c:v>
                </c:pt>
                <c:pt idx="9">
                  <c:v>8.6558569992104175</c:v>
                </c:pt>
                <c:pt idx="10">
                  <c:v>12.486149120812239</c:v>
                </c:pt>
                <c:pt idx="11">
                  <c:v>11.03847965752966</c:v>
                </c:pt>
                <c:pt idx="12">
                  <c:v>6.3033941213762272</c:v>
                </c:pt>
                <c:pt idx="13">
                  <c:v>14.959251120586645</c:v>
                </c:pt>
                <c:pt idx="14">
                  <c:v>10.374964486858479</c:v>
                </c:pt>
                <c:pt idx="15">
                  <c:v>10.103526462492995</c:v>
                </c:pt>
                <c:pt idx="16">
                  <c:v>8.6860167796954713</c:v>
                </c:pt>
                <c:pt idx="17">
                  <c:v>8.7463363406655787</c:v>
                </c:pt>
                <c:pt idx="18">
                  <c:v>6.8764299505922475</c:v>
                </c:pt>
                <c:pt idx="19">
                  <c:v>6.5446723652566563</c:v>
                </c:pt>
                <c:pt idx="20">
                  <c:v>5.7001985116751523</c:v>
                </c:pt>
                <c:pt idx="21">
                  <c:v>6.8161103896221409</c:v>
                </c:pt>
                <c:pt idx="22">
                  <c:v>9.6511297552171893</c:v>
                </c:pt>
                <c:pt idx="23">
                  <c:v>4.0112508045121444</c:v>
                </c:pt>
                <c:pt idx="24">
                  <c:v>2.4127824388042973</c:v>
                </c:pt>
                <c:pt idx="25">
                  <c:v>5.0970029019740783</c:v>
                </c:pt>
                <c:pt idx="26">
                  <c:v>4.1318899264523594</c:v>
                </c:pt>
                <c:pt idx="27">
                  <c:v>6.6351517067118184</c:v>
                </c:pt>
                <c:pt idx="28">
                  <c:v>4.0715703654822519</c:v>
                </c:pt>
                <c:pt idx="29">
                  <c:v>3.4683747557811775</c:v>
                </c:pt>
                <c:pt idx="30">
                  <c:v>3.8302921216018224</c:v>
                </c:pt>
                <c:pt idx="31">
                  <c:v>4.3731681703327894</c:v>
                </c:pt>
                <c:pt idx="32">
                  <c:v>3.6493334386915</c:v>
                </c:pt>
                <c:pt idx="33">
                  <c:v>4.4033279508178422</c:v>
                </c:pt>
                <c:pt idx="34">
                  <c:v>3.5890138777213925</c:v>
                </c:pt>
                <c:pt idx="35">
                  <c:v>3.0159780485053718</c:v>
                </c:pt>
                <c:pt idx="36">
                  <c:v>3.6794932191765537</c:v>
                </c:pt>
                <c:pt idx="37">
                  <c:v>3.4683747557811775</c:v>
                </c:pt>
                <c:pt idx="38">
                  <c:v>5.3081213653694546</c:v>
                </c:pt>
                <c:pt idx="39">
                  <c:v>2.9556584875352643</c:v>
                </c:pt>
                <c:pt idx="40">
                  <c:v>2.8048595851099956</c:v>
                </c:pt>
                <c:pt idx="41">
                  <c:v>3.5588540972363387</c:v>
                </c:pt>
                <c:pt idx="42">
                  <c:v>4.0414105849971982</c:v>
                </c:pt>
                <c:pt idx="43">
                  <c:v>3.106457389960533</c:v>
                </c:pt>
                <c:pt idx="44">
                  <c:v>2.9556584875352643</c:v>
                </c:pt>
                <c:pt idx="45">
                  <c:v>2.925498707050211</c:v>
                </c:pt>
                <c:pt idx="46">
                  <c:v>4.0414105849971982</c:v>
                </c:pt>
                <c:pt idx="47">
                  <c:v>2.8350193655950497</c:v>
                </c:pt>
                <c:pt idx="48">
                  <c:v>2.925498707050211</c:v>
                </c:pt>
                <c:pt idx="49">
                  <c:v>2.3826226583192436</c:v>
                </c:pt>
              </c:numCache>
            </c:numRef>
          </c:val>
          <c:smooth val="0"/>
        </c:ser>
        <c:ser>
          <c:idx val="8"/>
          <c:order val="8"/>
          <c:tx>
            <c:strRef>
              <c:f>データ選択!$K$64</c:f>
              <c:strCache>
                <c:ptCount val="1"/>
                <c:pt idx="0">
                  <c:v>山陰（鳥取、島根）</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データ選択!$K$65:$K$114</c:f>
            </c:numRef>
          </c:val>
          <c:smooth val="0"/>
        </c:ser>
        <c:ser>
          <c:idx val="9"/>
          <c:order val="9"/>
          <c:tx>
            <c:strRef>
              <c:f>データ選択!$L$64</c:f>
              <c:strCache>
                <c:ptCount val="1"/>
                <c:pt idx="0">
                  <c:v>山陽（岡山、広島、山口）</c:v>
                </c:pt>
              </c:strCache>
            </c:strRef>
          </c:tx>
          <c:spPr>
            <a:ln>
              <a:solidFill>
                <a:srgbClr val="00B050"/>
              </a:solidFill>
            </a:ln>
          </c:spPr>
          <c:marker>
            <c:spPr>
              <a:solidFill>
                <a:srgbClr val="00B050"/>
              </a:solidFill>
            </c:spPr>
          </c:marke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データ選択!$L$65:$L$114</c:f>
            </c:numRef>
          </c:val>
          <c:smooth val="0"/>
        </c:ser>
        <c:ser>
          <c:idx val="10"/>
          <c:order val="10"/>
          <c:tx>
            <c:strRef>
              <c:f>データ選択!$M$64</c:f>
              <c:strCache>
                <c:ptCount val="1"/>
                <c:pt idx="0">
                  <c:v>四国（徳島、香川、愛媛、高知）</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データ選択!$M$65:$M$114</c:f>
            </c:numRef>
          </c:val>
          <c:smooth val="0"/>
        </c:ser>
        <c:ser>
          <c:idx val="11"/>
          <c:order val="11"/>
          <c:tx>
            <c:strRef>
              <c:f>データ選択!$N$64</c:f>
              <c:strCache>
                <c:ptCount val="1"/>
                <c:pt idx="0">
                  <c:v>九州北部（福岡、佐賀、長崎、熊本、大分）</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データ選択!$N$65:$N$114</c:f>
              <c:numCache>
                <c:formatCode>0.00_ ;[Red]\-0.00\ </c:formatCode>
                <c:ptCount val="50"/>
                <c:pt idx="0">
                  <c:v>78.60354357937986</c:v>
                </c:pt>
                <c:pt idx="1">
                  <c:v>41.972242213285888</c:v>
                </c:pt>
                <c:pt idx="2">
                  <c:v>32.207491775490588</c:v>
                </c:pt>
                <c:pt idx="3">
                  <c:v>18.072880644538266</c:v>
                </c:pt>
                <c:pt idx="4">
                  <c:v>21.147967798982094</c:v>
                </c:pt>
                <c:pt idx="5">
                  <c:v>16.562311516039546</c:v>
                </c:pt>
                <c:pt idx="6">
                  <c:v>19.907143157715286</c:v>
                </c:pt>
                <c:pt idx="7">
                  <c:v>28.862660133814842</c:v>
                </c:pt>
                <c:pt idx="8">
                  <c:v>17.587340567520823</c:v>
                </c:pt>
                <c:pt idx="9">
                  <c:v>19.313705285805074</c:v>
                </c:pt>
                <c:pt idx="10">
                  <c:v>15.537282464558272</c:v>
                </c:pt>
                <c:pt idx="11">
                  <c:v>9.602903745456155</c:v>
                </c:pt>
                <c:pt idx="12">
                  <c:v>13.59512215648849</c:v>
                </c:pt>
                <c:pt idx="13">
                  <c:v>11.275319566294023</c:v>
                </c:pt>
                <c:pt idx="14">
                  <c:v>9.7108015403489194</c:v>
                </c:pt>
                <c:pt idx="15">
                  <c:v>10.520035002044663</c:v>
                </c:pt>
                <c:pt idx="16">
                  <c:v>12.408246412668063</c:v>
                </c:pt>
                <c:pt idx="17">
                  <c:v>7.28310115526169</c:v>
                </c:pt>
                <c:pt idx="18">
                  <c:v>7.9844368220646675</c:v>
                </c:pt>
                <c:pt idx="19">
                  <c:v>7.1212544629225407</c:v>
                </c:pt>
                <c:pt idx="20">
                  <c:v>11.491115156079555</c:v>
                </c:pt>
                <c:pt idx="21">
                  <c:v>8.3620791041893483</c:v>
                </c:pt>
                <c:pt idx="22">
                  <c:v>8.0923346169574319</c:v>
                </c:pt>
                <c:pt idx="23">
                  <c:v>13.055633182024659</c:v>
                </c:pt>
                <c:pt idx="24">
                  <c:v>7.5528456424936037</c:v>
                </c:pt>
                <c:pt idx="25">
                  <c:v>5.8264809242093518</c:v>
                </c:pt>
                <c:pt idx="26">
                  <c:v>4.9632985650672259</c:v>
                </c:pt>
                <c:pt idx="27">
                  <c:v>7.7146923348327539</c:v>
                </c:pt>
                <c:pt idx="28">
                  <c:v>15.213589079879974</c:v>
                </c:pt>
                <c:pt idx="29">
                  <c:v>4.7475029752816935</c:v>
                </c:pt>
                <c:pt idx="30">
                  <c:v>4.6935540778353113</c:v>
                </c:pt>
                <c:pt idx="31">
                  <c:v>7.4449478476008384</c:v>
                </c:pt>
                <c:pt idx="32">
                  <c:v>8.3081302067429643</c:v>
                </c:pt>
                <c:pt idx="33">
                  <c:v>3.6685250263540365</c:v>
                </c:pt>
                <c:pt idx="34">
                  <c:v>4.7475029752816935</c:v>
                </c:pt>
                <c:pt idx="35">
                  <c:v>4.2080140008178653</c:v>
                </c:pt>
                <c:pt idx="36">
                  <c:v>3.5066783340148877</c:v>
                </c:pt>
                <c:pt idx="37">
                  <c:v>3.884320616139568</c:v>
                </c:pt>
                <c:pt idx="38">
                  <c:v>3.0211382569974417</c:v>
                </c:pt>
                <c:pt idx="39">
                  <c:v>3.9382695135859507</c:v>
                </c:pt>
                <c:pt idx="40">
                  <c:v>5.017247462513609</c:v>
                </c:pt>
                <c:pt idx="41">
                  <c:v>1.7803136157306352</c:v>
                </c:pt>
                <c:pt idx="42">
                  <c:v>3.4527294365685051</c:v>
                </c:pt>
                <c:pt idx="43">
                  <c:v>4.6396051803889282</c:v>
                </c:pt>
                <c:pt idx="44">
                  <c:v>2.3737514876408468</c:v>
                </c:pt>
                <c:pt idx="45">
                  <c:v>2.8053426672119102</c:v>
                </c:pt>
                <c:pt idx="46">
                  <c:v>0.86318235914212627</c:v>
                </c:pt>
                <c:pt idx="47">
                  <c:v>3.4527294365685051</c:v>
                </c:pt>
                <c:pt idx="48">
                  <c:v>2.7513937697655275</c:v>
                </c:pt>
                <c:pt idx="49">
                  <c:v>2.1579558978553157</c:v>
                </c:pt>
              </c:numCache>
            </c:numRef>
          </c:val>
          <c:smooth val="0"/>
        </c:ser>
        <c:ser>
          <c:idx val="12"/>
          <c:order val="12"/>
          <c:tx>
            <c:strRef>
              <c:f>データ選択!$O$64</c:f>
              <c:strCache>
                <c:ptCount val="1"/>
                <c:pt idx="0">
                  <c:v>九州南部・沖縄（宮崎、鹿児島、沖縄）</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データ選択!$O$65:$O$114</c:f>
            </c:numRef>
          </c:val>
          <c:smooth val="0"/>
        </c:ser>
        <c:dLbls>
          <c:showLegendKey val="0"/>
          <c:showVal val="0"/>
          <c:showCatName val="0"/>
          <c:showSerName val="0"/>
          <c:showPercent val="0"/>
          <c:showBubbleSize val="0"/>
        </c:dLbls>
        <c:dropLines/>
        <c:marker val="1"/>
        <c:smooth val="0"/>
        <c:axId val="219597440"/>
        <c:axId val="253580032"/>
      </c:lineChart>
      <c:catAx>
        <c:axId val="219597440"/>
        <c:scaling>
          <c:orientation val="minMax"/>
        </c:scaling>
        <c:delete val="0"/>
        <c:axPos val="b"/>
        <c:majorTickMark val="out"/>
        <c:minorTickMark val="none"/>
        <c:tickLblPos val="nextTo"/>
        <c:txPr>
          <a:bodyPr rot="0" vert="eaVert"/>
          <a:lstStyle/>
          <a:p>
            <a:pPr>
              <a:defRPr/>
            </a:pPr>
            <a:endParaRPr lang="ja-JP"/>
          </a:p>
        </c:txPr>
        <c:crossAx val="253580032"/>
        <c:crosses val="autoZero"/>
        <c:auto val="1"/>
        <c:lblAlgn val="ctr"/>
        <c:lblOffset val="100"/>
        <c:tickLblSkip val="1"/>
        <c:noMultiLvlLbl val="0"/>
      </c:catAx>
      <c:valAx>
        <c:axId val="253580032"/>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219597440"/>
        <c:crosses val="autoZero"/>
        <c:crossBetween val="between"/>
      </c:valAx>
    </c:plotArea>
    <c:legend>
      <c:legendPos val="r"/>
      <c:layout>
        <c:manualLayout>
          <c:xMode val="edge"/>
          <c:yMode val="edge"/>
          <c:x val="0.59867647794942702"/>
          <c:y val="0.17333675339844296"/>
          <c:w val="0.3044871967013672"/>
          <c:h val="0.11335557911283534"/>
        </c:manualLayout>
      </c:layout>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500" b="1" i="0" baseline="0">
                <a:effectLst/>
              </a:rPr>
              <a:t>2014</a:t>
            </a:r>
            <a:r>
              <a:rPr lang="ja-JP" altLang="ja-JP" sz="1500" b="1" i="0" baseline="0">
                <a:effectLst/>
              </a:rPr>
              <a:t>年度</a:t>
            </a:r>
            <a:r>
              <a:rPr lang="en-US" altLang="ja-JP" sz="1500" b="1" i="0" baseline="0">
                <a:effectLst/>
              </a:rPr>
              <a:t>(2015.1.8</a:t>
            </a:r>
            <a:r>
              <a:rPr lang="ja-JP" altLang="ja-JP" sz="1500" b="1" i="0" baseline="0">
                <a:effectLst/>
              </a:rPr>
              <a:t>現在）の</a:t>
            </a:r>
            <a:r>
              <a:rPr lang="en-US" altLang="ja-JP" sz="1500" b="1" i="0" baseline="0">
                <a:effectLst/>
              </a:rPr>
              <a:t>70</a:t>
            </a:r>
            <a:r>
              <a:rPr lang="ja-JP" altLang="ja-JP" sz="1500" b="1" i="0" baseline="0">
                <a:effectLst/>
              </a:rPr>
              <a:t>歳以上の上位</a:t>
            </a:r>
            <a:r>
              <a:rPr lang="en-US" altLang="ja-JP" sz="1500" b="1" i="0" baseline="0">
                <a:effectLst/>
              </a:rPr>
              <a:t>50</a:t>
            </a:r>
            <a:r>
              <a:rPr lang="ja-JP" altLang="ja-JP" sz="1500" b="1" i="0" baseline="0">
                <a:effectLst/>
              </a:rPr>
              <a:t>商品サービス</a:t>
            </a:r>
            <a:r>
              <a:rPr lang="en-US" altLang="ja-JP" sz="1500" b="1" i="0" baseline="0">
                <a:effectLst/>
              </a:rPr>
              <a:t>(</a:t>
            </a:r>
            <a:r>
              <a:rPr lang="ja-JP" altLang="ja-JP" sz="1500" b="1" i="0" baseline="0">
                <a:effectLst/>
              </a:rPr>
              <a:t>小分類</a:t>
            </a:r>
            <a:r>
              <a:rPr lang="en-US" altLang="ja-JP" sz="1500" b="1" i="0" baseline="0">
                <a:effectLst/>
              </a:rPr>
              <a:t>)</a:t>
            </a:r>
            <a:r>
              <a:rPr lang="ja-JP" altLang="ja-JP" sz="1500" b="1" i="0" baseline="0">
                <a:effectLst/>
              </a:rPr>
              <a:t>別</a:t>
            </a:r>
            <a:endParaRPr lang="ja-JP" altLang="ja-JP" sz="1500" baseline="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overlay val="1"/>
    </c:title>
    <c:autoTitleDeleted val="0"/>
    <c:plotArea>
      <c:layout/>
      <c:radarChart>
        <c:radarStyle val="marker"/>
        <c:varyColors val="0"/>
        <c:ser>
          <c:idx val="0"/>
          <c:order val="0"/>
          <c:tx>
            <c:strRef>
              <c:f>データ選択!$C$64</c:f>
              <c:strCache>
                <c:ptCount val="1"/>
                <c:pt idx="0">
                  <c:v>北海道・東北北部（北海道、青森、岩手、秋田）</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データ選択!$C$65:$C$114</c:f>
            </c:numRef>
          </c:val>
        </c:ser>
        <c:ser>
          <c:idx val="1"/>
          <c:order val="1"/>
          <c:tx>
            <c:strRef>
              <c:f>データ選択!$D$64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データ選択!$D$65:$D$114</c:f>
              <c:numCache>
                <c:formatCode>0.00_ ;[Red]\-0.00\ </c:formatCode>
                <c:ptCount val="50"/>
                <c:pt idx="0">
                  <c:v>44.58367064399939</c:v>
                </c:pt>
                <c:pt idx="1">
                  <c:v>26.593768454315427</c:v>
                </c:pt>
                <c:pt idx="2">
                  <c:v>12.808028189394561</c:v>
                </c:pt>
                <c:pt idx="3">
                  <c:v>11.341460076105108</c:v>
                </c:pt>
                <c:pt idx="4">
                  <c:v>12.31917215163141</c:v>
                </c:pt>
                <c:pt idx="5">
                  <c:v>11.145917660999848</c:v>
                </c:pt>
                <c:pt idx="6">
                  <c:v>17.794359774578705</c:v>
                </c:pt>
                <c:pt idx="7">
                  <c:v>6.4528996984735958</c:v>
                </c:pt>
                <c:pt idx="8">
                  <c:v>6.6484421135788567</c:v>
                </c:pt>
                <c:pt idx="9">
                  <c:v>10.950375245894588</c:v>
                </c:pt>
                <c:pt idx="10">
                  <c:v>5.2796452078420337</c:v>
                </c:pt>
                <c:pt idx="11">
                  <c:v>4.4974755474209909</c:v>
                </c:pt>
                <c:pt idx="12">
                  <c:v>9.9726631703682838</c:v>
                </c:pt>
                <c:pt idx="13">
                  <c:v>4.9863315851841419</c:v>
                </c:pt>
                <c:pt idx="14">
                  <c:v>7.3328405664472678</c:v>
                </c:pt>
                <c:pt idx="15">
                  <c:v>7.6261541891051579</c:v>
                </c:pt>
                <c:pt idx="16">
                  <c:v>5.4751876229472938</c:v>
                </c:pt>
                <c:pt idx="17">
                  <c:v>3.8130770945525789</c:v>
                </c:pt>
                <c:pt idx="18">
                  <c:v>4.3019331323157308</c:v>
                </c:pt>
                <c:pt idx="19">
                  <c:v>3.8130770945525789</c:v>
                </c:pt>
                <c:pt idx="20">
                  <c:v>4.3019331323157308</c:v>
                </c:pt>
                <c:pt idx="21">
                  <c:v>4.3019331323157308</c:v>
                </c:pt>
                <c:pt idx="22">
                  <c:v>1.9554241510526047</c:v>
                </c:pt>
                <c:pt idx="23">
                  <c:v>4.5952467549736218</c:v>
                </c:pt>
                <c:pt idx="24">
                  <c:v>2.1509665661578654</c:v>
                </c:pt>
                <c:pt idx="25">
                  <c:v>3.8130770945525789</c:v>
                </c:pt>
                <c:pt idx="26">
                  <c:v>4.2041619247630999</c:v>
                </c:pt>
                <c:pt idx="27">
                  <c:v>4.0086195096578399</c:v>
                </c:pt>
                <c:pt idx="28">
                  <c:v>3.3242210567894284</c:v>
                </c:pt>
                <c:pt idx="29">
                  <c:v>5.0841027927367728</c:v>
                </c:pt>
                <c:pt idx="30">
                  <c:v>4.9863315851841419</c:v>
                </c:pt>
                <c:pt idx="31">
                  <c:v>2.4442801888157559</c:v>
                </c:pt>
                <c:pt idx="32">
                  <c:v>2.9331362265789074</c:v>
                </c:pt>
                <c:pt idx="33">
                  <c:v>3.2264498492367979</c:v>
                </c:pt>
                <c:pt idx="34">
                  <c:v>3.1286786416841679</c:v>
                </c:pt>
                <c:pt idx="35">
                  <c:v>4.1063907172104699</c:v>
                </c:pt>
                <c:pt idx="36">
                  <c:v>2.8353650190262769</c:v>
                </c:pt>
                <c:pt idx="37">
                  <c:v>2.7375938114736469</c:v>
                </c:pt>
                <c:pt idx="38">
                  <c:v>1.9554241510526047</c:v>
                </c:pt>
                <c:pt idx="39">
                  <c:v>3.6175346794473189</c:v>
                </c:pt>
                <c:pt idx="40">
                  <c:v>2.2487377737104954</c:v>
                </c:pt>
                <c:pt idx="41">
                  <c:v>1.2710256981841932</c:v>
                </c:pt>
                <c:pt idx="42">
                  <c:v>2.7375938114736469</c:v>
                </c:pt>
                <c:pt idx="43">
                  <c:v>1.4665681132894537</c:v>
                </c:pt>
                <c:pt idx="44">
                  <c:v>3.4219922643420588</c:v>
                </c:pt>
                <c:pt idx="45">
                  <c:v>1.9554241510526047</c:v>
                </c:pt>
                <c:pt idx="46">
                  <c:v>4.0086195096578399</c:v>
                </c:pt>
                <c:pt idx="47">
                  <c:v>4.1063907172104699</c:v>
                </c:pt>
                <c:pt idx="48">
                  <c:v>0.8799408679736721</c:v>
                </c:pt>
                <c:pt idx="49">
                  <c:v>1.5643393208420839</c:v>
                </c:pt>
              </c:numCache>
            </c:numRef>
          </c:val>
        </c:ser>
        <c:ser>
          <c:idx val="2"/>
          <c:order val="2"/>
          <c:tx>
            <c:strRef>
              <c:f>データ選択!$E$64</c:f>
              <c:strCache>
                <c:ptCount val="1"/>
                <c:pt idx="0">
                  <c:v>北関東（茨城、栃木、群馬）</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データ選択!$E$65:$E$114</c:f>
            </c:numRef>
          </c:val>
        </c:ser>
        <c:ser>
          <c:idx val="3"/>
          <c:order val="3"/>
          <c:tx>
            <c:strRef>
              <c:f>データ選択!$F$64</c:f>
              <c:strCache>
                <c:ptCount val="1"/>
                <c:pt idx="0">
                  <c:v>南関東（埼玉、千葉、東京、神奈川）</c:v>
                </c:pt>
              </c:strCache>
            </c:strRef>
          </c:tx>
          <c:spPr>
            <a:ln w="19050"/>
          </c:spP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データ選択!$F$65:$F$114</c:f>
              <c:numCache>
                <c:formatCode>0.00_ ;[Red]\-0.00\ </c:formatCode>
                <c:ptCount val="50"/>
                <c:pt idx="0">
                  <c:v>53.418213401746129</c:v>
                </c:pt>
                <c:pt idx="1">
                  <c:v>20.021789008098079</c:v>
                </c:pt>
                <c:pt idx="2">
                  <c:v>29.139032949599112</c:v>
                </c:pt>
                <c:pt idx="3">
                  <c:v>33.476752534101806</c:v>
                </c:pt>
                <c:pt idx="4">
                  <c:v>18.616046550157392</c:v>
                </c:pt>
                <c:pt idx="5">
                  <c:v>30.705431688447305</c:v>
                </c:pt>
                <c:pt idx="6">
                  <c:v>15.563577212914756</c:v>
                </c:pt>
                <c:pt idx="7">
                  <c:v>15.623823318255072</c:v>
                </c:pt>
                <c:pt idx="8">
                  <c:v>20.784906342408739</c:v>
                </c:pt>
                <c:pt idx="9">
                  <c:v>13.695947947364985</c:v>
                </c:pt>
                <c:pt idx="10">
                  <c:v>14.057424579406877</c:v>
                </c:pt>
                <c:pt idx="11">
                  <c:v>14.659885632810029</c:v>
                </c:pt>
                <c:pt idx="12">
                  <c:v>9.719704994904184</c:v>
                </c:pt>
                <c:pt idx="13">
                  <c:v>14.619721562583152</c:v>
                </c:pt>
                <c:pt idx="14">
                  <c:v>11.105365417731432</c:v>
                </c:pt>
                <c:pt idx="15">
                  <c:v>10.623396575008911</c:v>
                </c:pt>
                <c:pt idx="16">
                  <c:v>8.5348649232113178</c:v>
                </c:pt>
                <c:pt idx="17">
                  <c:v>11.045119312391119</c:v>
                </c:pt>
                <c:pt idx="18">
                  <c:v>10.824216926143295</c:v>
                </c:pt>
                <c:pt idx="19">
                  <c:v>10.020935521605759</c:v>
                </c:pt>
                <c:pt idx="20">
                  <c:v>6.6270715874346697</c:v>
                </c:pt>
                <c:pt idx="21">
                  <c:v>6.9483841492496845</c:v>
                </c:pt>
                <c:pt idx="22">
                  <c:v>7.3701068866318913</c:v>
                </c:pt>
                <c:pt idx="23">
                  <c:v>5.0004267432461607</c:v>
                </c:pt>
                <c:pt idx="24">
                  <c:v>6.3258410607330946</c:v>
                </c:pt>
                <c:pt idx="25">
                  <c:v>8.51478288809788</c:v>
                </c:pt>
                <c:pt idx="26">
                  <c:v>7.2094506057243848</c:v>
                </c:pt>
                <c:pt idx="27">
                  <c:v>4.1168171982548705</c:v>
                </c:pt>
                <c:pt idx="28">
                  <c:v>3.695094460872665</c:v>
                </c:pt>
                <c:pt idx="29">
                  <c:v>5.2815752348342979</c:v>
                </c:pt>
                <c:pt idx="30">
                  <c:v>9.2176541170682231</c:v>
                </c:pt>
                <c:pt idx="31">
                  <c:v>5.6631339019896281</c:v>
                </c:pt>
                <c:pt idx="32">
                  <c:v>2.9721411967888822</c:v>
                </c:pt>
                <c:pt idx="33">
                  <c:v>5.4020674455149287</c:v>
                </c:pt>
                <c:pt idx="34">
                  <c:v>4.659032146317708</c:v>
                </c:pt>
                <c:pt idx="35">
                  <c:v>3.0123052670157593</c:v>
                </c:pt>
                <c:pt idx="36">
                  <c:v>5.5828057615358739</c:v>
                </c:pt>
                <c:pt idx="37">
                  <c:v>3.8557507417801724</c:v>
                </c:pt>
                <c:pt idx="38">
                  <c:v>4.8799345325655299</c:v>
                </c:pt>
                <c:pt idx="39">
                  <c:v>3.2733717234904587</c:v>
                </c:pt>
                <c:pt idx="40">
                  <c:v>3.7955046364398566</c:v>
                </c:pt>
                <c:pt idx="41">
                  <c:v>5.2815752348342979</c:v>
                </c:pt>
                <c:pt idx="42">
                  <c:v>3.594684285305473</c:v>
                </c:pt>
                <c:pt idx="43">
                  <c:v>3.8155866715532949</c:v>
                </c:pt>
                <c:pt idx="44">
                  <c:v>3.0123052670157593</c:v>
                </c:pt>
                <c:pt idx="45">
                  <c:v>4.2373094089355012</c:v>
                </c:pt>
                <c:pt idx="46">
                  <c:v>4.1770633035951867</c:v>
                </c:pt>
                <c:pt idx="47">
                  <c:v>3.092633407469513</c:v>
                </c:pt>
                <c:pt idx="48">
                  <c:v>3.9762429524608023</c:v>
                </c:pt>
                <c:pt idx="49">
                  <c:v>4.1971453387086246</c:v>
                </c:pt>
              </c:numCache>
            </c:numRef>
          </c:val>
        </c:ser>
        <c:ser>
          <c:idx val="4"/>
          <c:order val="4"/>
          <c:tx>
            <c:strRef>
              <c:f>データ選択!$G$64</c:f>
              <c:strCache>
                <c:ptCount val="1"/>
                <c:pt idx="0">
                  <c:v>甲信越（新潟、山梨、長野）</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データ選択!$G$65:$G$114</c:f>
            </c:numRef>
          </c:val>
        </c:ser>
        <c:ser>
          <c:idx val="5"/>
          <c:order val="5"/>
          <c:tx>
            <c:strRef>
              <c:f>データ選択!$H$64</c:f>
              <c:strCache>
                <c:ptCount val="1"/>
                <c:pt idx="0">
                  <c:v>北陸（富山、石川、福井）</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データ選択!$H$65:$H$114</c:f>
            </c:numRef>
          </c:val>
        </c:ser>
        <c:ser>
          <c:idx val="6"/>
          <c:order val="6"/>
          <c:tx>
            <c:strRef>
              <c:f>データ選択!$I$64</c:f>
              <c:strCache>
                <c:ptCount val="1"/>
                <c:pt idx="0">
                  <c:v>東海（岐阜、静岡、愛知、三重）</c:v>
                </c:pt>
              </c:strCache>
            </c:strRef>
          </c:tx>
          <c:spPr>
            <a:ln w="19050"/>
          </c:spP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データ選択!$I$65:$I$114</c:f>
              <c:numCache>
                <c:formatCode>0.00_ ;[Red]\-0.00\ </c:formatCode>
                <c:ptCount val="50"/>
                <c:pt idx="0">
                  <c:v>58.676924513962298</c:v>
                </c:pt>
                <c:pt idx="1">
                  <c:v>25.941824079617199</c:v>
                </c:pt>
                <c:pt idx="2">
                  <c:v>23.606635332679481</c:v>
                </c:pt>
                <c:pt idx="3">
                  <c:v>20.592118950268972</c:v>
                </c:pt>
                <c:pt idx="4">
                  <c:v>19.615585474276834</c:v>
                </c:pt>
                <c:pt idx="5">
                  <c:v>12.822309119548926</c:v>
                </c:pt>
                <c:pt idx="6">
                  <c:v>9.1709230788826748</c:v>
                </c:pt>
                <c:pt idx="7">
                  <c:v>8.2368475801075896</c:v>
                </c:pt>
                <c:pt idx="8">
                  <c:v>11.336279916952197</c:v>
                </c:pt>
                <c:pt idx="9">
                  <c:v>10.147456554874813</c:v>
                </c:pt>
                <c:pt idx="10">
                  <c:v>9.5955028510531708</c:v>
                </c:pt>
                <c:pt idx="11">
                  <c:v>10.826784190347604</c:v>
                </c:pt>
                <c:pt idx="12">
                  <c:v>11.84577564355679</c:v>
                </c:pt>
                <c:pt idx="13">
                  <c:v>6.241322650906266</c:v>
                </c:pt>
                <c:pt idx="14">
                  <c:v>11.208905985301048</c:v>
                </c:pt>
                <c:pt idx="15">
                  <c:v>7.557519944634798</c:v>
                </c:pt>
                <c:pt idx="16">
                  <c:v>5.3921631065652775</c:v>
                </c:pt>
                <c:pt idx="17">
                  <c:v>4.7977514255265854</c:v>
                </c:pt>
                <c:pt idx="18">
                  <c:v>3.5664700862321519</c:v>
                </c:pt>
                <c:pt idx="19">
                  <c:v>7.727351853502995</c:v>
                </c:pt>
                <c:pt idx="20">
                  <c:v>5.6044529926505238</c:v>
                </c:pt>
                <c:pt idx="21">
                  <c:v>5.2223311976970788</c:v>
                </c:pt>
                <c:pt idx="22">
                  <c:v>5.094957266045931</c:v>
                </c:pt>
                <c:pt idx="23">
                  <c:v>1.9955249292013229</c:v>
                </c:pt>
                <c:pt idx="24">
                  <c:v>1.5709451570308288</c:v>
                </c:pt>
                <c:pt idx="25">
                  <c:v>2.3776467241547681</c:v>
                </c:pt>
                <c:pt idx="26">
                  <c:v>3.7363019951003498</c:v>
                </c:pt>
                <c:pt idx="27">
                  <c:v>2.6323945874570644</c:v>
                </c:pt>
                <c:pt idx="28">
                  <c:v>2.8871424507593608</c:v>
                </c:pt>
                <c:pt idx="29">
                  <c:v>3.9910498584026457</c:v>
                </c:pt>
                <c:pt idx="30">
                  <c:v>2.8871424507593608</c:v>
                </c:pt>
                <c:pt idx="31">
                  <c:v>3.1843482912787069</c:v>
                </c:pt>
                <c:pt idx="32">
                  <c:v>3.9910498584026457</c:v>
                </c:pt>
                <c:pt idx="33">
                  <c:v>2.8446844735423116</c:v>
                </c:pt>
                <c:pt idx="34">
                  <c:v>3.3966381773639545</c:v>
                </c:pt>
                <c:pt idx="35">
                  <c:v>3.8636759267514975</c:v>
                </c:pt>
                <c:pt idx="36">
                  <c:v>2.3351887469377184</c:v>
                </c:pt>
                <c:pt idx="37">
                  <c:v>2.5474786330229655</c:v>
                </c:pt>
                <c:pt idx="38">
                  <c:v>2.4201047013718173</c:v>
                </c:pt>
                <c:pt idx="39">
                  <c:v>2.5050206558059163</c:v>
                </c:pt>
                <c:pt idx="40">
                  <c:v>1.5709451570308288</c:v>
                </c:pt>
                <c:pt idx="41">
                  <c:v>0.9765334759921368</c:v>
                </c:pt>
                <c:pt idx="42">
                  <c:v>2.1228988608524713</c:v>
                </c:pt>
                <c:pt idx="43">
                  <c:v>1.9106089747672241</c:v>
                </c:pt>
                <c:pt idx="44">
                  <c:v>2.2927307697206687</c:v>
                </c:pt>
                <c:pt idx="45">
                  <c:v>1.5709451570308288</c:v>
                </c:pt>
                <c:pt idx="46">
                  <c:v>1.6134031342478781</c:v>
                </c:pt>
                <c:pt idx="47">
                  <c:v>2.1228988608524713</c:v>
                </c:pt>
                <c:pt idx="48">
                  <c:v>1.9106089747672241</c:v>
                </c:pt>
                <c:pt idx="49">
                  <c:v>2.4625626785888666</c:v>
                </c:pt>
              </c:numCache>
            </c:numRef>
          </c:val>
        </c:ser>
        <c:ser>
          <c:idx val="7"/>
          <c:order val="7"/>
          <c:tx>
            <c:strRef>
              <c:f>データ選択!$J$64</c:f>
              <c:strCache>
                <c:ptCount val="1"/>
                <c:pt idx="0">
                  <c:v>近畿（滋賀、京都、大阪、兵庫、奈良、和歌山）</c:v>
                </c:pt>
              </c:strCache>
            </c:strRef>
          </c:tx>
          <c:spPr>
            <a:ln w="19050"/>
          </c:spP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データ選択!$J$65:$J$114</c:f>
              <c:numCache>
                <c:formatCode>0.00_ ;[Red]\-0.00\ </c:formatCode>
                <c:ptCount val="50"/>
                <c:pt idx="0">
                  <c:v>51.211307263621215</c:v>
                </c:pt>
                <c:pt idx="1">
                  <c:v>27.74699804624942</c:v>
                </c:pt>
                <c:pt idx="2">
                  <c:v>23.403989656401688</c:v>
                </c:pt>
                <c:pt idx="3">
                  <c:v>27.385080680428779</c:v>
                </c:pt>
                <c:pt idx="4">
                  <c:v>23.132551632036201</c:v>
                </c:pt>
                <c:pt idx="5">
                  <c:v>25.696132973265769</c:v>
                </c:pt>
                <c:pt idx="6">
                  <c:v>12.154391535476648</c:v>
                </c:pt>
                <c:pt idx="7">
                  <c:v>24.007185266102759</c:v>
                </c:pt>
                <c:pt idx="8">
                  <c:v>15.351328266892343</c:v>
                </c:pt>
                <c:pt idx="9">
                  <c:v>8.6558569992104175</c:v>
                </c:pt>
                <c:pt idx="10">
                  <c:v>12.486149120812239</c:v>
                </c:pt>
                <c:pt idx="11">
                  <c:v>11.03847965752966</c:v>
                </c:pt>
                <c:pt idx="12">
                  <c:v>6.3033941213762272</c:v>
                </c:pt>
                <c:pt idx="13">
                  <c:v>14.959251120586645</c:v>
                </c:pt>
                <c:pt idx="14">
                  <c:v>10.374964486858479</c:v>
                </c:pt>
                <c:pt idx="15">
                  <c:v>10.103526462492995</c:v>
                </c:pt>
                <c:pt idx="16">
                  <c:v>8.6860167796954713</c:v>
                </c:pt>
                <c:pt idx="17">
                  <c:v>8.7463363406655787</c:v>
                </c:pt>
                <c:pt idx="18">
                  <c:v>6.8764299505922475</c:v>
                </c:pt>
                <c:pt idx="19">
                  <c:v>6.5446723652566563</c:v>
                </c:pt>
                <c:pt idx="20">
                  <c:v>5.7001985116751523</c:v>
                </c:pt>
                <c:pt idx="21">
                  <c:v>6.8161103896221409</c:v>
                </c:pt>
                <c:pt idx="22">
                  <c:v>9.6511297552171893</c:v>
                </c:pt>
                <c:pt idx="23">
                  <c:v>4.0112508045121444</c:v>
                </c:pt>
                <c:pt idx="24">
                  <c:v>2.4127824388042973</c:v>
                </c:pt>
                <c:pt idx="25">
                  <c:v>5.0970029019740783</c:v>
                </c:pt>
                <c:pt idx="26">
                  <c:v>4.1318899264523594</c:v>
                </c:pt>
                <c:pt idx="27">
                  <c:v>6.6351517067118184</c:v>
                </c:pt>
                <c:pt idx="28">
                  <c:v>4.0715703654822519</c:v>
                </c:pt>
                <c:pt idx="29">
                  <c:v>3.4683747557811775</c:v>
                </c:pt>
                <c:pt idx="30">
                  <c:v>3.8302921216018224</c:v>
                </c:pt>
                <c:pt idx="31">
                  <c:v>4.3731681703327894</c:v>
                </c:pt>
                <c:pt idx="32">
                  <c:v>3.6493334386915</c:v>
                </c:pt>
                <c:pt idx="33">
                  <c:v>4.4033279508178422</c:v>
                </c:pt>
                <c:pt idx="34">
                  <c:v>3.5890138777213925</c:v>
                </c:pt>
                <c:pt idx="35">
                  <c:v>3.0159780485053718</c:v>
                </c:pt>
                <c:pt idx="36">
                  <c:v>3.6794932191765537</c:v>
                </c:pt>
                <c:pt idx="37">
                  <c:v>3.4683747557811775</c:v>
                </c:pt>
                <c:pt idx="38">
                  <c:v>5.3081213653694546</c:v>
                </c:pt>
                <c:pt idx="39">
                  <c:v>2.9556584875352643</c:v>
                </c:pt>
                <c:pt idx="40">
                  <c:v>2.8048595851099956</c:v>
                </c:pt>
                <c:pt idx="41">
                  <c:v>3.5588540972363387</c:v>
                </c:pt>
                <c:pt idx="42">
                  <c:v>4.0414105849971982</c:v>
                </c:pt>
                <c:pt idx="43">
                  <c:v>3.106457389960533</c:v>
                </c:pt>
                <c:pt idx="44">
                  <c:v>2.9556584875352643</c:v>
                </c:pt>
                <c:pt idx="45">
                  <c:v>2.925498707050211</c:v>
                </c:pt>
                <c:pt idx="46">
                  <c:v>4.0414105849971982</c:v>
                </c:pt>
                <c:pt idx="47">
                  <c:v>2.8350193655950497</c:v>
                </c:pt>
                <c:pt idx="48">
                  <c:v>2.925498707050211</c:v>
                </c:pt>
                <c:pt idx="49">
                  <c:v>2.3826226583192436</c:v>
                </c:pt>
              </c:numCache>
            </c:numRef>
          </c:val>
        </c:ser>
        <c:ser>
          <c:idx val="8"/>
          <c:order val="8"/>
          <c:tx>
            <c:strRef>
              <c:f>データ選択!$K$64</c:f>
              <c:strCache>
                <c:ptCount val="1"/>
                <c:pt idx="0">
                  <c:v>山陰（鳥取、島根）</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データ選択!$K$65:$K$114</c:f>
            </c:numRef>
          </c:val>
        </c:ser>
        <c:ser>
          <c:idx val="9"/>
          <c:order val="9"/>
          <c:tx>
            <c:strRef>
              <c:f>データ選択!$L$64</c:f>
              <c:strCache>
                <c:ptCount val="1"/>
                <c:pt idx="0">
                  <c:v>山陽（岡山、広島、山口）</c:v>
                </c:pt>
              </c:strCache>
            </c:strRef>
          </c:tx>
          <c:spPr>
            <a:ln>
              <a:solidFill>
                <a:srgbClr val="00B050"/>
              </a:solidFill>
            </a:ln>
          </c:spPr>
          <c:marker>
            <c:spPr>
              <a:solidFill>
                <a:srgbClr val="00B050"/>
              </a:solidFill>
            </c:spPr>
          </c:marke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データ選択!$L$65:$L$114</c:f>
            </c:numRef>
          </c:val>
        </c:ser>
        <c:ser>
          <c:idx val="10"/>
          <c:order val="10"/>
          <c:tx>
            <c:strRef>
              <c:f>データ選択!$M$64</c:f>
              <c:strCache>
                <c:ptCount val="1"/>
                <c:pt idx="0">
                  <c:v>四国（徳島、香川、愛媛、高知）</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データ選択!$M$65:$M$114</c:f>
            </c:numRef>
          </c:val>
        </c:ser>
        <c:ser>
          <c:idx val="11"/>
          <c:order val="11"/>
          <c:tx>
            <c:strRef>
              <c:f>データ選択!$N$64</c:f>
              <c:strCache>
                <c:ptCount val="1"/>
                <c:pt idx="0">
                  <c:v>九州北部（福岡、佐賀、長崎、熊本、大分）</c:v>
                </c:pt>
              </c:strCache>
            </c:strRef>
          </c:tx>
          <c:spPr>
            <a:ln w="19050"/>
          </c:spPr>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データ選択!$N$65:$N$114</c:f>
              <c:numCache>
                <c:formatCode>0.00_ ;[Red]\-0.00\ </c:formatCode>
                <c:ptCount val="50"/>
                <c:pt idx="0">
                  <c:v>78.60354357937986</c:v>
                </c:pt>
                <c:pt idx="1">
                  <c:v>41.972242213285888</c:v>
                </c:pt>
                <c:pt idx="2">
                  <c:v>32.207491775490588</c:v>
                </c:pt>
                <c:pt idx="3">
                  <c:v>18.072880644538266</c:v>
                </c:pt>
                <c:pt idx="4">
                  <c:v>21.147967798982094</c:v>
                </c:pt>
                <c:pt idx="5">
                  <c:v>16.562311516039546</c:v>
                </c:pt>
                <c:pt idx="6">
                  <c:v>19.907143157715286</c:v>
                </c:pt>
                <c:pt idx="7">
                  <c:v>28.862660133814842</c:v>
                </c:pt>
                <c:pt idx="8">
                  <c:v>17.587340567520823</c:v>
                </c:pt>
                <c:pt idx="9">
                  <c:v>19.313705285805074</c:v>
                </c:pt>
                <c:pt idx="10">
                  <c:v>15.537282464558272</c:v>
                </c:pt>
                <c:pt idx="11">
                  <c:v>9.602903745456155</c:v>
                </c:pt>
                <c:pt idx="12">
                  <c:v>13.59512215648849</c:v>
                </c:pt>
                <c:pt idx="13">
                  <c:v>11.275319566294023</c:v>
                </c:pt>
                <c:pt idx="14">
                  <c:v>9.7108015403489194</c:v>
                </c:pt>
                <c:pt idx="15">
                  <c:v>10.520035002044663</c:v>
                </c:pt>
                <c:pt idx="16">
                  <c:v>12.408246412668063</c:v>
                </c:pt>
                <c:pt idx="17">
                  <c:v>7.28310115526169</c:v>
                </c:pt>
                <c:pt idx="18">
                  <c:v>7.9844368220646675</c:v>
                </c:pt>
                <c:pt idx="19">
                  <c:v>7.1212544629225407</c:v>
                </c:pt>
                <c:pt idx="20">
                  <c:v>11.491115156079555</c:v>
                </c:pt>
                <c:pt idx="21">
                  <c:v>8.3620791041893483</c:v>
                </c:pt>
                <c:pt idx="22">
                  <c:v>8.0923346169574319</c:v>
                </c:pt>
                <c:pt idx="23">
                  <c:v>13.055633182024659</c:v>
                </c:pt>
                <c:pt idx="24">
                  <c:v>7.5528456424936037</c:v>
                </c:pt>
                <c:pt idx="25">
                  <c:v>5.8264809242093518</c:v>
                </c:pt>
                <c:pt idx="26">
                  <c:v>4.9632985650672259</c:v>
                </c:pt>
                <c:pt idx="27">
                  <c:v>7.7146923348327539</c:v>
                </c:pt>
                <c:pt idx="28">
                  <c:v>15.213589079879974</c:v>
                </c:pt>
                <c:pt idx="29">
                  <c:v>4.7475029752816935</c:v>
                </c:pt>
                <c:pt idx="30">
                  <c:v>4.6935540778353113</c:v>
                </c:pt>
                <c:pt idx="31">
                  <c:v>7.4449478476008384</c:v>
                </c:pt>
                <c:pt idx="32">
                  <c:v>8.3081302067429643</c:v>
                </c:pt>
                <c:pt idx="33">
                  <c:v>3.6685250263540365</c:v>
                </c:pt>
                <c:pt idx="34">
                  <c:v>4.7475029752816935</c:v>
                </c:pt>
                <c:pt idx="35">
                  <c:v>4.2080140008178653</c:v>
                </c:pt>
                <c:pt idx="36">
                  <c:v>3.5066783340148877</c:v>
                </c:pt>
                <c:pt idx="37">
                  <c:v>3.884320616139568</c:v>
                </c:pt>
                <c:pt idx="38">
                  <c:v>3.0211382569974417</c:v>
                </c:pt>
                <c:pt idx="39">
                  <c:v>3.9382695135859507</c:v>
                </c:pt>
                <c:pt idx="40">
                  <c:v>5.017247462513609</c:v>
                </c:pt>
                <c:pt idx="41">
                  <c:v>1.7803136157306352</c:v>
                </c:pt>
                <c:pt idx="42">
                  <c:v>3.4527294365685051</c:v>
                </c:pt>
                <c:pt idx="43">
                  <c:v>4.6396051803889282</c:v>
                </c:pt>
                <c:pt idx="44">
                  <c:v>2.3737514876408468</c:v>
                </c:pt>
                <c:pt idx="45">
                  <c:v>2.8053426672119102</c:v>
                </c:pt>
                <c:pt idx="46">
                  <c:v>0.86318235914212627</c:v>
                </c:pt>
                <c:pt idx="47">
                  <c:v>3.4527294365685051</c:v>
                </c:pt>
                <c:pt idx="48">
                  <c:v>2.7513937697655275</c:v>
                </c:pt>
                <c:pt idx="49">
                  <c:v>2.1579558978553157</c:v>
                </c:pt>
              </c:numCache>
            </c:numRef>
          </c:val>
        </c:ser>
        <c:ser>
          <c:idx val="12"/>
          <c:order val="12"/>
          <c:tx>
            <c:strRef>
              <c:f>データ選択!$O$64</c:f>
              <c:strCache>
                <c:ptCount val="1"/>
                <c:pt idx="0">
                  <c:v>九州南部・沖縄（宮崎、鹿児島、沖縄）</c:v>
                </c:pt>
              </c:strCache>
            </c:strRef>
          </c:tx>
          <c:cat>
            <c:strRef>
              <c:f>データ選択!$B$65:$B$114</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データ選択!$O$65:$O$114</c:f>
            </c:numRef>
          </c:val>
        </c:ser>
        <c:dLbls>
          <c:showLegendKey val="0"/>
          <c:showVal val="0"/>
          <c:showCatName val="0"/>
          <c:showSerName val="0"/>
          <c:showPercent val="0"/>
          <c:showBubbleSize val="0"/>
        </c:dLbls>
        <c:axId val="144312960"/>
        <c:axId val="144318848"/>
      </c:radarChart>
      <c:catAx>
        <c:axId val="144312960"/>
        <c:scaling>
          <c:orientation val="minMax"/>
        </c:scaling>
        <c:delete val="0"/>
        <c:axPos val="b"/>
        <c:majorGridlines/>
        <c:majorTickMark val="out"/>
        <c:minorTickMark val="none"/>
        <c:tickLblPos val="nextTo"/>
        <c:crossAx val="144318848"/>
        <c:crosses val="autoZero"/>
        <c:auto val="1"/>
        <c:lblAlgn val="ctr"/>
        <c:lblOffset val="100"/>
        <c:noMultiLvlLbl val="0"/>
      </c:catAx>
      <c:valAx>
        <c:axId val="144318848"/>
        <c:scaling>
          <c:orientation val="minMax"/>
        </c:scaling>
        <c:delete val="0"/>
        <c:axPos val="l"/>
        <c:majorGridlines/>
        <c:numFmt formatCode="0.00_ ;[Red]\-0.00\ " sourceLinked="1"/>
        <c:majorTickMark val="out"/>
        <c:minorTickMark val="none"/>
        <c:tickLblPos val="nextTo"/>
        <c:crossAx val="144312960"/>
        <c:crosses val="autoZero"/>
        <c:crossBetween val="between"/>
      </c:valAx>
    </c:plotArea>
    <c:legend>
      <c:legendPos val="r"/>
      <c:layout>
        <c:manualLayout>
          <c:xMode val="edge"/>
          <c:yMode val="edge"/>
          <c:x val="0.68869185355173834"/>
          <c:y val="6.7202798617999729E-2"/>
          <c:w val="0.3044871967013672"/>
          <c:h val="0.11335557911283534"/>
        </c:manualLayout>
      </c:layout>
      <c:overlay val="1"/>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300" b="1" i="0" baseline="0">
                <a:effectLst/>
              </a:rPr>
              <a:t>2014</a:t>
            </a:r>
            <a:r>
              <a:rPr lang="ja-JP" altLang="ja-JP" sz="1300" b="1" i="0" baseline="0">
                <a:effectLst/>
              </a:rPr>
              <a:t>年度</a:t>
            </a:r>
            <a:r>
              <a:rPr lang="en-US" altLang="ja-JP" sz="1300" b="1" i="0" baseline="0">
                <a:effectLst/>
              </a:rPr>
              <a:t>(2015.1.8</a:t>
            </a:r>
            <a:r>
              <a:rPr lang="ja-JP" altLang="ja-JP" sz="1300" b="1" i="0" baseline="0">
                <a:effectLst/>
              </a:rPr>
              <a:t>現在）の</a:t>
            </a:r>
            <a:r>
              <a:rPr lang="en-US" altLang="ja-JP" sz="1300" b="1" i="0" baseline="0">
                <a:effectLst/>
              </a:rPr>
              <a:t>70</a:t>
            </a:r>
            <a:r>
              <a:rPr lang="ja-JP" altLang="ja-JP" sz="1300" b="1" i="0" baseline="0">
                <a:effectLst/>
              </a:rPr>
              <a:t>歳以上の上位</a:t>
            </a:r>
            <a:r>
              <a:rPr lang="en-US" altLang="ja-JP" sz="1300" b="1" i="0" baseline="0">
                <a:effectLst/>
              </a:rPr>
              <a:t>50</a:t>
            </a:r>
            <a:r>
              <a:rPr lang="ja-JP" altLang="ja-JP" sz="1300" b="1" i="0" baseline="0">
                <a:effectLst/>
              </a:rPr>
              <a:t>商品サービス</a:t>
            </a:r>
            <a:r>
              <a:rPr lang="en-US" altLang="ja-JP" sz="1300" b="1" i="0" baseline="0">
                <a:effectLst/>
              </a:rPr>
              <a:t>(</a:t>
            </a:r>
            <a:r>
              <a:rPr lang="ja-JP" altLang="ja-JP" sz="1300" b="1" i="0" baseline="0">
                <a:effectLst/>
              </a:rPr>
              <a:t>小分類</a:t>
            </a:r>
            <a:r>
              <a:rPr lang="en-US" altLang="ja-JP" sz="1300" b="1" i="0" baseline="0">
                <a:effectLst/>
              </a:rPr>
              <a:t>)</a:t>
            </a:r>
            <a:r>
              <a:rPr lang="ja-JP" altLang="ja-JP" sz="1300" b="1" i="0" baseline="0">
                <a:effectLst/>
              </a:rPr>
              <a:t>別</a:t>
            </a:r>
            <a:endParaRPr lang="ja-JP" altLang="ja-JP" sz="1300" baseline="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6.0863817965930468E-2"/>
          <c:y val="1.2537313727519419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北海道・東北北部（北海道、青森、岩手、秋田）</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データ選択!$C$133:$C$182</c:f>
            </c:numRef>
          </c:val>
          <c:smooth val="0"/>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データ選択!$D$133:$D$182</c:f>
              <c:numCache>
                <c:formatCode>0.0_ ;[Red]\-0.0\ </c:formatCode>
                <c:ptCount val="50"/>
                <c:pt idx="0">
                  <c:v>69.336118500362019</c:v>
                </c:pt>
                <c:pt idx="1">
                  <c:v>87.490387151387807</c:v>
                </c:pt>
                <c:pt idx="2">
                  <c:v>47.225842361848827</c:v>
                </c:pt>
                <c:pt idx="3">
                  <c:v>51.717628339135032</c:v>
                </c:pt>
                <c:pt idx="4">
                  <c:v>61.349453983358984</c:v>
                </c:pt>
                <c:pt idx="5">
                  <c:v>57.691949977601929</c:v>
                </c:pt>
                <c:pt idx="6">
                  <c:v>112.27158625388951</c:v>
                </c:pt>
                <c:pt idx="7">
                  <c:v>41.046280327196165</c:v>
                </c:pt>
                <c:pt idx="8">
                  <c:v>42.573328420545941</c:v>
                </c:pt>
                <c:pt idx="9">
                  <c:v>84.998800697239332</c:v>
                </c:pt>
                <c:pt idx="10">
                  <c:v>44.495208383535093</c:v>
                </c:pt>
                <c:pt idx="11">
                  <c:v>39.985925971040075</c:v>
                </c:pt>
                <c:pt idx="12">
                  <c:v>96.185270881357212</c:v>
                </c:pt>
                <c:pt idx="13">
                  <c:v>49.429801082054695</c:v>
                </c:pt>
                <c:pt idx="14">
                  <c:v>73.382519376588149</c:v>
                </c:pt>
                <c:pt idx="15">
                  <c:v>84.077598510886702</c:v>
                </c:pt>
                <c:pt idx="16">
                  <c:v>67.431718351732599</c:v>
                </c:pt>
                <c:pt idx="17">
                  <c:v>53.724064956052189</c:v>
                </c:pt>
                <c:pt idx="18">
                  <c:v>61.518263785197249</c:v>
                </c:pt>
                <c:pt idx="19">
                  <c:v>57.374841902278895</c:v>
                </c:pt>
                <c:pt idx="20">
                  <c:v>68.400125493594217</c:v>
                </c:pt>
                <c:pt idx="21">
                  <c:v>68.451865376720988</c:v>
                </c:pt>
                <c:pt idx="22">
                  <c:v>33.038833891210345</c:v>
                </c:pt>
                <c:pt idx="23">
                  <c:v>78.269933811504998</c:v>
                </c:pt>
                <c:pt idx="24">
                  <c:v>40.147899746240086</c:v>
                </c:pt>
                <c:pt idx="25">
                  <c:v>71.616097303023139</c:v>
                </c:pt>
                <c:pt idx="26">
                  <c:v>83.03915363220402</c:v>
                </c:pt>
                <c:pt idx="27">
                  <c:v>82.186514423822217</c:v>
                </c:pt>
                <c:pt idx="28">
                  <c:v>69.509634125990758</c:v>
                </c:pt>
                <c:pt idx="29">
                  <c:v>109.12929112841623</c:v>
                </c:pt>
                <c:pt idx="30">
                  <c:v>107.35930183840333</c:v>
                </c:pt>
                <c:pt idx="31">
                  <c:v>55.887701351300109</c:v>
                </c:pt>
                <c:pt idx="32">
                  <c:v>70.514311190668948</c:v>
                </c:pt>
                <c:pt idx="33">
                  <c:v>78.281458501751857</c:v>
                </c:pt>
                <c:pt idx="34">
                  <c:v>83.945608560320167</c:v>
                </c:pt>
                <c:pt idx="35">
                  <c:v>112.18185871242785</c:v>
                </c:pt>
                <c:pt idx="36">
                  <c:v>78.169534576811898</c:v>
                </c:pt>
                <c:pt idx="37">
                  <c:v>81.683244641673241</c:v>
                </c:pt>
                <c:pt idx="38">
                  <c:v>59.014846764070128</c:v>
                </c:pt>
                <c:pt idx="39">
                  <c:v>111.41536480224046</c:v>
                </c:pt>
                <c:pt idx="40">
                  <c:v>73.111824457094926</c:v>
                </c:pt>
                <c:pt idx="41">
                  <c:v>42.371911769353368</c:v>
                </c:pt>
                <c:pt idx="42">
                  <c:v>91.407440432348636</c:v>
                </c:pt>
                <c:pt idx="43">
                  <c:v>49.598088659031617</c:v>
                </c:pt>
                <c:pt idx="44">
                  <c:v>115.72887353774044</c:v>
                </c:pt>
                <c:pt idx="45">
                  <c:v>69.015684890196098</c:v>
                </c:pt>
                <c:pt idx="46">
                  <c:v>143.40708129054696</c:v>
                </c:pt>
                <c:pt idx="47">
                  <c:v>152.61489612821458</c:v>
                </c:pt>
                <c:pt idx="48">
                  <c:v>32.761073783275393</c:v>
                </c:pt>
                <c:pt idx="49">
                  <c:v>58.657181026106073</c:v>
                </c:pt>
              </c:numCache>
            </c:numRef>
          </c:val>
          <c:smooth val="0"/>
        </c:ser>
        <c:ser>
          <c:idx val="2"/>
          <c:order val="2"/>
          <c:tx>
            <c:strRef>
              <c:f>データ選択!$E$132</c:f>
              <c:strCache>
                <c:ptCount val="1"/>
                <c:pt idx="0">
                  <c:v>北関東（茨城、栃木、群馬）</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データ選択!$E$133:$E$182</c:f>
            </c:numRef>
          </c:val>
          <c:smooth val="0"/>
        </c:ser>
        <c:ser>
          <c:idx val="3"/>
          <c:order val="3"/>
          <c:tx>
            <c:strRef>
              <c:f>データ選択!$F$132</c:f>
              <c:strCache>
                <c:ptCount val="1"/>
                <c:pt idx="0">
                  <c:v>南関東（埼玉、千葉、東京、神奈川）</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データ選択!$F$133:$F$182</c:f>
              <c:numCache>
                <c:formatCode>0.0_ ;[Red]\-0.0\ </c:formatCode>
                <c:ptCount val="50"/>
                <c:pt idx="0">
                  <c:v>83.075518928803149</c:v>
                </c:pt>
                <c:pt idx="1">
                  <c:v>65.869343594200075</c:v>
                </c:pt>
                <c:pt idx="2">
                  <c:v>107.44162616646584</c:v>
                </c:pt>
                <c:pt idx="3">
                  <c:v>152.65567519014286</c:v>
                </c:pt>
                <c:pt idx="4">
                  <c:v>92.707876562119893</c:v>
                </c:pt>
                <c:pt idx="5">
                  <c:v>158.93318817606141</c:v>
                </c:pt>
                <c:pt idx="6">
                  <c:v>98.196705226513174</c:v>
                </c:pt>
                <c:pt idx="7">
                  <c:v>99.381651919272571</c:v>
                </c:pt>
                <c:pt idx="8">
                  <c:v>133.09623950825426</c:v>
                </c:pt>
                <c:pt idx="9">
                  <c:v>106.31043446426996</c:v>
                </c:pt>
                <c:pt idx="10">
                  <c:v>118.4716039379841</c:v>
                </c:pt>
                <c:pt idx="11">
                  <c:v>130.33736269974764</c:v>
                </c:pt>
                <c:pt idx="12">
                  <c:v>93.745516302965115</c:v>
                </c:pt>
                <c:pt idx="13">
                  <c:v>144.92616793891455</c:v>
                </c:pt>
                <c:pt idx="14">
                  <c:v>111.1356077588366</c:v>
                </c:pt>
                <c:pt idx="15">
                  <c:v>117.12190048970589</c:v>
                </c:pt>
                <c:pt idx="16">
                  <c:v>105.11431704367142</c:v>
                </c:pt>
                <c:pt idx="17">
                  <c:v>155.61938368200612</c:v>
                </c:pt>
                <c:pt idx="18">
                  <c:v>154.78786202616615</c:v>
                </c:pt>
                <c:pt idx="19">
                  <c:v>150.7836261916768</c:v>
                </c:pt>
                <c:pt idx="20">
                  <c:v>105.36949652482318</c:v>
                </c:pt>
                <c:pt idx="21">
                  <c:v>110.56188967636274</c:v>
                </c:pt>
                <c:pt idx="22">
                  <c:v>124.52527859841589</c:v>
                </c:pt>
                <c:pt idx="23">
                  <c:v>85.171284828077347</c:v>
                </c:pt>
                <c:pt idx="24">
                  <c:v>118.07214333908051</c:v>
                </c:pt>
                <c:pt idx="25">
                  <c:v>159.92215858926573</c:v>
                </c:pt>
                <c:pt idx="26">
                  <c:v>142.3985772113827</c:v>
                </c:pt>
                <c:pt idx="27">
                  <c:v>84.40483194512349</c:v>
                </c:pt>
                <c:pt idx="28">
                  <c:v>77.264616175765894</c:v>
                </c:pt>
                <c:pt idx="29">
                  <c:v>113.36799921557113</c:v>
                </c:pt>
                <c:pt idx="30">
                  <c:v>198.46271626554554</c:v>
                </c:pt>
                <c:pt idx="31">
                  <c:v>129.48578386185832</c:v>
                </c:pt>
                <c:pt idx="32">
                  <c:v>71.452013497996447</c:v>
                </c:pt>
                <c:pt idx="33">
                  <c:v>131.06719097455434</c:v>
                </c:pt>
                <c:pt idx="34">
                  <c:v>125.00653905899478</c:v>
                </c:pt>
                <c:pt idx="35">
                  <c:v>82.292705963601577</c:v>
                </c:pt>
                <c:pt idx="36">
                  <c:v>153.91504271357405</c:v>
                </c:pt>
                <c:pt idx="37">
                  <c:v>115.04637020954</c:v>
                </c:pt>
                <c:pt idx="38">
                  <c:v>147.27678826254893</c:v>
                </c:pt>
                <c:pt idx="39">
                  <c:v>100.81559322100179</c:v>
                </c:pt>
                <c:pt idx="40">
                  <c:v>123.4009015856047</c:v>
                </c:pt>
                <c:pt idx="41">
                  <c:v>176.0707436311564</c:v>
                </c:pt>
                <c:pt idx="42">
                  <c:v>120.02543558691224</c:v>
                </c:pt>
                <c:pt idx="43">
                  <c:v>129.03990227733021</c:v>
                </c:pt>
                <c:pt idx="44">
                  <c:v>101.87360706105018</c:v>
                </c:pt>
                <c:pt idx="45">
                  <c:v>149.55364583787861</c:v>
                </c:pt>
                <c:pt idx="46">
                  <c:v>149.43310416247652</c:v>
                </c:pt>
                <c:pt idx="47">
                  <c:v>114.93838719863221</c:v>
                </c:pt>
                <c:pt idx="48">
                  <c:v>148.0394802502737</c:v>
                </c:pt>
                <c:pt idx="49">
                  <c:v>157.37807689509688</c:v>
                </c:pt>
              </c:numCache>
            </c:numRef>
          </c:val>
          <c:smooth val="0"/>
        </c:ser>
        <c:ser>
          <c:idx val="4"/>
          <c:order val="4"/>
          <c:tx>
            <c:strRef>
              <c:f>データ選択!$G$132</c:f>
              <c:strCache>
                <c:ptCount val="1"/>
                <c:pt idx="0">
                  <c:v>甲信越（新潟、山梨、長野）</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データ選択!$G$133:$G$182</c:f>
            </c:numRef>
          </c:val>
          <c:smooth val="0"/>
        </c:ser>
        <c:ser>
          <c:idx val="5"/>
          <c:order val="5"/>
          <c:tx>
            <c:strRef>
              <c:f>データ選択!$H$132</c:f>
              <c:strCache>
                <c:ptCount val="1"/>
                <c:pt idx="0">
                  <c:v>北陸（富山、石川、福井）</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データ選択!$H$133:$H$182</c:f>
            </c:numRef>
          </c:val>
          <c:smooth val="0"/>
        </c:ser>
        <c:ser>
          <c:idx val="6"/>
          <c:order val="6"/>
          <c:tx>
            <c:strRef>
              <c:f>データ選択!$I$132</c:f>
              <c:strCache>
                <c:ptCount val="1"/>
                <c:pt idx="0">
                  <c:v>東海（岐阜、静岡、愛知、三重）</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データ選択!$I$133:$I$182</c:f>
              <c:numCache>
                <c:formatCode>0.0_ ;[Red]\-0.0\ </c:formatCode>
                <c:ptCount val="50"/>
                <c:pt idx="0">
                  <c:v>91.253818552162343</c:v>
                </c:pt>
                <c:pt idx="1">
                  <c:v>85.345566426130205</c:v>
                </c:pt>
                <c:pt idx="2">
                  <c:v>87.042534762524667</c:v>
                </c:pt>
                <c:pt idx="3">
                  <c:v>93.901098045482414</c:v>
                </c:pt>
                <c:pt idx="4">
                  <c:v>97.685578511168572</c:v>
                </c:pt>
                <c:pt idx="5">
                  <c:v>66.369054466530727</c:v>
                </c:pt>
                <c:pt idx="6">
                  <c:v>57.862946153843268</c:v>
                </c:pt>
                <c:pt idx="7">
                  <c:v>52.393802876783845</c:v>
                </c:pt>
                <c:pt idx="8">
                  <c:v>72.591918486577455</c:v>
                </c:pt>
                <c:pt idx="9">
                  <c:v>78.766400047803614</c:v>
                </c:pt>
                <c:pt idx="10">
                  <c:v>80.867914811443583</c:v>
                </c:pt>
                <c:pt idx="11">
                  <c:v>96.258220100366572</c:v>
                </c:pt>
                <c:pt idx="12">
                  <c:v>114.25124057741705</c:v>
                </c:pt>
                <c:pt idx="13">
                  <c:v>61.870602035348995</c:v>
                </c:pt>
                <c:pt idx="14">
                  <c:v>112.17177752648524</c:v>
                </c:pt>
                <c:pt idx="15">
                  <c:v>83.320912728304322</c:v>
                </c:pt>
                <c:pt idx="16">
                  <c:v>66.409198907559244</c:v>
                </c:pt>
                <c:pt idx="17">
                  <c:v>67.597560405011109</c:v>
                </c:pt>
                <c:pt idx="18">
                  <c:v>51.001036231527848</c:v>
                </c:pt>
                <c:pt idx="19">
                  <c:v>116.27239101758546</c:v>
                </c:pt>
                <c:pt idx="20">
                  <c:v>89.110006183171592</c:v>
                </c:pt>
                <c:pt idx="21">
                  <c:v>83.097133568177966</c:v>
                </c:pt>
                <c:pt idx="22">
                  <c:v>86.084365228430826</c:v>
                </c:pt>
                <c:pt idx="23">
                  <c:v>33.989383477338933</c:v>
                </c:pt>
                <c:pt idx="24">
                  <c:v>29.321770809284725</c:v>
                </c:pt>
                <c:pt idx="25">
                  <c:v>44.656264462248494</c:v>
                </c:pt>
                <c:pt idx="26">
                  <c:v>73.798145965781544</c:v>
                </c:pt>
                <c:pt idx="27">
                  <c:v>53.970534047941641</c:v>
                </c:pt>
                <c:pt idx="28">
                  <c:v>60.37029788136973</c:v>
                </c:pt>
                <c:pt idx="29">
                  <c:v>85.667119580639962</c:v>
                </c:pt>
                <c:pt idx="30">
                  <c:v>62.162251452055216</c:v>
                </c:pt>
                <c:pt idx="31">
                  <c:v>72.80912684062254</c:v>
                </c:pt>
                <c:pt idx="32">
                  <c:v>95.947173930316737</c:v>
                </c:pt>
                <c:pt idx="33">
                  <c:v>69.018909318815432</c:v>
                </c:pt>
                <c:pt idx="34">
                  <c:v>91.135233596425508</c:v>
                </c:pt>
                <c:pt idx="35">
                  <c:v>105.55117054713278</c:v>
                </c:pt>
                <c:pt idx="36">
                  <c:v>64.379935659860209</c:v>
                </c:pt>
                <c:pt idx="37">
                  <c:v>76.010662914465513</c:v>
                </c:pt>
                <c:pt idx="38">
                  <c:v>73.038940440406435</c:v>
                </c:pt>
                <c:pt idx="39">
                  <c:v>77.151379305202369</c:v>
                </c:pt>
                <c:pt idx="40">
                  <c:v>51.075171100562414</c:v>
                </c:pt>
                <c:pt idx="41">
                  <c:v>32.55448756360429</c:v>
                </c:pt>
                <c:pt idx="42">
                  <c:v>70.882959463886479</c:v>
                </c:pt>
                <c:pt idx="43">
                  <c:v>64.615173659202</c:v>
                </c:pt>
                <c:pt idx="44">
                  <c:v>77.538208391042389</c:v>
                </c:pt>
                <c:pt idx="45">
                  <c:v>55.445697486684367</c:v>
                </c:pt>
                <c:pt idx="46">
                  <c:v>57.718981277736134</c:v>
                </c:pt>
                <c:pt idx="47">
                  <c:v>78.897993749555638</c:v>
                </c:pt>
                <c:pt idx="48">
                  <c:v>71.133872594732111</c:v>
                </c:pt>
                <c:pt idx="49">
                  <c:v>92.337373932635032</c:v>
                </c:pt>
              </c:numCache>
            </c:numRef>
          </c:val>
          <c:smooth val="0"/>
        </c:ser>
        <c:ser>
          <c:idx val="7"/>
          <c:order val="7"/>
          <c:tx>
            <c:strRef>
              <c:f>データ選択!$J$132</c:f>
              <c:strCache>
                <c:ptCount val="1"/>
                <c:pt idx="0">
                  <c:v>近畿（滋賀、京都、大阪、兵庫、奈良、和歌山）</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データ選択!$J$133:$J$182</c:f>
              <c:numCache>
                <c:formatCode>0.0_ ;[Red]\-0.0\ </c:formatCode>
                <c:ptCount val="50"/>
                <c:pt idx="0">
                  <c:v>79.643358604139507</c:v>
                </c:pt>
                <c:pt idx="1">
                  <c:v>91.284377598663795</c:v>
                </c:pt>
                <c:pt idx="2">
                  <c:v>86.295338346207473</c:v>
                </c:pt>
                <c:pt idx="3">
                  <c:v>124.87734517106605</c:v>
                </c:pt>
                <c:pt idx="4">
                  <c:v>115.20006331588945</c:v>
                </c:pt>
                <c:pt idx="5">
                  <c:v>133.00475234073025</c:v>
                </c:pt>
                <c:pt idx="6">
                  <c:v>76.686817335698095</c:v>
                </c:pt>
                <c:pt idx="7">
                  <c:v>152.70741873339216</c:v>
                </c:pt>
                <c:pt idx="8">
                  <c:v>98.302298317854834</c:v>
                </c:pt>
                <c:pt idx="9">
                  <c:v>67.188333497112453</c:v>
                </c:pt>
                <c:pt idx="10">
                  <c:v>105.22938287845966</c:v>
                </c:pt>
                <c:pt idx="11">
                  <c:v>98.140351351530455</c:v>
                </c:pt>
                <c:pt idx="12">
                  <c:v>60.795562898183896</c:v>
                </c:pt>
                <c:pt idx="13">
                  <c:v>148.29194460797069</c:v>
                </c:pt>
                <c:pt idx="14">
                  <c:v>103.8262083553213</c:v>
                </c:pt>
                <c:pt idx="15">
                  <c:v>111.39038372331707</c:v>
                </c:pt>
                <c:pt idx="16">
                  <c:v>106.97588419290717</c:v>
                </c:pt>
                <c:pt idx="17">
                  <c:v>123.23085267924102</c:v>
                </c:pt>
                <c:pt idx="18">
                  <c:v>98.333939322122802</c:v>
                </c:pt>
                <c:pt idx="19">
                  <c:v>98.476776877986239</c:v>
                </c:pt>
                <c:pt idx="20">
                  <c:v>90.632346330101896</c:v>
                </c:pt>
                <c:pt idx="21">
                  <c:v>108.45716482164993</c:v>
                </c:pt>
                <c:pt idx="22">
                  <c:v>163.06542632885802</c:v>
                </c:pt>
                <c:pt idx="23">
                  <c:v>68.322845694999884</c:v>
                </c:pt>
                <c:pt idx="24">
                  <c:v>45.03470625098231</c:v>
                </c:pt>
                <c:pt idx="25">
                  <c:v>95.730415811170147</c:v>
                </c:pt>
                <c:pt idx="26">
                  <c:v>81.611662094429789</c:v>
                </c:pt>
                <c:pt idx="27">
                  <c:v>136.03685511535764</c:v>
                </c:pt>
                <c:pt idx="28">
                  <c:v>85.136746801139466</c:v>
                </c:pt>
                <c:pt idx="29">
                  <c:v>74.447998771155127</c:v>
                </c:pt>
                <c:pt idx="30">
                  <c:v>82.4689415429484</c:v>
                </c:pt>
                <c:pt idx="31">
                  <c:v>99.991121222884175</c:v>
                </c:pt>
                <c:pt idx="32">
                  <c:v>87.73211124753864</c:v>
                </c:pt>
                <c:pt idx="33">
                  <c:v>106.83536095659069</c:v>
                </c:pt>
                <c:pt idx="34">
                  <c:v>96.296867975733264</c:v>
                </c:pt>
                <c:pt idx="35">
                  <c:v>82.393042118274465</c:v>
                </c:pt>
                <c:pt idx="36">
                  <c:v>101.44170873644434</c:v>
                </c:pt>
                <c:pt idx="37">
                  <c:v>103.48799829181847</c:v>
                </c:pt>
                <c:pt idx="38">
                  <c:v>160.19949882164354</c:v>
                </c:pt>
                <c:pt idx="39">
                  <c:v>91.03043862730587</c:v>
                </c:pt>
                <c:pt idx="40">
                  <c:v>91.192669955017507</c:v>
                </c:pt>
                <c:pt idx="41">
                  <c:v>118.64075763655177</c:v>
                </c:pt>
                <c:pt idx="42">
                  <c:v>134.94149342481839</c:v>
                </c:pt>
                <c:pt idx="43">
                  <c:v>105.05775193569691</c:v>
                </c:pt>
                <c:pt idx="44">
                  <c:v>99.957861065031992</c:v>
                </c:pt>
                <c:pt idx="45">
                  <c:v>103.2539650304349</c:v>
                </c:pt>
                <c:pt idx="46">
                  <c:v>144.58017152659113</c:v>
                </c:pt>
                <c:pt idx="47">
                  <c:v>105.36410580425274</c:v>
                </c:pt>
                <c:pt idx="48">
                  <c:v>108.91922682856494</c:v>
                </c:pt>
                <c:pt idx="49">
                  <c:v>89.339906453736816</c:v>
                </c:pt>
              </c:numCache>
            </c:numRef>
          </c:val>
          <c:smooth val="0"/>
        </c:ser>
        <c:ser>
          <c:idx val="8"/>
          <c:order val="8"/>
          <c:tx>
            <c:strRef>
              <c:f>データ選択!$K$132</c:f>
              <c:strCache>
                <c:ptCount val="1"/>
                <c:pt idx="0">
                  <c:v>山陰（鳥取、島根）</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データ選択!$K$133:$K$182</c:f>
            </c:numRef>
          </c:val>
          <c:smooth val="0"/>
        </c:ser>
        <c:ser>
          <c:idx val="9"/>
          <c:order val="9"/>
          <c:tx>
            <c:strRef>
              <c:f>データ選択!$L$132</c:f>
              <c:strCache>
                <c:ptCount val="1"/>
                <c:pt idx="0">
                  <c:v>山陽（岡山、広島、山口）</c:v>
                </c:pt>
              </c:strCache>
            </c:strRef>
          </c:tx>
          <c:spPr>
            <a:ln>
              <a:solidFill>
                <a:srgbClr val="00B050"/>
              </a:solidFill>
            </a:ln>
          </c:spPr>
          <c:marker>
            <c:spPr>
              <a:solidFill>
                <a:srgbClr val="00B050"/>
              </a:solidFill>
            </c:spPr>
          </c:marker>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データ選択!$L$133:$L$182</c:f>
            </c:numRef>
          </c:val>
          <c:smooth val="0"/>
        </c:ser>
        <c:ser>
          <c:idx val="10"/>
          <c:order val="10"/>
          <c:tx>
            <c:strRef>
              <c:f>データ選択!$M$132</c:f>
              <c:strCache>
                <c:ptCount val="1"/>
                <c:pt idx="0">
                  <c:v>四国（徳島、香川、愛媛、高知）</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データ選択!$M$133:$M$182</c:f>
            </c:numRef>
          </c:val>
          <c:smooth val="0"/>
        </c:ser>
        <c:ser>
          <c:idx val="11"/>
          <c:order val="11"/>
          <c:tx>
            <c:strRef>
              <c:f>データ選択!$N$132</c:f>
              <c:strCache>
                <c:ptCount val="1"/>
                <c:pt idx="0">
                  <c:v>九州北部（福岡、佐賀、長崎、熊本、大分）</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データ選択!$N$133:$N$182</c:f>
              <c:numCache>
                <c:formatCode>0.0_ ;[Red]\-0.0\ </c:formatCode>
                <c:ptCount val="50"/>
                <c:pt idx="0">
                  <c:v>122.24351502340438</c:v>
                </c:pt>
                <c:pt idx="1">
                  <c:v>138.08376677267469</c:v>
                </c:pt>
                <c:pt idx="2">
                  <c:v>118.75566691204797</c:v>
                </c:pt>
                <c:pt idx="3">
                  <c:v>82.413244672176987</c:v>
                </c:pt>
                <c:pt idx="4">
                  <c:v>105.31683958596152</c:v>
                </c:pt>
                <c:pt idx="5">
                  <c:v>85.727535099258873</c:v>
                </c:pt>
                <c:pt idx="6">
                  <c:v>125.60196424110313</c:v>
                </c:pt>
                <c:pt idx="7">
                  <c:v>183.59263187081456</c:v>
                </c:pt>
                <c:pt idx="8">
                  <c:v>112.62061295469439</c:v>
                </c:pt>
                <c:pt idx="9">
                  <c:v>149.91648682805024</c:v>
                </c:pt>
                <c:pt idx="10">
                  <c:v>130.94338611001808</c:v>
                </c:pt>
                <c:pt idx="11">
                  <c:v>85.377006328143651</c:v>
                </c:pt>
                <c:pt idx="12">
                  <c:v>131.12350080893145</c:v>
                </c:pt>
                <c:pt idx="13">
                  <c:v>111.7729123659815</c:v>
                </c:pt>
                <c:pt idx="14">
                  <c:v>97.179677607815492</c:v>
                </c:pt>
                <c:pt idx="15">
                  <c:v>115.98234933224872</c:v>
                </c:pt>
                <c:pt idx="16">
                  <c:v>152.81839362566512</c:v>
                </c:pt>
                <c:pt idx="17">
                  <c:v>102.61470981160157</c:v>
                </c:pt>
                <c:pt idx="18">
                  <c:v>114.17859726973705</c:v>
                </c:pt>
                <c:pt idx="19">
                  <c:v>107.15252768945682</c:v>
                </c:pt>
                <c:pt idx="20">
                  <c:v>182.70709807943567</c:v>
                </c:pt>
                <c:pt idx="21">
                  <c:v>133.05644125652367</c:v>
                </c:pt>
                <c:pt idx="22">
                  <c:v>136.72803368917548</c:v>
                </c:pt>
                <c:pt idx="23">
                  <c:v>222.37403114824122</c:v>
                </c:pt>
                <c:pt idx="24">
                  <c:v>140.97424591554739</c:v>
                </c:pt>
                <c:pt idx="25">
                  <c:v>109.43125839194367</c:v>
                </c:pt>
                <c:pt idx="26">
                  <c:v>98.033358239487711</c:v>
                </c:pt>
                <c:pt idx="27">
                  <c:v>158.17008107766316</c:v>
                </c:pt>
                <c:pt idx="28">
                  <c:v>318.11693404859255</c:v>
                </c:pt>
                <c:pt idx="29">
                  <c:v>101.90424061895283</c:v>
                </c:pt>
                <c:pt idx="30">
                  <c:v>101.05559173690237</c:v>
                </c:pt>
                <c:pt idx="31">
                  <c:v>170.22640194302349</c:v>
                </c:pt>
                <c:pt idx="32">
                  <c:v>199.73231161314754</c:v>
                </c:pt>
                <c:pt idx="33">
                  <c:v>89.007268989816211</c:v>
                </c:pt>
                <c:pt idx="34">
                  <c:v>127.38030077369102</c:v>
                </c:pt>
                <c:pt idx="35">
                  <c:v>114.95808962386003</c:v>
                </c:pt>
                <c:pt idx="36">
                  <c:v>96.677292497129983</c:v>
                </c:pt>
                <c:pt idx="37">
                  <c:v>115.89882685482449</c:v>
                </c:pt>
                <c:pt idx="38">
                  <c:v>91.178177989567814</c:v>
                </c:pt>
                <c:pt idx="39">
                  <c:v>121.29358069146623</c:v>
                </c:pt>
                <c:pt idx="40">
                  <c:v>163.12267265019253</c:v>
                </c:pt>
                <c:pt idx="41">
                  <c:v>59.349934116426574</c:v>
                </c:pt>
                <c:pt idx="42">
                  <c:v>115.28560554871432</c:v>
                </c:pt>
                <c:pt idx="43">
                  <c:v>156.90750875777084</c:v>
                </c:pt>
                <c:pt idx="44">
                  <c:v>80.278260294673444</c:v>
                </c:pt>
                <c:pt idx="45">
                  <c:v>99.013119698402917</c:v>
                </c:pt>
                <c:pt idx="46">
                  <c:v>30.880072914834194</c:v>
                </c:pt>
                <c:pt idx="47">
                  <c:v>128.32143373796825</c:v>
                </c:pt>
                <c:pt idx="48">
                  <c:v>102.43712683296988</c:v>
                </c:pt>
                <c:pt idx="49">
                  <c:v>80.915699081651113</c:v>
                </c:pt>
              </c:numCache>
            </c:numRef>
          </c:val>
          <c:smooth val="0"/>
        </c:ser>
        <c:ser>
          <c:idx val="12"/>
          <c:order val="12"/>
          <c:tx>
            <c:strRef>
              <c:f>データ選択!$O$132</c:f>
              <c:strCache>
                <c:ptCount val="1"/>
                <c:pt idx="0">
                  <c:v>九州南部・沖縄（宮崎、鹿児島、沖縄）</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データ選択!$O$133:$O$182</c:f>
            </c:numRef>
          </c:val>
          <c:smooth val="0"/>
        </c:ser>
        <c:dLbls>
          <c:showLegendKey val="0"/>
          <c:showVal val="0"/>
          <c:showCatName val="0"/>
          <c:showSerName val="0"/>
          <c:showPercent val="0"/>
          <c:showBubbleSize val="0"/>
        </c:dLbls>
        <c:dropLines/>
        <c:marker val="1"/>
        <c:smooth val="0"/>
        <c:axId val="144353920"/>
        <c:axId val="144355712"/>
      </c:lineChart>
      <c:catAx>
        <c:axId val="144353920"/>
        <c:scaling>
          <c:orientation val="minMax"/>
        </c:scaling>
        <c:delete val="0"/>
        <c:axPos val="b"/>
        <c:majorTickMark val="out"/>
        <c:minorTickMark val="none"/>
        <c:tickLblPos val="nextTo"/>
        <c:txPr>
          <a:bodyPr rot="0" vert="eaVert"/>
          <a:lstStyle/>
          <a:p>
            <a:pPr>
              <a:defRPr/>
            </a:pPr>
            <a:endParaRPr lang="ja-JP"/>
          </a:p>
        </c:txPr>
        <c:crossAx val="144355712"/>
        <c:crosses val="autoZero"/>
        <c:auto val="1"/>
        <c:lblAlgn val="ctr"/>
        <c:lblOffset val="100"/>
        <c:noMultiLvlLbl val="0"/>
      </c:catAx>
      <c:valAx>
        <c:axId val="144355712"/>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44353920"/>
        <c:crosses val="autoZero"/>
        <c:crossBetween val="between"/>
      </c:valAx>
    </c:plotArea>
    <c:legend>
      <c:legendPos val="r"/>
      <c:layout>
        <c:manualLayout>
          <c:xMode val="edge"/>
          <c:yMode val="edge"/>
          <c:x val="0.65460826587396126"/>
          <c:y val="2.3322200571681759E-2"/>
          <c:w val="0.3044871967013672"/>
          <c:h val="0.11335557911283534"/>
        </c:manualLayout>
      </c:layout>
      <c:overlay val="0"/>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baseline="0">
                <a:effectLst/>
              </a:rPr>
              <a:t>2014</a:t>
            </a:r>
            <a:r>
              <a:rPr lang="ja-JP" altLang="ja-JP" sz="1400" b="1" i="0" baseline="0">
                <a:effectLst/>
              </a:rPr>
              <a:t>年度</a:t>
            </a:r>
            <a:r>
              <a:rPr lang="en-US" altLang="ja-JP" sz="1400" b="1" i="0" baseline="0">
                <a:effectLst/>
              </a:rPr>
              <a:t>(2015.1.8</a:t>
            </a:r>
            <a:r>
              <a:rPr lang="ja-JP" altLang="ja-JP" sz="1400" b="1" i="0" baseline="0">
                <a:effectLst/>
              </a:rPr>
              <a:t>現在）の</a:t>
            </a:r>
            <a:r>
              <a:rPr lang="en-US" altLang="ja-JP" sz="1400" b="1" i="0" baseline="0">
                <a:effectLst/>
              </a:rPr>
              <a:t>70</a:t>
            </a:r>
            <a:r>
              <a:rPr lang="ja-JP" altLang="ja-JP" sz="1400" b="1" i="0" baseline="0">
                <a:effectLst/>
              </a:rPr>
              <a:t>歳以上の上位</a:t>
            </a:r>
            <a:r>
              <a:rPr lang="en-US" altLang="ja-JP" sz="1400" b="1" i="0" baseline="0">
                <a:effectLst/>
              </a:rPr>
              <a:t>50</a:t>
            </a:r>
            <a:r>
              <a:rPr lang="ja-JP" altLang="ja-JP" sz="1400" b="1" i="0" baseline="0">
                <a:effectLst/>
              </a:rPr>
              <a:t>商品サービス</a:t>
            </a:r>
            <a:r>
              <a:rPr lang="en-US" altLang="ja-JP" sz="1400" b="1" i="0" baseline="0">
                <a:effectLst/>
              </a:rPr>
              <a:t>(</a:t>
            </a:r>
            <a:r>
              <a:rPr lang="ja-JP" altLang="ja-JP" sz="1400" b="1" i="0" baseline="0">
                <a:effectLst/>
              </a:rPr>
              <a:t>小分類</a:t>
            </a:r>
            <a:r>
              <a:rPr lang="en-US" altLang="ja-JP" sz="1400" b="1" i="0" baseline="0">
                <a:effectLst/>
              </a:rPr>
              <a:t>)</a:t>
            </a:r>
            <a:r>
              <a:rPr lang="ja-JP" altLang="ja-JP" sz="1400" b="1" i="0" baseline="0">
                <a:effectLst/>
              </a:rPr>
              <a:t>別</a:t>
            </a:r>
            <a:endParaRPr lang="ja-JP" altLang="ja-JP" sz="1400" baseline="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0.13420943688602052"/>
          <c:y val="1.8805970591279132E-2"/>
        </c:manualLayout>
      </c:layout>
      <c:overlay val="1"/>
    </c:title>
    <c:autoTitleDeleted val="0"/>
    <c:plotArea>
      <c:layout>
        <c:manualLayout>
          <c:layoutTarget val="inner"/>
          <c:xMode val="edge"/>
          <c:yMode val="edge"/>
          <c:x val="0.19496094223525964"/>
          <c:y val="0.18152658967274679"/>
          <c:w val="0.47632483026680161"/>
          <c:h val="0.72883437317988486"/>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データ選択!$C$133:$C$182</c:f>
            </c:numRef>
          </c:val>
        </c:ser>
        <c:ser>
          <c:idx val="1"/>
          <c:order val="1"/>
          <c:tx>
            <c:strRef>
              <c:f>データ選択!$D$132</c:f>
              <c:strCache>
                <c:ptCount val="1"/>
                <c:pt idx="0">
                  <c:v>東北南部（宮城、山形、福島）</c:v>
                </c:pt>
              </c:strCache>
            </c:strRef>
          </c:tx>
          <c:spPr>
            <a:ln w="19050">
              <a:solidFill>
                <a:srgbClr val="00B050"/>
              </a:solidFill>
            </a:ln>
          </c:spPr>
          <c:marker>
            <c:symbol val="square"/>
            <c:size val="3"/>
            <c:spPr>
              <a:solidFill>
                <a:srgbClr val="00B050"/>
              </a:solidFill>
              <a:ln>
                <a:solidFill>
                  <a:srgbClr val="00B050"/>
                </a:solidFill>
              </a:ln>
            </c:spPr>
          </c:marker>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データ選択!$D$133:$D$182</c:f>
              <c:numCache>
                <c:formatCode>0.0_ ;[Red]\-0.0\ </c:formatCode>
                <c:ptCount val="50"/>
                <c:pt idx="0">
                  <c:v>69.336118500362019</c:v>
                </c:pt>
                <c:pt idx="1">
                  <c:v>87.490387151387807</c:v>
                </c:pt>
                <c:pt idx="2">
                  <c:v>47.225842361848827</c:v>
                </c:pt>
                <c:pt idx="3">
                  <c:v>51.717628339135032</c:v>
                </c:pt>
                <c:pt idx="4">
                  <c:v>61.349453983358984</c:v>
                </c:pt>
                <c:pt idx="5">
                  <c:v>57.691949977601929</c:v>
                </c:pt>
                <c:pt idx="6">
                  <c:v>112.27158625388951</c:v>
                </c:pt>
                <c:pt idx="7">
                  <c:v>41.046280327196165</c:v>
                </c:pt>
                <c:pt idx="8">
                  <c:v>42.573328420545941</c:v>
                </c:pt>
                <c:pt idx="9">
                  <c:v>84.998800697239332</c:v>
                </c:pt>
                <c:pt idx="10">
                  <c:v>44.495208383535093</c:v>
                </c:pt>
                <c:pt idx="11">
                  <c:v>39.985925971040075</c:v>
                </c:pt>
                <c:pt idx="12">
                  <c:v>96.185270881357212</c:v>
                </c:pt>
                <c:pt idx="13">
                  <c:v>49.429801082054695</c:v>
                </c:pt>
                <c:pt idx="14">
                  <c:v>73.382519376588149</c:v>
                </c:pt>
                <c:pt idx="15">
                  <c:v>84.077598510886702</c:v>
                </c:pt>
                <c:pt idx="16">
                  <c:v>67.431718351732599</c:v>
                </c:pt>
                <c:pt idx="17">
                  <c:v>53.724064956052189</c:v>
                </c:pt>
                <c:pt idx="18">
                  <c:v>61.518263785197249</c:v>
                </c:pt>
                <c:pt idx="19">
                  <c:v>57.374841902278895</c:v>
                </c:pt>
                <c:pt idx="20">
                  <c:v>68.400125493594217</c:v>
                </c:pt>
                <c:pt idx="21">
                  <c:v>68.451865376720988</c:v>
                </c:pt>
                <c:pt idx="22">
                  <c:v>33.038833891210345</c:v>
                </c:pt>
                <c:pt idx="23">
                  <c:v>78.269933811504998</c:v>
                </c:pt>
                <c:pt idx="24">
                  <c:v>40.147899746240086</c:v>
                </c:pt>
                <c:pt idx="25">
                  <c:v>71.616097303023139</c:v>
                </c:pt>
                <c:pt idx="26">
                  <c:v>83.03915363220402</c:v>
                </c:pt>
                <c:pt idx="27">
                  <c:v>82.186514423822217</c:v>
                </c:pt>
                <c:pt idx="28">
                  <c:v>69.509634125990758</c:v>
                </c:pt>
                <c:pt idx="29">
                  <c:v>109.12929112841623</c:v>
                </c:pt>
                <c:pt idx="30">
                  <c:v>107.35930183840333</c:v>
                </c:pt>
                <c:pt idx="31">
                  <c:v>55.887701351300109</c:v>
                </c:pt>
                <c:pt idx="32">
                  <c:v>70.514311190668948</c:v>
                </c:pt>
                <c:pt idx="33">
                  <c:v>78.281458501751857</c:v>
                </c:pt>
                <c:pt idx="34">
                  <c:v>83.945608560320167</c:v>
                </c:pt>
                <c:pt idx="35">
                  <c:v>112.18185871242785</c:v>
                </c:pt>
                <c:pt idx="36">
                  <c:v>78.169534576811898</c:v>
                </c:pt>
                <c:pt idx="37">
                  <c:v>81.683244641673241</c:v>
                </c:pt>
                <c:pt idx="38">
                  <c:v>59.014846764070128</c:v>
                </c:pt>
                <c:pt idx="39">
                  <c:v>111.41536480224046</c:v>
                </c:pt>
                <c:pt idx="40">
                  <c:v>73.111824457094926</c:v>
                </c:pt>
                <c:pt idx="41">
                  <c:v>42.371911769353368</c:v>
                </c:pt>
                <c:pt idx="42">
                  <c:v>91.407440432348636</c:v>
                </c:pt>
                <c:pt idx="43">
                  <c:v>49.598088659031617</c:v>
                </c:pt>
                <c:pt idx="44">
                  <c:v>115.72887353774044</c:v>
                </c:pt>
                <c:pt idx="45">
                  <c:v>69.015684890196098</c:v>
                </c:pt>
                <c:pt idx="46">
                  <c:v>143.40708129054696</c:v>
                </c:pt>
                <c:pt idx="47">
                  <c:v>152.61489612821458</c:v>
                </c:pt>
                <c:pt idx="48">
                  <c:v>32.761073783275393</c:v>
                </c:pt>
                <c:pt idx="49">
                  <c:v>58.657181026106073</c:v>
                </c:pt>
              </c:numCache>
            </c:numRef>
          </c:val>
        </c:ser>
        <c:ser>
          <c:idx val="2"/>
          <c:order val="2"/>
          <c:tx>
            <c:strRef>
              <c:f>データ選択!$E$132</c:f>
              <c:strCache>
                <c:ptCount val="1"/>
                <c:pt idx="0">
                  <c:v>北関東（茨城、栃木、群馬）</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データ選択!$E$133:$E$182</c:f>
            </c:numRef>
          </c:val>
        </c:ser>
        <c:ser>
          <c:idx val="3"/>
          <c:order val="3"/>
          <c:tx>
            <c:strRef>
              <c:f>データ選択!$F$132</c:f>
              <c:strCache>
                <c:ptCount val="1"/>
                <c:pt idx="0">
                  <c:v>南関東（埼玉、千葉、東京、神奈川）</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データ選択!$F$133:$F$182</c:f>
              <c:numCache>
                <c:formatCode>0.0_ ;[Red]\-0.0\ </c:formatCode>
                <c:ptCount val="50"/>
                <c:pt idx="0">
                  <c:v>83.075518928803149</c:v>
                </c:pt>
                <c:pt idx="1">
                  <c:v>65.869343594200075</c:v>
                </c:pt>
                <c:pt idx="2">
                  <c:v>107.44162616646584</c:v>
                </c:pt>
                <c:pt idx="3">
                  <c:v>152.65567519014286</c:v>
                </c:pt>
                <c:pt idx="4">
                  <c:v>92.707876562119893</c:v>
                </c:pt>
                <c:pt idx="5">
                  <c:v>158.93318817606141</c:v>
                </c:pt>
                <c:pt idx="6">
                  <c:v>98.196705226513174</c:v>
                </c:pt>
                <c:pt idx="7">
                  <c:v>99.381651919272571</c:v>
                </c:pt>
                <c:pt idx="8">
                  <c:v>133.09623950825426</c:v>
                </c:pt>
                <c:pt idx="9">
                  <c:v>106.31043446426996</c:v>
                </c:pt>
                <c:pt idx="10">
                  <c:v>118.4716039379841</c:v>
                </c:pt>
                <c:pt idx="11">
                  <c:v>130.33736269974764</c:v>
                </c:pt>
                <c:pt idx="12">
                  <c:v>93.745516302965115</c:v>
                </c:pt>
                <c:pt idx="13">
                  <c:v>144.92616793891455</c:v>
                </c:pt>
                <c:pt idx="14">
                  <c:v>111.1356077588366</c:v>
                </c:pt>
                <c:pt idx="15">
                  <c:v>117.12190048970589</c:v>
                </c:pt>
                <c:pt idx="16">
                  <c:v>105.11431704367142</c:v>
                </c:pt>
                <c:pt idx="17">
                  <c:v>155.61938368200612</c:v>
                </c:pt>
                <c:pt idx="18">
                  <c:v>154.78786202616615</c:v>
                </c:pt>
                <c:pt idx="19">
                  <c:v>150.7836261916768</c:v>
                </c:pt>
                <c:pt idx="20">
                  <c:v>105.36949652482318</c:v>
                </c:pt>
                <c:pt idx="21">
                  <c:v>110.56188967636274</c:v>
                </c:pt>
                <c:pt idx="22">
                  <c:v>124.52527859841589</c:v>
                </c:pt>
                <c:pt idx="23">
                  <c:v>85.171284828077347</c:v>
                </c:pt>
                <c:pt idx="24">
                  <c:v>118.07214333908051</c:v>
                </c:pt>
                <c:pt idx="25">
                  <c:v>159.92215858926573</c:v>
                </c:pt>
                <c:pt idx="26">
                  <c:v>142.3985772113827</c:v>
                </c:pt>
                <c:pt idx="27">
                  <c:v>84.40483194512349</c:v>
                </c:pt>
                <c:pt idx="28">
                  <c:v>77.264616175765894</c:v>
                </c:pt>
                <c:pt idx="29">
                  <c:v>113.36799921557113</c:v>
                </c:pt>
                <c:pt idx="30">
                  <c:v>198.46271626554554</c:v>
                </c:pt>
                <c:pt idx="31">
                  <c:v>129.48578386185832</c:v>
                </c:pt>
                <c:pt idx="32">
                  <c:v>71.452013497996447</c:v>
                </c:pt>
                <c:pt idx="33">
                  <c:v>131.06719097455434</c:v>
                </c:pt>
                <c:pt idx="34">
                  <c:v>125.00653905899478</c:v>
                </c:pt>
                <c:pt idx="35">
                  <c:v>82.292705963601577</c:v>
                </c:pt>
                <c:pt idx="36">
                  <c:v>153.91504271357405</c:v>
                </c:pt>
                <c:pt idx="37">
                  <c:v>115.04637020954</c:v>
                </c:pt>
                <c:pt idx="38">
                  <c:v>147.27678826254893</c:v>
                </c:pt>
                <c:pt idx="39">
                  <c:v>100.81559322100179</c:v>
                </c:pt>
                <c:pt idx="40">
                  <c:v>123.4009015856047</c:v>
                </c:pt>
                <c:pt idx="41">
                  <c:v>176.0707436311564</c:v>
                </c:pt>
                <c:pt idx="42">
                  <c:v>120.02543558691224</c:v>
                </c:pt>
                <c:pt idx="43">
                  <c:v>129.03990227733021</c:v>
                </c:pt>
                <c:pt idx="44">
                  <c:v>101.87360706105018</c:v>
                </c:pt>
                <c:pt idx="45">
                  <c:v>149.55364583787861</c:v>
                </c:pt>
                <c:pt idx="46">
                  <c:v>149.43310416247652</c:v>
                </c:pt>
                <c:pt idx="47">
                  <c:v>114.93838719863221</c:v>
                </c:pt>
                <c:pt idx="48">
                  <c:v>148.0394802502737</c:v>
                </c:pt>
                <c:pt idx="49">
                  <c:v>157.37807689509688</c:v>
                </c:pt>
              </c:numCache>
            </c:numRef>
          </c:val>
        </c:ser>
        <c:ser>
          <c:idx val="4"/>
          <c:order val="4"/>
          <c:tx>
            <c:strRef>
              <c:f>データ選択!$G$132</c:f>
              <c:strCache>
                <c:ptCount val="1"/>
                <c:pt idx="0">
                  <c:v>甲信越（新潟、山梨、長野）</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データ選択!$G$133:$G$182</c:f>
            </c:numRef>
          </c:val>
        </c:ser>
        <c:ser>
          <c:idx val="5"/>
          <c:order val="5"/>
          <c:tx>
            <c:strRef>
              <c:f>データ選択!$H$132</c:f>
              <c:strCache>
                <c:ptCount val="1"/>
                <c:pt idx="0">
                  <c:v>北陸（富山、石川、福井）</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データ選択!$H$133:$H$182</c:f>
            </c:numRef>
          </c:val>
        </c:ser>
        <c:ser>
          <c:idx val="6"/>
          <c:order val="6"/>
          <c:tx>
            <c:strRef>
              <c:f>データ選択!$I$132</c:f>
              <c:strCache>
                <c:ptCount val="1"/>
                <c:pt idx="0">
                  <c:v>東海（岐阜、静岡、愛知、三重）</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データ選択!$I$133:$I$182</c:f>
              <c:numCache>
                <c:formatCode>0.0_ ;[Red]\-0.0\ </c:formatCode>
                <c:ptCount val="50"/>
                <c:pt idx="0">
                  <c:v>91.253818552162343</c:v>
                </c:pt>
                <c:pt idx="1">
                  <c:v>85.345566426130205</c:v>
                </c:pt>
                <c:pt idx="2">
                  <c:v>87.042534762524667</c:v>
                </c:pt>
                <c:pt idx="3">
                  <c:v>93.901098045482414</c:v>
                </c:pt>
                <c:pt idx="4">
                  <c:v>97.685578511168572</c:v>
                </c:pt>
                <c:pt idx="5">
                  <c:v>66.369054466530727</c:v>
                </c:pt>
                <c:pt idx="6">
                  <c:v>57.862946153843268</c:v>
                </c:pt>
                <c:pt idx="7">
                  <c:v>52.393802876783845</c:v>
                </c:pt>
                <c:pt idx="8">
                  <c:v>72.591918486577455</c:v>
                </c:pt>
                <c:pt idx="9">
                  <c:v>78.766400047803614</c:v>
                </c:pt>
                <c:pt idx="10">
                  <c:v>80.867914811443583</c:v>
                </c:pt>
                <c:pt idx="11">
                  <c:v>96.258220100366572</c:v>
                </c:pt>
                <c:pt idx="12">
                  <c:v>114.25124057741705</c:v>
                </c:pt>
                <c:pt idx="13">
                  <c:v>61.870602035348995</c:v>
                </c:pt>
                <c:pt idx="14">
                  <c:v>112.17177752648524</c:v>
                </c:pt>
                <c:pt idx="15">
                  <c:v>83.320912728304322</c:v>
                </c:pt>
                <c:pt idx="16">
                  <c:v>66.409198907559244</c:v>
                </c:pt>
                <c:pt idx="17">
                  <c:v>67.597560405011109</c:v>
                </c:pt>
                <c:pt idx="18">
                  <c:v>51.001036231527848</c:v>
                </c:pt>
                <c:pt idx="19">
                  <c:v>116.27239101758546</c:v>
                </c:pt>
                <c:pt idx="20">
                  <c:v>89.110006183171592</c:v>
                </c:pt>
                <c:pt idx="21">
                  <c:v>83.097133568177966</c:v>
                </c:pt>
                <c:pt idx="22">
                  <c:v>86.084365228430826</c:v>
                </c:pt>
                <c:pt idx="23">
                  <c:v>33.989383477338933</c:v>
                </c:pt>
                <c:pt idx="24">
                  <c:v>29.321770809284725</c:v>
                </c:pt>
                <c:pt idx="25">
                  <c:v>44.656264462248494</c:v>
                </c:pt>
                <c:pt idx="26">
                  <c:v>73.798145965781544</c:v>
                </c:pt>
                <c:pt idx="27">
                  <c:v>53.970534047941641</c:v>
                </c:pt>
                <c:pt idx="28">
                  <c:v>60.37029788136973</c:v>
                </c:pt>
                <c:pt idx="29">
                  <c:v>85.667119580639962</c:v>
                </c:pt>
                <c:pt idx="30">
                  <c:v>62.162251452055216</c:v>
                </c:pt>
                <c:pt idx="31">
                  <c:v>72.80912684062254</c:v>
                </c:pt>
                <c:pt idx="32">
                  <c:v>95.947173930316737</c:v>
                </c:pt>
                <c:pt idx="33">
                  <c:v>69.018909318815432</c:v>
                </c:pt>
                <c:pt idx="34">
                  <c:v>91.135233596425508</c:v>
                </c:pt>
                <c:pt idx="35">
                  <c:v>105.55117054713278</c:v>
                </c:pt>
                <c:pt idx="36">
                  <c:v>64.379935659860209</c:v>
                </c:pt>
                <c:pt idx="37">
                  <c:v>76.010662914465513</c:v>
                </c:pt>
                <c:pt idx="38">
                  <c:v>73.038940440406435</c:v>
                </c:pt>
                <c:pt idx="39">
                  <c:v>77.151379305202369</c:v>
                </c:pt>
                <c:pt idx="40">
                  <c:v>51.075171100562414</c:v>
                </c:pt>
                <c:pt idx="41">
                  <c:v>32.55448756360429</c:v>
                </c:pt>
                <c:pt idx="42">
                  <c:v>70.882959463886479</c:v>
                </c:pt>
                <c:pt idx="43">
                  <c:v>64.615173659202</c:v>
                </c:pt>
                <c:pt idx="44">
                  <c:v>77.538208391042389</c:v>
                </c:pt>
                <c:pt idx="45">
                  <c:v>55.445697486684367</c:v>
                </c:pt>
                <c:pt idx="46">
                  <c:v>57.718981277736134</c:v>
                </c:pt>
                <c:pt idx="47">
                  <c:v>78.897993749555638</c:v>
                </c:pt>
                <c:pt idx="48">
                  <c:v>71.133872594732111</c:v>
                </c:pt>
                <c:pt idx="49">
                  <c:v>92.337373932635032</c:v>
                </c:pt>
              </c:numCache>
            </c:numRef>
          </c:val>
        </c:ser>
        <c:ser>
          <c:idx val="7"/>
          <c:order val="7"/>
          <c:tx>
            <c:strRef>
              <c:f>データ選択!$J$132</c:f>
              <c:strCache>
                <c:ptCount val="1"/>
                <c:pt idx="0">
                  <c:v>近畿（滋賀、京都、大阪、兵庫、奈良、和歌山）</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データ選択!$J$133:$J$182</c:f>
              <c:numCache>
                <c:formatCode>0.0_ ;[Red]\-0.0\ </c:formatCode>
                <c:ptCount val="50"/>
                <c:pt idx="0">
                  <c:v>79.643358604139507</c:v>
                </c:pt>
                <c:pt idx="1">
                  <c:v>91.284377598663795</c:v>
                </c:pt>
                <c:pt idx="2">
                  <c:v>86.295338346207473</c:v>
                </c:pt>
                <c:pt idx="3">
                  <c:v>124.87734517106605</c:v>
                </c:pt>
                <c:pt idx="4">
                  <c:v>115.20006331588945</c:v>
                </c:pt>
                <c:pt idx="5">
                  <c:v>133.00475234073025</c:v>
                </c:pt>
                <c:pt idx="6">
                  <c:v>76.686817335698095</c:v>
                </c:pt>
                <c:pt idx="7">
                  <c:v>152.70741873339216</c:v>
                </c:pt>
                <c:pt idx="8">
                  <c:v>98.302298317854834</c:v>
                </c:pt>
                <c:pt idx="9">
                  <c:v>67.188333497112453</c:v>
                </c:pt>
                <c:pt idx="10">
                  <c:v>105.22938287845966</c:v>
                </c:pt>
                <c:pt idx="11">
                  <c:v>98.140351351530455</c:v>
                </c:pt>
                <c:pt idx="12">
                  <c:v>60.795562898183896</c:v>
                </c:pt>
                <c:pt idx="13">
                  <c:v>148.29194460797069</c:v>
                </c:pt>
                <c:pt idx="14">
                  <c:v>103.8262083553213</c:v>
                </c:pt>
                <c:pt idx="15">
                  <c:v>111.39038372331707</c:v>
                </c:pt>
                <c:pt idx="16">
                  <c:v>106.97588419290717</c:v>
                </c:pt>
                <c:pt idx="17">
                  <c:v>123.23085267924102</c:v>
                </c:pt>
                <c:pt idx="18">
                  <c:v>98.333939322122802</c:v>
                </c:pt>
                <c:pt idx="19">
                  <c:v>98.476776877986239</c:v>
                </c:pt>
                <c:pt idx="20">
                  <c:v>90.632346330101896</c:v>
                </c:pt>
                <c:pt idx="21">
                  <c:v>108.45716482164993</c:v>
                </c:pt>
                <c:pt idx="22">
                  <c:v>163.06542632885802</c:v>
                </c:pt>
                <c:pt idx="23">
                  <c:v>68.322845694999884</c:v>
                </c:pt>
                <c:pt idx="24">
                  <c:v>45.03470625098231</c:v>
                </c:pt>
                <c:pt idx="25">
                  <c:v>95.730415811170147</c:v>
                </c:pt>
                <c:pt idx="26">
                  <c:v>81.611662094429789</c:v>
                </c:pt>
                <c:pt idx="27">
                  <c:v>136.03685511535764</c:v>
                </c:pt>
                <c:pt idx="28">
                  <c:v>85.136746801139466</c:v>
                </c:pt>
                <c:pt idx="29">
                  <c:v>74.447998771155127</c:v>
                </c:pt>
                <c:pt idx="30">
                  <c:v>82.4689415429484</c:v>
                </c:pt>
                <c:pt idx="31">
                  <c:v>99.991121222884175</c:v>
                </c:pt>
                <c:pt idx="32">
                  <c:v>87.73211124753864</c:v>
                </c:pt>
                <c:pt idx="33">
                  <c:v>106.83536095659069</c:v>
                </c:pt>
                <c:pt idx="34">
                  <c:v>96.296867975733264</c:v>
                </c:pt>
                <c:pt idx="35">
                  <c:v>82.393042118274465</c:v>
                </c:pt>
                <c:pt idx="36">
                  <c:v>101.44170873644434</c:v>
                </c:pt>
                <c:pt idx="37">
                  <c:v>103.48799829181847</c:v>
                </c:pt>
                <c:pt idx="38">
                  <c:v>160.19949882164354</c:v>
                </c:pt>
                <c:pt idx="39">
                  <c:v>91.03043862730587</c:v>
                </c:pt>
                <c:pt idx="40">
                  <c:v>91.192669955017507</c:v>
                </c:pt>
                <c:pt idx="41">
                  <c:v>118.64075763655177</c:v>
                </c:pt>
                <c:pt idx="42">
                  <c:v>134.94149342481839</c:v>
                </c:pt>
                <c:pt idx="43">
                  <c:v>105.05775193569691</c:v>
                </c:pt>
                <c:pt idx="44">
                  <c:v>99.957861065031992</c:v>
                </c:pt>
                <c:pt idx="45">
                  <c:v>103.2539650304349</c:v>
                </c:pt>
                <c:pt idx="46">
                  <c:v>144.58017152659113</c:v>
                </c:pt>
                <c:pt idx="47">
                  <c:v>105.36410580425274</c:v>
                </c:pt>
                <c:pt idx="48">
                  <c:v>108.91922682856494</c:v>
                </c:pt>
                <c:pt idx="49">
                  <c:v>89.339906453736816</c:v>
                </c:pt>
              </c:numCache>
            </c:numRef>
          </c:val>
        </c:ser>
        <c:ser>
          <c:idx val="8"/>
          <c:order val="8"/>
          <c:tx>
            <c:strRef>
              <c:f>データ選択!$K$132</c:f>
              <c:strCache>
                <c:ptCount val="1"/>
                <c:pt idx="0">
                  <c:v>山陰（鳥取、島根）</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データ選択!$K$133:$K$182</c:f>
            </c:numRef>
          </c:val>
        </c:ser>
        <c:ser>
          <c:idx val="9"/>
          <c:order val="9"/>
          <c:tx>
            <c:strRef>
              <c:f>データ選択!$L$132</c:f>
              <c:strCache>
                <c:ptCount val="1"/>
                <c:pt idx="0">
                  <c:v>山陽（岡山、広島、山口）</c:v>
                </c:pt>
              </c:strCache>
            </c:strRef>
          </c:tx>
          <c:spPr>
            <a:ln>
              <a:solidFill>
                <a:srgbClr val="00B050"/>
              </a:solidFill>
            </a:ln>
          </c:spPr>
          <c:marker>
            <c:spPr>
              <a:solidFill>
                <a:srgbClr val="00B050"/>
              </a:solidFill>
            </c:spPr>
          </c:marker>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データ選択!$L$133:$L$182</c:f>
            </c:numRef>
          </c:val>
        </c:ser>
        <c:ser>
          <c:idx val="10"/>
          <c:order val="10"/>
          <c:tx>
            <c:strRef>
              <c:f>データ選択!$M$132</c:f>
              <c:strCache>
                <c:ptCount val="1"/>
                <c:pt idx="0">
                  <c:v>四国（徳島、香川、愛媛、高知）</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データ選択!$M$133:$M$182</c:f>
            </c:numRef>
          </c:val>
        </c:ser>
        <c:ser>
          <c:idx val="11"/>
          <c:order val="11"/>
          <c:tx>
            <c:strRef>
              <c:f>データ選択!$N$132</c:f>
              <c:strCache>
                <c:ptCount val="1"/>
                <c:pt idx="0">
                  <c:v>九州北部（福岡、佐賀、長崎、熊本、大分）</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データ選択!$N$133:$N$182</c:f>
              <c:numCache>
                <c:formatCode>0.0_ ;[Red]\-0.0\ </c:formatCode>
                <c:ptCount val="50"/>
                <c:pt idx="0">
                  <c:v>122.24351502340438</c:v>
                </c:pt>
                <c:pt idx="1">
                  <c:v>138.08376677267469</c:v>
                </c:pt>
                <c:pt idx="2">
                  <c:v>118.75566691204797</c:v>
                </c:pt>
                <c:pt idx="3">
                  <c:v>82.413244672176987</c:v>
                </c:pt>
                <c:pt idx="4">
                  <c:v>105.31683958596152</c:v>
                </c:pt>
                <c:pt idx="5">
                  <c:v>85.727535099258873</c:v>
                </c:pt>
                <c:pt idx="6">
                  <c:v>125.60196424110313</c:v>
                </c:pt>
                <c:pt idx="7">
                  <c:v>183.59263187081456</c:v>
                </c:pt>
                <c:pt idx="8">
                  <c:v>112.62061295469439</c:v>
                </c:pt>
                <c:pt idx="9">
                  <c:v>149.91648682805024</c:v>
                </c:pt>
                <c:pt idx="10">
                  <c:v>130.94338611001808</c:v>
                </c:pt>
                <c:pt idx="11">
                  <c:v>85.377006328143651</c:v>
                </c:pt>
                <c:pt idx="12">
                  <c:v>131.12350080893145</c:v>
                </c:pt>
                <c:pt idx="13">
                  <c:v>111.7729123659815</c:v>
                </c:pt>
                <c:pt idx="14">
                  <c:v>97.179677607815492</c:v>
                </c:pt>
                <c:pt idx="15">
                  <c:v>115.98234933224872</c:v>
                </c:pt>
                <c:pt idx="16">
                  <c:v>152.81839362566512</c:v>
                </c:pt>
                <c:pt idx="17">
                  <c:v>102.61470981160157</c:v>
                </c:pt>
                <c:pt idx="18">
                  <c:v>114.17859726973705</c:v>
                </c:pt>
                <c:pt idx="19">
                  <c:v>107.15252768945682</c:v>
                </c:pt>
                <c:pt idx="20">
                  <c:v>182.70709807943567</c:v>
                </c:pt>
                <c:pt idx="21">
                  <c:v>133.05644125652367</c:v>
                </c:pt>
                <c:pt idx="22">
                  <c:v>136.72803368917548</c:v>
                </c:pt>
                <c:pt idx="23">
                  <c:v>222.37403114824122</c:v>
                </c:pt>
                <c:pt idx="24">
                  <c:v>140.97424591554739</c:v>
                </c:pt>
                <c:pt idx="25">
                  <c:v>109.43125839194367</c:v>
                </c:pt>
                <c:pt idx="26">
                  <c:v>98.033358239487711</c:v>
                </c:pt>
                <c:pt idx="27">
                  <c:v>158.17008107766316</c:v>
                </c:pt>
                <c:pt idx="28">
                  <c:v>318.11693404859255</c:v>
                </c:pt>
                <c:pt idx="29">
                  <c:v>101.90424061895283</c:v>
                </c:pt>
                <c:pt idx="30">
                  <c:v>101.05559173690237</c:v>
                </c:pt>
                <c:pt idx="31">
                  <c:v>170.22640194302349</c:v>
                </c:pt>
                <c:pt idx="32">
                  <c:v>199.73231161314754</c:v>
                </c:pt>
                <c:pt idx="33">
                  <c:v>89.007268989816211</c:v>
                </c:pt>
                <c:pt idx="34">
                  <c:v>127.38030077369102</c:v>
                </c:pt>
                <c:pt idx="35">
                  <c:v>114.95808962386003</c:v>
                </c:pt>
                <c:pt idx="36">
                  <c:v>96.677292497129983</c:v>
                </c:pt>
                <c:pt idx="37">
                  <c:v>115.89882685482449</c:v>
                </c:pt>
                <c:pt idx="38">
                  <c:v>91.178177989567814</c:v>
                </c:pt>
                <c:pt idx="39">
                  <c:v>121.29358069146623</c:v>
                </c:pt>
                <c:pt idx="40">
                  <c:v>163.12267265019253</c:v>
                </c:pt>
                <c:pt idx="41">
                  <c:v>59.349934116426574</c:v>
                </c:pt>
                <c:pt idx="42">
                  <c:v>115.28560554871432</c:v>
                </c:pt>
                <c:pt idx="43">
                  <c:v>156.90750875777084</c:v>
                </c:pt>
                <c:pt idx="44">
                  <c:v>80.278260294673444</c:v>
                </c:pt>
                <c:pt idx="45">
                  <c:v>99.013119698402917</c:v>
                </c:pt>
                <c:pt idx="46">
                  <c:v>30.880072914834194</c:v>
                </c:pt>
                <c:pt idx="47">
                  <c:v>128.32143373796825</c:v>
                </c:pt>
                <c:pt idx="48">
                  <c:v>102.43712683296988</c:v>
                </c:pt>
                <c:pt idx="49">
                  <c:v>80.915699081651113</c:v>
                </c:pt>
              </c:numCache>
            </c:numRef>
          </c:val>
        </c:ser>
        <c:ser>
          <c:idx val="12"/>
          <c:order val="12"/>
          <c:tx>
            <c:strRef>
              <c:f>データ選択!$O$132</c:f>
              <c:strCache>
                <c:ptCount val="1"/>
                <c:pt idx="0">
                  <c:v>九州南部・沖縄（宮崎、鹿児島、沖縄）</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データ選択!$O$133:$O$182</c:f>
            </c:numRef>
          </c:val>
        </c:ser>
        <c:dLbls>
          <c:showLegendKey val="0"/>
          <c:showVal val="0"/>
          <c:showCatName val="0"/>
          <c:showSerName val="0"/>
          <c:showPercent val="0"/>
          <c:showBubbleSize val="0"/>
        </c:dLbls>
        <c:axId val="144911744"/>
        <c:axId val="144921728"/>
      </c:radarChart>
      <c:catAx>
        <c:axId val="144911744"/>
        <c:scaling>
          <c:orientation val="minMax"/>
        </c:scaling>
        <c:delete val="0"/>
        <c:axPos val="b"/>
        <c:majorGridlines/>
        <c:majorTickMark val="out"/>
        <c:minorTickMark val="none"/>
        <c:tickLblPos val="nextTo"/>
        <c:txPr>
          <a:bodyPr rot="0" vert="horz"/>
          <a:lstStyle/>
          <a:p>
            <a:pPr>
              <a:defRPr/>
            </a:pPr>
            <a:endParaRPr lang="ja-JP"/>
          </a:p>
        </c:txPr>
        <c:crossAx val="144921728"/>
        <c:crosses val="autoZero"/>
        <c:auto val="1"/>
        <c:lblAlgn val="ctr"/>
        <c:lblOffset val="100"/>
        <c:noMultiLvlLbl val="0"/>
      </c:catAx>
      <c:valAx>
        <c:axId val="144921728"/>
        <c:scaling>
          <c:orientation val="minMax"/>
        </c:scaling>
        <c:delete val="0"/>
        <c:axPos val="l"/>
        <c:majorGridlines/>
        <c:numFmt formatCode="0.0_ ;[Red]\-0.0\ " sourceLinked="1"/>
        <c:majorTickMark val="out"/>
        <c:minorTickMark val="none"/>
        <c:tickLblPos val="nextTo"/>
        <c:crossAx val="144911744"/>
        <c:crosses val="autoZero"/>
        <c:crossBetween val="between"/>
      </c:valAx>
    </c:plotArea>
    <c:legend>
      <c:legendPos val="r"/>
      <c:layout>
        <c:manualLayout>
          <c:xMode val="edge"/>
          <c:yMode val="edge"/>
          <c:x val="0.69416977440594896"/>
          <c:y val="7.9740112345519157E-2"/>
          <c:w val="0.3044871967013672"/>
          <c:h val="0.11335557911283534"/>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101" workbookViewId="0" zoomToFit="1"/>
  </sheetViews>
  <pageMargins left="0.25" right="0.25"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01"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7.png"/><Relationship Id="rId5" Type="http://schemas.openxmlformats.org/officeDocument/2006/relationships/image" Target="../media/image18.emf"/><Relationship Id="rId4"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148165</xdr:colOff>
      <xdr:row>80</xdr:row>
      <xdr:rowOff>70303</xdr:rowOff>
    </xdr:from>
    <xdr:to>
      <xdr:col>13</xdr:col>
      <xdr:colOff>1830916</xdr:colOff>
      <xdr:row>113</xdr:row>
      <xdr:rowOff>121833</xdr:rowOff>
    </xdr:to>
    <xdr:pic>
      <xdr:nvPicPr>
        <xdr:cNvPr id="26" name="図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8" y="13765136"/>
          <a:ext cx="8043335" cy="5639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3</xdr:row>
      <xdr:rowOff>28575</xdr:rowOff>
    </xdr:from>
    <xdr:to>
      <xdr:col>9</xdr:col>
      <xdr:colOff>257175</xdr:colOff>
      <xdr:row>25</xdr:row>
      <xdr:rowOff>0</xdr:rowOff>
    </xdr:to>
    <xdr:pic>
      <xdr:nvPicPr>
        <xdr:cNvPr id="2"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542925"/>
          <a:ext cx="5619750"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368299</xdr:colOff>
      <xdr:row>63</xdr:row>
      <xdr:rowOff>85724</xdr:rowOff>
    </xdr:from>
    <xdr:to>
      <xdr:col>13</xdr:col>
      <xdr:colOff>1189566</xdr:colOff>
      <xdr:row>79</xdr:row>
      <xdr:rowOff>28574</xdr:rowOff>
    </xdr:to>
    <xdr:pic>
      <xdr:nvPicPr>
        <xdr:cNvPr id="4" name="図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799" y="10838391"/>
          <a:ext cx="4430184" cy="2715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15</xdr:row>
      <xdr:rowOff>19050</xdr:rowOff>
    </xdr:from>
    <xdr:to>
      <xdr:col>5</xdr:col>
      <xdr:colOff>190500</xdr:colOff>
      <xdr:row>17</xdr:row>
      <xdr:rowOff>85725</xdr:rowOff>
    </xdr:to>
    <xdr:sp macro="" textlink="">
      <xdr:nvSpPr>
        <xdr:cNvPr id="6" name="円/楕円 5"/>
        <xdr:cNvSpPr/>
      </xdr:nvSpPr>
      <xdr:spPr>
        <a:xfrm>
          <a:off x="2562225" y="2590800"/>
          <a:ext cx="1057275" cy="40957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409576</xdr:colOff>
      <xdr:row>33</xdr:row>
      <xdr:rowOff>133351</xdr:rowOff>
    </xdr:from>
    <xdr:to>
      <xdr:col>6</xdr:col>
      <xdr:colOff>409576</xdr:colOff>
      <xdr:row>35</xdr:row>
      <xdr:rowOff>57151</xdr:rowOff>
    </xdr:to>
    <xdr:sp macro="" textlink="">
      <xdr:nvSpPr>
        <xdr:cNvPr id="7" name="円/楕円 6"/>
        <xdr:cNvSpPr/>
      </xdr:nvSpPr>
      <xdr:spPr>
        <a:xfrm>
          <a:off x="3838576" y="5791201"/>
          <a:ext cx="685800"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265741</xdr:colOff>
      <xdr:row>25</xdr:row>
      <xdr:rowOff>94192</xdr:rowOff>
    </xdr:from>
    <xdr:to>
      <xdr:col>13</xdr:col>
      <xdr:colOff>1515284</xdr:colOff>
      <xdr:row>63</xdr:row>
      <xdr:rowOff>74010</xdr:rowOff>
    </xdr:to>
    <xdr:pic>
      <xdr:nvPicPr>
        <xdr:cNvPr id="11" name="図 10"/>
        <xdr:cNvPicPr>
          <a:picLocks noChangeAspect="1"/>
        </xdr:cNvPicPr>
      </xdr:nvPicPr>
      <xdr:blipFill>
        <a:blip xmlns:r="http://schemas.openxmlformats.org/officeDocument/2006/relationships" r:embed="rId4"/>
        <a:stretch>
          <a:fillRect/>
        </a:stretch>
      </xdr:blipFill>
      <xdr:spPr>
        <a:xfrm>
          <a:off x="1641574" y="4327525"/>
          <a:ext cx="7610127" cy="6499152"/>
        </a:xfrm>
        <a:prstGeom prst="rect">
          <a:avLst/>
        </a:prstGeom>
      </xdr:spPr>
    </xdr:pic>
    <xdr:clientData/>
  </xdr:twoCellAnchor>
  <xdr:twoCellAnchor>
    <xdr:from>
      <xdr:col>6</xdr:col>
      <xdr:colOff>238124</xdr:colOff>
      <xdr:row>42</xdr:row>
      <xdr:rowOff>9525</xdr:rowOff>
    </xdr:from>
    <xdr:to>
      <xdr:col>7</xdr:col>
      <xdr:colOff>438149</xdr:colOff>
      <xdr:row>43</xdr:row>
      <xdr:rowOff>104775</xdr:rowOff>
    </xdr:to>
    <xdr:sp macro="" textlink="">
      <xdr:nvSpPr>
        <xdr:cNvPr id="9" name="円/楕円 8"/>
        <xdr:cNvSpPr/>
      </xdr:nvSpPr>
      <xdr:spPr>
        <a:xfrm>
          <a:off x="4352924" y="7210425"/>
          <a:ext cx="8858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338667</xdr:colOff>
      <xdr:row>43</xdr:row>
      <xdr:rowOff>147108</xdr:rowOff>
    </xdr:from>
    <xdr:to>
      <xdr:col>7</xdr:col>
      <xdr:colOff>681567</xdr:colOff>
      <xdr:row>45</xdr:row>
      <xdr:rowOff>15875</xdr:rowOff>
    </xdr:to>
    <xdr:sp macro="" textlink="">
      <xdr:nvSpPr>
        <xdr:cNvPr id="12" name="円/楕円 11"/>
        <xdr:cNvSpPr/>
      </xdr:nvSpPr>
      <xdr:spPr>
        <a:xfrm>
          <a:off x="4466167" y="7449608"/>
          <a:ext cx="1030817" cy="2180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179916</xdr:colOff>
      <xdr:row>57</xdr:row>
      <xdr:rowOff>137584</xdr:rowOff>
    </xdr:from>
    <xdr:to>
      <xdr:col>13</xdr:col>
      <xdr:colOff>772583</xdr:colOff>
      <xdr:row>59</xdr:row>
      <xdr:rowOff>42333</xdr:rowOff>
    </xdr:to>
    <xdr:sp macro="" textlink="">
      <xdr:nvSpPr>
        <xdr:cNvPr id="13" name="円/楕円 12"/>
        <xdr:cNvSpPr/>
      </xdr:nvSpPr>
      <xdr:spPr>
        <a:xfrm>
          <a:off x="7916333" y="9831917"/>
          <a:ext cx="592667" cy="2645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73025</xdr:colOff>
      <xdr:row>61</xdr:row>
      <xdr:rowOff>135468</xdr:rowOff>
    </xdr:from>
    <xdr:to>
      <xdr:col>13</xdr:col>
      <xdr:colOff>740833</xdr:colOff>
      <xdr:row>63</xdr:row>
      <xdr:rowOff>50801</xdr:rowOff>
    </xdr:to>
    <xdr:sp macro="" textlink="">
      <xdr:nvSpPr>
        <xdr:cNvPr id="14" name="円/楕円 13"/>
        <xdr:cNvSpPr/>
      </xdr:nvSpPr>
      <xdr:spPr>
        <a:xfrm>
          <a:off x="7809442" y="10528301"/>
          <a:ext cx="667808" cy="2751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438150</xdr:colOff>
      <xdr:row>75</xdr:row>
      <xdr:rowOff>1</xdr:rowOff>
    </xdr:from>
    <xdr:to>
      <xdr:col>10</xdr:col>
      <xdr:colOff>114300</xdr:colOff>
      <xdr:row>76</xdr:row>
      <xdr:rowOff>55564</xdr:rowOff>
    </xdr:to>
    <xdr:sp macro="" textlink="">
      <xdr:nvSpPr>
        <xdr:cNvPr id="15" name="円/楕円 14"/>
        <xdr:cNvSpPr/>
      </xdr:nvSpPr>
      <xdr:spPr>
        <a:xfrm>
          <a:off x="5899150" y="13192126"/>
          <a:ext cx="1041400" cy="230188"/>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39158</xdr:colOff>
      <xdr:row>73</xdr:row>
      <xdr:rowOff>122767</xdr:rowOff>
    </xdr:from>
    <xdr:to>
      <xdr:col>13</xdr:col>
      <xdr:colOff>95250</xdr:colOff>
      <xdr:row>75</xdr:row>
      <xdr:rowOff>52917</xdr:rowOff>
    </xdr:to>
    <xdr:sp macro="" textlink="">
      <xdr:nvSpPr>
        <xdr:cNvPr id="16" name="円/楕円 15"/>
        <xdr:cNvSpPr/>
      </xdr:nvSpPr>
      <xdr:spPr>
        <a:xfrm>
          <a:off x="7352241" y="12600517"/>
          <a:ext cx="479426" cy="2899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666750</xdr:colOff>
      <xdr:row>73</xdr:row>
      <xdr:rowOff>123825</xdr:rowOff>
    </xdr:from>
    <xdr:to>
      <xdr:col>11</xdr:col>
      <xdr:colOff>76200</xdr:colOff>
      <xdr:row>75</xdr:row>
      <xdr:rowOff>47625</xdr:rowOff>
    </xdr:to>
    <xdr:sp macro="" textlink="">
      <xdr:nvSpPr>
        <xdr:cNvPr id="17" name="円/楕円 16"/>
        <xdr:cNvSpPr/>
      </xdr:nvSpPr>
      <xdr:spPr>
        <a:xfrm>
          <a:off x="6838950" y="12715875"/>
          <a:ext cx="781050"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380999</xdr:colOff>
      <xdr:row>73</xdr:row>
      <xdr:rowOff>114300</xdr:rowOff>
    </xdr:from>
    <xdr:to>
      <xdr:col>9</xdr:col>
      <xdr:colOff>619124</xdr:colOff>
      <xdr:row>75</xdr:row>
      <xdr:rowOff>38100</xdr:rowOff>
    </xdr:to>
    <xdr:sp macro="" textlink="">
      <xdr:nvSpPr>
        <xdr:cNvPr id="18" name="円/楕円 17"/>
        <xdr:cNvSpPr/>
      </xdr:nvSpPr>
      <xdr:spPr>
        <a:xfrm>
          <a:off x="5867399" y="12706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152399</xdr:colOff>
      <xdr:row>75</xdr:row>
      <xdr:rowOff>152400</xdr:rowOff>
    </xdr:from>
    <xdr:to>
      <xdr:col>10</xdr:col>
      <xdr:colOff>390524</xdr:colOff>
      <xdr:row>77</xdr:row>
      <xdr:rowOff>76200</xdr:rowOff>
    </xdr:to>
    <xdr:sp macro="" textlink="">
      <xdr:nvSpPr>
        <xdr:cNvPr id="19" name="円/楕円 18"/>
        <xdr:cNvSpPr/>
      </xdr:nvSpPr>
      <xdr:spPr>
        <a:xfrm>
          <a:off x="6324599" y="13087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560915</xdr:colOff>
      <xdr:row>104</xdr:row>
      <xdr:rowOff>42334</xdr:rowOff>
    </xdr:from>
    <xdr:to>
      <xdr:col>13</xdr:col>
      <xdr:colOff>1862665</xdr:colOff>
      <xdr:row>112</xdr:row>
      <xdr:rowOff>133352</xdr:rowOff>
    </xdr:to>
    <xdr:sp macro="" textlink="">
      <xdr:nvSpPr>
        <xdr:cNvPr id="21" name="円/楕円 20"/>
        <xdr:cNvSpPr/>
      </xdr:nvSpPr>
      <xdr:spPr>
        <a:xfrm>
          <a:off x="1248832" y="17801167"/>
          <a:ext cx="8350250" cy="144568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8094" cy="607336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0.0627</cdr:x>
      <cdr:y>0.15948</cdr:y>
    </cdr:from>
    <cdr:to>
      <cdr:x>0.32093</cdr:x>
      <cdr:y>0.24716</cdr:y>
    </cdr:to>
    <cdr:sp macro="" textlink="">
      <cdr:nvSpPr>
        <cdr:cNvPr id="2" name="テキスト ボックス 1"/>
        <cdr:cNvSpPr txBox="1"/>
      </cdr:nvSpPr>
      <cdr:spPr>
        <a:xfrm xmlns:a="http://schemas.openxmlformats.org/drawingml/2006/main">
          <a:off x="583746" y="96928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8094" cy="607336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twoCellAnchor>
    <xdr:from>
      <xdr:col>18</xdr:col>
      <xdr:colOff>0</xdr:colOff>
      <xdr:row>69</xdr:row>
      <xdr:rowOff>123264</xdr:rowOff>
    </xdr:from>
    <xdr:to>
      <xdr:col>18</xdr:col>
      <xdr:colOff>672353</xdr:colOff>
      <xdr:row>72</xdr:row>
      <xdr:rowOff>66372</xdr:rowOff>
    </xdr:to>
    <xdr:sp macro="" textlink="">
      <xdr:nvSpPr>
        <xdr:cNvPr id="4" name="左矢印 3"/>
        <xdr:cNvSpPr/>
      </xdr:nvSpPr>
      <xdr:spPr>
        <a:xfrm rot="10800000">
          <a:off x="6022731" y="12271302"/>
          <a:ext cx="672353" cy="470647"/>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50857</xdr:colOff>
      <xdr:row>69</xdr:row>
      <xdr:rowOff>0</xdr:rowOff>
    </xdr:from>
    <xdr:to>
      <xdr:col>20</xdr:col>
      <xdr:colOff>2373923</xdr:colOff>
      <xdr:row>76</xdr:row>
      <xdr:rowOff>0</xdr:rowOff>
    </xdr:to>
    <xdr:sp macro="" textlink="">
      <xdr:nvSpPr>
        <xdr:cNvPr id="5" name="テキスト ボックス 4"/>
        <xdr:cNvSpPr txBox="1"/>
      </xdr:nvSpPr>
      <xdr:spPr>
        <a:xfrm>
          <a:off x="6762319" y="12148038"/>
          <a:ext cx="3011796" cy="123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の関連ページのプログラム・フォーム内に</a:t>
          </a:r>
          <a:r>
            <a:rPr kumimoji="1" lang="en-US" altLang="ja-JP" sz="1600" b="1">
              <a:solidFill>
                <a:srgbClr val="C00000"/>
              </a:solidFill>
            </a:rPr>
            <a:t/>
          </a:r>
          <a:br>
            <a:rPr kumimoji="1" lang="en-US" altLang="ja-JP" sz="1600" b="1">
              <a:solidFill>
                <a:srgbClr val="C00000"/>
              </a:solidFill>
            </a:rPr>
          </a:br>
          <a:r>
            <a:rPr kumimoji="1" lang="ja-JP" altLang="en-US" sz="1600" b="1">
              <a:solidFill>
                <a:srgbClr val="C00000"/>
              </a:solidFill>
            </a:rPr>
            <a:t>貼り付け</a:t>
          </a:r>
        </a:p>
      </xdr:txBody>
    </xdr:sp>
    <xdr:clientData/>
  </xdr:twoCellAnchor>
  <xdr:twoCellAnchor>
    <xdr:from>
      <xdr:col>17</xdr:col>
      <xdr:colOff>556847</xdr:colOff>
      <xdr:row>45</xdr:row>
      <xdr:rowOff>131884</xdr:rowOff>
    </xdr:from>
    <xdr:to>
      <xdr:col>25</xdr:col>
      <xdr:colOff>351694</xdr:colOff>
      <xdr:row>54</xdr:row>
      <xdr:rowOff>161192</xdr:rowOff>
    </xdr:to>
    <xdr:sp macro="" textlink="">
      <xdr:nvSpPr>
        <xdr:cNvPr id="2" name="テキスト ボックス 1"/>
        <xdr:cNvSpPr txBox="1"/>
      </xdr:nvSpPr>
      <xdr:spPr>
        <a:xfrm>
          <a:off x="5890847" y="8044961"/>
          <a:ext cx="7854462"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17</xdr:col>
      <xdr:colOff>448408</xdr:colOff>
      <xdr:row>54</xdr:row>
      <xdr:rowOff>169985</xdr:rowOff>
    </xdr:from>
    <xdr:to>
      <xdr:col>26</xdr:col>
      <xdr:colOff>520946</xdr:colOff>
      <xdr:row>58</xdr:row>
      <xdr:rowOff>82062</xdr:rowOff>
    </xdr:to>
    <xdr:sp macro="" textlink="">
      <xdr:nvSpPr>
        <xdr:cNvPr id="6" name="テキスト ボックス 5"/>
        <xdr:cNvSpPr txBox="1"/>
      </xdr:nvSpPr>
      <xdr:spPr>
        <a:xfrm>
          <a:off x="7159870" y="9665677"/>
          <a:ext cx="8820884" cy="61546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18</xdr:col>
      <xdr:colOff>184635</xdr:colOff>
      <xdr:row>57</xdr:row>
      <xdr:rowOff>52756</xdr:rowOff>
    </xdr:from>
    <xdr:to>
      <xdr:col>20</xdr:col>
      <xdr:colOff>2198076</xdr:colOff>
      <xdr:row>69</xdr:row>
      <xdr:rowOff>58615</xdr:rowOff>
    </xdr:to>
    <xdr:sp macro="" textlink="">
      <xdr:nvSpPr>
        <xdr:cNvPr id="7" name="円形吹き出し 6"/>
        <xdr:cNvSpPr/>
      </xdr:nvSpPr>
      <xdr:spPr>
        <a:xfrm>
          <a:off x="7584827" y="10075987"/>
          <a:ext cx="3390903" cy="2130666"/>
        </a:xfrm>
        <a:prstGeom prst="wedgeEllipseCallout">
          <a:avLst>
            <a:gd name="adj1" fmla="val -75547"/>
            <a:gd name="adj2" fmla="val 2594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左の赤枠線内を</a:t>
          </a:r>
          <a:r>
            <a:rPr kumimoji="1" lang="en-US" altLang="ja-JP" sz="1400">
              <a:solidFill>
                <a:schemeClr val="tx1"/>
              </a:solidFill>
            </a:rPr>
            <a:t>[</a:t>
          </a:r>
          <a:r>
            <a:rPr kumimoji="1" lang="ja-JP" altLang="en-US" sz="1400">
              <a:solidFill>
                <a:schemeClr val="tx1"/>
              </a:solidFill>
            </a:rPr>
            <a:t>コピー］したものを</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17</xdr:col>
      <xdr:colOff>424961</xdr:colOff>
      <xdr:row>5</xdr:row>
      <xdr:rowOff>73268</xdr:rowOff>
    </xdr:from>
    <xdr:to>
      <xdr:col>20</xdr:col>
      <xdr:colOff>1040423</xdr:colOff>
      <xdr:row>15</xdr:row>
      <xdr:rowOff>102577</xdr:rowOff>
    </xdr:to>
    <xdr:sp macro="" textlink="">
      <xdr:nvSpPr>
        <xdr:cNvPr id="8" name="円形吹き出し 7"/>
        <xdr:cNvSpPr/>
      </xdr:nvSpPr>
      <xdr:spPr>
        <a:xfrm>
          <a:off x="7136423" y="952499"/>
          <a:ext cx="2681654" cy="1787770"/>
        </a:xfrm>
        <a:prstGeom prst="wedgeEllipseCallout">
          <a:avLst>
            <a:gd name="adj1" fmla="val -122472"/>
            <a:gd name="adj2" fmla="val -1047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右クリックで［再表示］［非表示］によって目的の５地域及び合計列の６列を選択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685799</xdr:colOff>
      <xdr:row>22</xdr:row>
      <xdr:rowOff>114300</xdr:rowOff>
    </xdr:from>
    <xdr:to>
      <xdr:col>10</xdr:col>
      <xdr:colOff>66674</xdr:colOff>
      <xdr:row>141</xdr:row>
      <xdr:rowOff>57150</xdr:rowOff>
    </xdr:to>
    <xdr:sp macro="" textlink="">
      <xdr:nvSpPr>
        <xdr:cNvPr id="2" name="テキスト ボックス 1"/>
        <xdr:cNvSpPr txBox="1"/>
      </xdr:nvSpPr>
      <xdr:spPr>
        <a:xfrm>
          <a:off x="685799" y="3962400"/>
          <a:ext cx="8829675" cy="203454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skylineRATIO5-per-capita-age-70over-rank50-items-5region-2014part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【2014</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年度（</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2015.01.08</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現在）</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歳以上の件数上位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の商品サービス（小分類）の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人口調整相談件数対全国比の</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地域の合成スカイライン図・バブル扇形散布図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クロスセクションデータ属性コマンド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0001.00,0050.00,ttt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第１系列名  東北南部人口調整相談件数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,uuu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第２系列名  南関東人口調整相談件数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,vvv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空白で同一ケース範囲</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第３系列名　東海人口調整相談件数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,www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第４系列名　近畿人口調整相談件数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第５系列名　九州北部人口調整相談件数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空白で同一ケース範囲</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第６系列名　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データ入力指示コマンド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ctype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ケース毎に読むタイプ</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ユーザ自身が文字・数値データを</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テキストファイルまたは</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Excel</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シートからコピー＆ペーストする．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ユーザデータの各行の末尾にも「</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」を挿入してコメント文を記述できる．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ユーザ文字・数値データをこの行直後にペーストする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44.58 	53.42 	58.68 	51.21 	78.60 	64.30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26.59 	20.02 	25.94 	27.75 	41.97 	30.40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12.81 	29.14 	23.61 	23.40 	32.21 	27.12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11.34 	33.48 	20.59 	27.39 	18.07 	21.93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12.32 	18.62 	19.62 	23.13 	21.15 	20.08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11.15 	30.71 	12.82 	25.70 	16.56 	19.32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17.79 	15.56 	9.17 	12.15 	19.91 	15.85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6.45 	15.62 	8.24 	24.01 	28.86 	15.72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6.65 	20.78 	11.34 	15.35 	17.59 	15.62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10.95 	13.70 	10.15 	8.66 	19.31 	12.88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5.28 	14.06 	9.60 	12.49 	15.54 	11.87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4.50 	14.66 	10.83 	11.04 	9.60 	11.25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9.97 	9.72 	11.85 	6.30 	13.60 	10.37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4.99 	14.62 	6.24 	14.96 	11.28 	10.09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7.33 	11.11 	11.21 	10.37 	9.71 	9.99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7.63 	10.62 	7.56 	10.10 	10.52 	9.07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5.48 	8.53 	5.39 	8.69 	12.41 	8.12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3.81 	11.05 	4.80 	8.75 	7.28 	7.10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4.30 	10.82 	3.57 	6.88 	7.98 	6.99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3.81 	10.02 	7.73 	6.54 	7.12 	6.65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4.30 	6.63 	5.60 	5.70 	11.49 	6.29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4.30 	6.95 	5.22 	6.82 	8.36 	6.28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1.96 	7.37 	5.09 	9.65 	8.09 	5.92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4.60 	5.00 	2.00 	4.01 	13.06 	5.87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2.15 	6.33 	1.57 	2.41 	7.55 	5.36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3.81 	8.51 	2.38 	5.10 	5.83 	5.32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4.20 	7.21 	3.74 	4.13 	4.96 	5.06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4.01 	4.12 	2.63 	6.64 	7.71 	4.88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3.32 	3.70 	2.89 	4.07 	15.21 	4.78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5.08 	5.28 	3.99 	3.47 	4.75 	4.66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4.99 	9.22 	2.89 	3.83 	4.69 	4.64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2.44 	5.66 	3.18 	4.37 	7.44 	4.37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2.93 	2.97 	3.99 	3.65 	8.31 	4.16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3.23 	5.40 	2.84 	4.40 	3.67 	4.12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3.13 	4.66 	3.40 	3.59 	4.75 	3.73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4.11 	3.01 	3.86 	3.02 	4.21 	3.66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2.84 	5.58 	2.34 	3.68 	3.51 	3.63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2.74 	3.86 	2.55 	3.47 	3.88 	3.35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1.96 	4.88 	2.42 	5.31 	3.02 	3.31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3.62 	3.27 	2.51 	2.96 	3.94 	3.25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2.25 	3.80 	1.57 	2.80 	5.02 	3.08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1.27 	5.28 	0.98 	3.56 	1.78 	3.00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2.74 	3.59 	2.12 	4.04 	3.45 	2.99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1.47 	3.82 	1.91 	3.11 	4.64 	2.96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3.42 	3.01 	2.29 	2.96 	2.37 	2.96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1.96 	4.24 	1.57 	2.93 	2.81 	2.83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4.01 	4.18 	1.61 	4.04 	0.86 	2.80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4.11 	3.09 	2.12 	2.84 	3.45 	2.69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0.88 	3.98 	1.91 	2.93 	2.75 	2.69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1.56 	4.20 	2.46 	2.38 	2.16 	2.67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変量分析セクション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変量記号の割り当て</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t,ttt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東北南部人口調整相談件数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u,uuu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南関東人口調整相談件数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v,vvv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東海人口調整相談件数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w,www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近畿人口調整相談件数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九州北部人口調整相談件数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Y,YYY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変数変換</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j=(t/Y*100)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東北南部人口調整相談件数対全国比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南関東の人口調整相談件数対全国比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l=(v/Y*100)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東海の人口調整相談件数対全国比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m=(w/Y*100)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近畿の人口調整相談件数対全国比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n=(x/Y*100)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p=:ci(u)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個体識別文字列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作成</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=pr*(t,u,v,w,x,Y,j,k,l,m,n,p)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数値プリント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の項目別の平均値</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（区切りに利用）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I=:ci(i)*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に文字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の文字列変量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作成（スカイライン区切りに利用）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?Y=(Y,i,Y,i,Y,i,Y,i,Y)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?K=(j,0,k,0,l,0,m,0,n)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対全国比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?P=(p,I,p,I,p,I,p,I,p)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文字列変量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文字列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q=cum(?Y)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の累和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q&lt;i&gt;=?Y&lt;1&gt;+?Y&lt;2&gt;+...+?Y&lt;i-1&gt;+?Y&lt;i&gt;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r=(q-?Y)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直前までの累和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r&lt;i&gt;=?Y&lt;1&gt;+?Y&lt;2&gt;+...+?Y&lt;i-1&gt;     =q&lt;i&gt;-?Y&lt;i&gt;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h=(100)     //  h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対全国比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.=(0,h)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スカイライン図上の対全国比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％の横線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y=0*x+h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+=(h/100,0)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扇形散布図上の対全国比</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h</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斜線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y=(h/100)*x+0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z=(0*u)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すべてゼロの数値の変量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を作成（扇形散布図の原点に利用）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回帰分析</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,run,t=(Y)   // 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,run,u=(Y)   // 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,run,v=(Y)   // 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,run,w=(Y)   // 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,run,x=(Y)   // x</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グラフセクション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スケールの目盛り指示コマンド（標準</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?K,001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の目盛りを細かく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ポイントごとに</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u,001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の目盛りを細かく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ポイントごとに</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ゼロ軸表示</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のゼロ軸表示</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スカイライン図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人口調整相談件数対全国比</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?K,q,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?K,r,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スカイライン図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（リンク面描画，３次元図圧縮）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扇形バブル散布図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人口調整相談件数：（横軸）全国／（縦軸）地域</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t,Y, ,p=t,+,*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東北南部・全国人口調整相談件数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z,z,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原点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u,Y, ,p=u,+,*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南関東・全国人口調整相談件数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v,Y, ,p=v,+,*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東海・全国人口調整相談件数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w,Y, ,p=w,+,*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近畿・全国人口調整相談件数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x,Y, ,p=x,+,*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扇形バブル散布図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（リンク直線描画，３次元図圧縮）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終了セクション</a:t>
          </a:r>
        </a:p>
      </xdr:txBody>
    </xdr:sp>
    <xdr:clientData/>
  </xdr:twoCellAnchor>
  <xdr:twoCellAnchor>
    <xdr:from>
      <xdr:col>10</xdr:col>
      <xdr:colOff>200024</xdr:colOff>
      <xdr:row>22</xdr:row>
      <xdr:rowOff>1</xdr:rowOff>
    </xdr:from>
    <xdr:to>
      <xdr:col>21</xdr:col>
      <xdr:colOff>133349</xdr:colOff>
      <xdr:row>141</xdr:row>
      <xdr:rowOff>57151</xdr:rowOff>
    </xdr:to>
    <xdr:sp macro="" textlink="">
      <xdr:nvSpPr>
        <xdr:cNvPr id="3" name="テキスト ボックス 2"/>
        <xdr:cNvSpPr txBox="1"/>
      </xdr:nvSpPr>
      <xdr:spPr>
        <a:xfrm>
          <a:off x="9648824" y="3848101"/>
          <a:ext cx="8696325" cy="204597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2</xdr:row>
      <xdr:rowOff>38100</xdr:rowOff>
    </xdr:from>
    <xdr:to>
      <xdr:col>18</xdr:col>
      <xdr:colOff>103147</xdr:colOff>
      <xdr:row>42</xdr:row>
      <xdr:rowOff>151529</xdr:rowOff>
    </xdr:to>
    <xdr:pic>
      <xdr:nvPicPr>
        <xdr:cNvPr id="3" name="図 2"/>
        <xdr:cNvPicPr>
          <a:picLocks noChangeAspect="1"/>
        </xdr:cNvPicPr>
      </xdr:nvPicPr>
      <xdr:blipFill>
        <a:blip xmlns:r="http://schemas.openxmlformats.org/officeDocument/2006/relationships" r:embed="rId1"/>
        <a:stretch>
          <a:fillRect/>
        </a:stretch>
      </xdr:blipFill>
      <xdr:spPr>
        <a:xfrm>
          <a:off x="466725" y="514350"/>
          <a:ext cx="13028572" cy="6971429"/>
        </a:xfrm>
        <a:prstGeom prst="rect">
          <a:avLst/>
        </a:prstGeom>
      </xdr:spPr>
    </xdr:pic>
    <xdr:clientData/>
  </xdr:twoCellAnchor>
  <xdr:twoCellAnchor>
    <xdr:from>
      <xdr:col>19</xdr:col>
      <xdr:colOff>885825</xdr:colOff>
      <xdr:row>4</xdr:row>
      <xdr:rowOff>9525</xdr:rowOff>
    </xdr:from>
    <xdr:to>
      <xdr:col>23</xdr:col>
      <xdr:colOff>142875</xdr:colOff>
      <xdr:row>5</xdr:row>
      <xdr:rowOff>66675</xdr:rowOff>
    </xdr:to>
    <xdr:sp macro="" textlink="T51">
      <xdr:nvSpPr>
        <xdr:cNvPr id="17"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サラ金・フリーローン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公社債</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社会保険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医療サービス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塗装工事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冠婚葬祭互助会</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他の工事・建築サービス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預貯金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増改築工事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損害保険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有料老人ホーム</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建物清掃サービス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和服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婦人洋服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預貯金・証券等全般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その他の保険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消火器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相隣関係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クリーニング</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他の教養・娯楽サービス</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19</xdr:col>
      <xdr:colOff>19050</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0</xdr:colOff>
      <xdr:row>12</xdr:row>
      <xdr:rowOff>0</xdr:rowOff>
    </xdr:from>
    <xdr:to>
      <xdr:col>32</xdr:col>
      <xdr:colOff>504093</xdr:colOff>
      <xdr:row>21</xdr:row>
      <xdr:rowOff>68873</xdr:rowOff>
    </xdr:to>
    <xdr:sp macro="" textlink="">
      <xdr:nvSpPr>
        <xdr:cNvPr id="98" name="テキスト ボックス 97"/>
        <xdr:cNvSpPr txBox="1"/>
      </xdr:nvSpPr>
      <xdr:spPr>
        <a:xfrm>
          <a:off x="18154650" y="219075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xdr:col>
      <xdr:colOff>1123950</xdr:colOff>
      <xdr:row>3</xdr:row>
      <xdr:rowOff>9525</xdr:rowOff>
    </xdr:from>
    <xdr:to>
      <xdr:col>2</xdr:col>
      <xdr:colOff>381000</xdr:colOff>
      <xdr:row>4</xdr:row>
      <xdr:rowOff>142875</xdr:rowOff>
    </xdr:to>
    <xdr:sp macro="" textlink="T51">
      <xdr:nvSpPr>
        <xdr:cNvPr id="101" name="AutoShape 34"/>
        <xdr:cNvSpPr>
          <a:spLocks/>
        </xdr:cNvSpPr>
      </xdr:nvSpPr>
      <xdr:spPr bwMode="auto">
        <a:xfrm>
          <a:off x="1571625" y="657225"/>
          <a:ext cx="1133475" cy="304800"/>
        </a:xfrm>
        <a:prstGeom prst="callout2">
          <a:avLst>
            <a:gd name="adj1" fmla="val 58065"/>
            <a:gd name="adj2" fmla="val -8310"/>
            <a:gd name="adj3" fmla="val 55426"/>
            <a:gd name="adj4" fmla="val -22243"/>
            <a:gd name="adj5" fmla="val 1423816"/>
            <a:gd name="adj6" fmla="val -252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28575</xdr:colOff>
      <xdr:row>3</xdr:row>
      <xdr:rowOff>47626</xdr:rowOff>
    </xdr:from>
    <xdr:to>
      <xdr:col>7</xdr:col>
      <xdr:colOff>228600</xdr:colOff>
      <xdr:row>4</xdr:row>
      <xdr:rowOff>47626</xdr:rowOff>
    </xdr:to>
    <xdr:sp macro="" textlink="T54">
      <xdr:nvSpPr>
        <xdr:cNvPr id="102" name="AutoShape 34"/>
        <xdr:cNvSpPr>
          <a:spLocks/>
        </xdr:cNvSpPr>
      </xdr:nvSpPr>
      <xdr:spPr bwMode="auto">
        <a:xfrm>
          <a:off x="4410075" y="695326"/>
          <a:ext cx="1571625" cy="171450"/>
        </a:xfrm>
        <a:prstGeom prst="callout2">
          <a:avLst>
            <a:gd name="adj1" fmla="val 63620"/>
            <a:gd name="adj2" fmla="val -4674"/>
            <a:gd name="adj3" fmla="val 62827"/>
            <a:gd name="adj4" fmla="val -31744"/>
            <a:gd name="adj5" fmla="val 1130064"/>
            <a:gd name="adj6" fmla="val -3553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1447799</xdr:colOff>
      <xdr:row>4</xdr:row>
      <xdr:rowOff>114300</xdr:rowOff>
    </xdr:from>
    <xdr:to>
      <xdr:col>3</xdr:col>
      <xdr:colOff>476249</xdr:colOff>
      <xdr:row>5</xdr:row>
      <xdr:rowOff>114300</xdr:rowOff>
    </xdr:to>
    <xdr:sp macro="" textlink="T53">
      <xdr:nvSpPr>
        <xdr:cNvPr id="107" name="AutoShape 34"/>
        <xdr:cNvSpPr>
          <a:spLocks/>
        </xdr:cNvSpPr>
      </xdr:nvSpPr>
      <xdr:spPr bwMode="auto">
        <a:xfrm>
          <a:off x="1895474" y="933450"/>
          <a:ext cx="1590675" cy="171450"/>
        </a:xfrm>
        <a:prstGeom prst="callout2">
          <a:avLst>
            <a:gd name="adj1" fmla="val 58065"/>
            <a:gd name="adj2" fmla="val -1064"/>
            <a:gd name="adj3" fmla="val 57563"/>
            <a:gd name="adj4" fmla="val -14999"/>
            <a:gd name="adj5" fmla="val 2724903"/>
            <a:gd name="adj6" fmla="val -1540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1733550</xdr:colOff>
      <xdr:row>6</xdr:row>
      <xdr:rowOff>0</xdr:rowOff>
    </xdr:from>
    <xdr:to>
      <xdr:col>4</xdr:col>
      <xdr:colOff>647700</xdr:colOff>
      <xdr:row>7</xdr:row>
      <xdr:rowOff>57150</xdr:rowOff>
    </xdr:to>
    <xdr:sp macro="" textlink="T57">
      <xdr:nvSpPr>
        <xdr:cNvPr id="115" name="AutoShape 34"/>
        <xdr:cNvSpPr>
          <a:spLocks/>
        </xdr:cNvSpPr>
      </xdr:nvSpPr>
      <xdr:spPr bwMode="auto">
        <a:xfrm>
          <a:off x="2181225" y="1162050"/>
          <a:ext cx="2162175" cy="228600"/>
        </a:xfrm>
        <a:prstGeom prst="callout2">
          <a:avLst>
            <a:gd name="adj1" fmla="val 53899"/>
            <a:gd name="adj2" fmla="val -2142"/>
            <a:gd name="adj3" fmla="val 50218"/>
            <a:gd name="adj4" fmla="val -7861"/>
            <a:gd name="adj5" fmla="val 1137357"/>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E31DA3E-BCDB-4AC2-9D44-7C049F481311}" type="TxLink">
            <a:rPr lang="en-US" altLang="en-US" sz="1100" b="0" i="0" u="none" strike="noStrike" baseline="0">
              <a:solidFill>
                <a:srgbClr val="000000"/>
              </a:solidFill>
              <a:latin typeface="ＭＳ Ｐゴシック"/>
              <a:ea typeface="ＭＳ Ｐゴシック"/>
            </a:rPr>
            <a:pPr algn="l" rtl="0">
              <a:defRPr sz="1000"/>
            </a:pPr>
            <a:t>g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114300</xdr:colOff>
      <xdr:row>10</xdr:row>
      <xdr:rowOff>9525</xdr:rowOff>
    </xdr:from>
    <xdr:to>
      <xdr:col>6</xdr:col>
      <xdr:colOff>219075</xdr:colOff>
      <xdr:row>11</xdr:row>
      <xdr:rowOff>38100</xdr:rowOff>
    </xdr:to>
    <xdr:sp macro="" textlink="T98">
      <xdr:nvSpPr>
        <xdr:cNvPr id="125" name="AutoShape 34"/>
        <xdr:cNvSpPr>
          <a:spLocks/>
        </xdr:cNvSpPr>
      </xdr:nvSpPr>
      <xdr:spPr bwMode="auto">
        <a:xfrm>
          <a:off x="3124200" y="1857375"/>
          <a:ext cx="2162175" cy="200025"/>
        </a:xfrm>
        <a:prstGeom prst="callout2">
          <a:avLst>
            <a:gd name="adj1" fmla="val 103899"/>
            <a:gd name="adj2" fmla="val 10633"/>
            <a:gd name="adj3" fmla="val 163313"/>
            <a:gd name="adj4" fmla="val 3153"/>
            <a:gd name="adj5" fmla="val 368309"/>
            <a:gd name="adj6" fmla="val 26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6B86F3A-F8DA-4462-A0C2-6FE8F6B8AD53}" type="TxLink">
            <a:rPr lang="en-US" altLang="en-US" sz="1100" b="0" i="0" u="none" strike="noStrike" baseline="0">
              <a:solidFill>
                <a:srgbClr val="000000"/>
              </a:solidFill>
              <a:latin typeface="ＭＳ Ｐゴシック"/>
              <a:ea typeface="ＭＳ Ｐゴシック"/>
            </a:rPr>
            <a:pPr algn="l" rtl="0">
              <a:defRPr sz="1000"/>
            </a:pPr>
            <a:t>V 相隣関係</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405952</xdr:colOff>
      <xdr:row>3</xdr:row>
      <xdr:rowOff>57149</xdr:rowOff>
    </xdr:from>
    <xdr:to>
      <xdr:col>17</xdr:col>
      <xdr:colOff>761999</xdr:colOff>
      <xdr:row>42</xdr:row>
      <xdr:rowOff>152400</xdr:rowOff>
    </xdr:to>
    <xdr:pic>
      <xdr:nvPicPr>
        <xdr:cNvPr id="135" name="図 13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45452" y="704849"/>
          <a:ext cx="1680022" cy="6781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96" name="図 9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504825</xdr:colOff>
      <xdr:row>15</xdr:row>
      <xdr:rowOff>66674</xdr:rowOff>
    </xdr:from>
    <xdr:to>
      <xdr:col>8</xdr:col>
      <xdr:colOff>533401</xdr:colOff>
      <xdr:row>18</xdr:row>
      <xdr:rowOff>9525</xdr:rowOff>
    </xdr:to>
    <xdr:sp macro="" textlink="">
      <xdr:nvSpPr>
        <xdr:cNvPr id="97" name="線吹き出し 2 96"/>
        <xdr:cNvSpPr/>
      </xdr:nvSpPr>
      <xdr:spPr>
        <a:xfrm>
          <a:off x="5572125" y="2771774"/>
          <a:ext cx="1400176" cy="457201"/>
        </a:xfrm>
        <a:prstGeom prst="callout2">
          <a:avLst>
            <a:gd name="adj1" fmla="val 100005"/>
            <a:gd name="adj2" fmla="val 18927"/>
            <a:gd name="adj3" fmla="val 122921"/>
            <a:gd name="adj4" fmla="val -2706"/>
            <a:gd name="adj5" fmla="val 312705"/>
            <a:gd name="adj6" fmla="val -353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1</xdr:col>
      <xdr:colOff>1419224</xdr:colOff>
      <xdr:row>3</xdr:row>
      <xdr:rowOff>152400</xdr:rowOff>
    </xdr:from>
    <xdr:to>
      <xdr:col>3</xdr:col>
      <xdr:colOff>542924</xdr:colOff>
      <xdr:row>5</xdr:row>
      <xdr:rowOff>38100</xdr:rowOff>
    </xdr:to>
    <xdr:sp macro="" textlink="T52">
      <xdr:nvSpPr>
        <xdr:cNvPr id="138" name="AutoShape 34"/>
        <xdr:cNvSpPr>
          <a:spLocks/>
        </xdr:cNvSpPr>
      </xdr:nvSpPr>
      <xdr:spPr bwMode="auto">
        <a:xfrm>
          <a:off x="1866899" y="800100"/>
          <a:ext cx="1685925" cy="228600"/>
        </a:xfrm>
        <a:prstGeom prst="callout2">
          <a:avLst>
            <a:gd name="adj1" fmla="val 58065"/>
            <a:gd name="adj2" fmla="val -8310"/>
            <a:gd name="adj3" fmla="val 56160"/>
            <a:gd name="adj4" fmla="val -20900"/>
            <a:gd name="adj5" fmla="val 1596773"/>
            <a:gd name="adj6" fmla="val -2039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428625</xdr:colOff>
      <xdr:row>11</xdr:row>
      <xdr:rowOff>76200</xdr:rowOff>
    </xdr:from>
    <xdr:to>
      <xdr:col>10</xdr:col>
      <xdr:colOff>466725</xdr:colOff>
      <xdr:row>12</xdr:row>
      <xdr:rowOff>85726</xdr:rowOff>
    </xdr:to>
    <xdr:sp macro="" textlink="T55">
      <xdr:nvSpPr>
        <xdr:cNvPr id="139" name="AutoShape 34"/>
        <xdr:cNvSpPr>
          <a:spLocks/>
        </xdr:cNvSpPr>
      </xdr:nvSpPr>
      <xdr:spPr bwMode="auto">
        <a:xfrm>
          <a:off x="6867525" y="2095500"/>
          <a:ext cx="1409700" cy="180976"/>
        </a:xfrm>
        <a:prstGeom prst="callout2">
          <a:avLst>
            <a:gd name="adj1" fmla="val 101398"/>
            <a:gd name="adj2" fmla="val 16014"/>
            <a:gd name="adj3" fmla="val 153891"/>
            <a:gd name="adj4" fmla="val 87302"/>
            <a:gd name="adj5" fmla="val 879911"/>
            <a:gd name="adj6" fmla="val 8996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447675</xdr:colOff>
      <xdr:row>9</xdr:row>
      <xdr:rowOff>123825</xdr:rowOff>
    </xdr:from>
    <xdr:to>
      <xdr:col>11</xdr:col>
      <xdr:colOff>390525</xdr:colOff>
      <xdr:row>11</xdr:row>
      <xdr:rowOff>19050</xdr:rowOff>
    </xdr:to>
    <xdr:sp macro="" textlink="T56">
      <xdr:nvSpPr>
        <xdr:cNvPr id="140" name="AutoShape 34"/>
        <xdr:cNvSpPr>
          <a:spLocks/>
        </xdr:cNvSpPr>
      </xdr:nvSpPr>
      <xdr:spPr bwMode="auto">
        <a:xfrm>
          <a:off x="6886575" y="1800225"/>
          <a:ext cx="2000250" cy="238125"/>
        </a:xfrm>
        <a:prstGeom prst="callout2">
          <a:avLst>
            <a:gd name="adj1" fmla="val 94065"/>
            <a:gd name="adj2" fmla="val 37713"/>
            <a:gd name="adj3" fmla="val 133564"/>
            <a:gd name="adj4" fmla="val 65823"/>
            <a:gd name="adj5" fmla="val 574592"/>
            <a:gd name="adj6" fmla="val 664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98D6A9-E20F-4FBF-B551-479CB2272355}" type="TxLink">
            <a:rPr lang="en-US" altLang="en-US" sz="1100" b="0" i="0" u="none" strike="noStrike" baseline="0">
              <a:solidFill>
                <a:srgbClr val="000000"/>
              </a:solidFill>
              <a:latin typeface="ＭＳ Ｐゴシック"/>
              <a:ea typeface="ＭＳ Ｐゴシック"/>
            </a:rPr>
            <a:pPr algn="l" rtl="0">
              <a:defRPr sz="1000"/>
            </a:pPr>
            <a:t>f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228600</xdr:colOff>
      <xdr:row>4</xdr:row>
      <xdr:rowOff>152400</xdr:rowOff>
    </xdr:from>
    <xdr:to>
      <xdr:col>7</xdr:col>
      <xdr:colOff>419100</xdr:colOff>
      <xdr:row>5</xdr:row>
      <xdr:rowOff>161925</xdr:rowOff>
    </xdr:to>
    <xdr:sp macro="" textlink="T59">
      <xdr:nvSpPr>
        <xdr:cNvPr id="141" name="AutoShape 34"/>
        <xdr:cNvSpPr>
          <a:spLocks/>
        </xdr:cNvSpPr>
      </xdr:nvSpPr>
      <xdr:spPr bwMode="auto">
        <a:xfrm>
          <a:off x="4610100" y="971550"/>
          <a:ext cx="1562100" cy="180975"/>
        </a:xfrm>
        <a:prstGeom prst="callout2">
          <a:avLst>
            <a:gd name="adj1" fmla="val 58065"/>
            <a:gd name="adj2" fmla="val -8310"/>
            <a:gd name="adj3" fmla="val 52801"/>
            <a:gd name="adj4" fmla="val -18025"/>
            <a:gd name="adj5" fmla="val 1202119"/>
            <a:gd name="adj6" fmla="val -2392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B88C01-500A-4D9B-872C-4931CBDC97DB}" type="TxLink">
            <a:rPr lang="en-US" altLang="en-US" sz="1100" b="0" i="0" u="none" strike="noStrike" baseline="0">
              <a:solidFill>
                <a:srgbClr val="000000"/>
              </a:solidFill>
              <a:latin typeface="ＭＳ Ｐゴシック"/>
              <a:ea typeface="ＭＳ Ｐゴシック"/>
            </a:rPr>
            <a:pPr algn="l" rtl="0">
              <a:defRPr sz="1000"/>
            </a:pPr>
            <a:t>i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361950</xdr:colOff>
      <xdr:row>12</xdr:row>
      <xdr:rowOff>66675</xdr:rowOff>
    </xdr:from>
    <xdr:to>
      <xdr:col>5</xdr:col>
      <xdr:colOff>476250</xdr:colOff>
      <xdr:row>14</xdr:row>
      <xdr:rowOff>85725</xdr:rowOff>
    </xdr:to>
    <xdr:sp macro="" textlink="">
      <xdr:nvSpPr>
        <xdr:cNvPr id="143" name="Oval 19"/>
        <xdr:cNvSpPr>
          <a:spLocks noChangeArrowheads="1"/>
        </xdr:cNvSpPr>
      </xdr:nvSpPr>
      <xdr:spPr bwMode="auto">
        <a:xfrm>
          <a:off x="4057650" y="22574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12</xdr:col>
      <xdr:colOff>638175</xdr:colOff>
      <xdr:row>9</xdr:row>
      <xdr:rowOff>152400</xdr:rowOff>
    </xdr:from>
    <xdr:to>
      <xdr:col>14</xdr:col>
      <xdr:colOff>66675</xdr:colOff>
      <xdr:row>12</xdr:row>
      <xdr:rowOff>0</xdr:rowOff>
    </xdr:to>
    <xdr:sp macro="" textlink="">
      <xdr:nvSpPr>
        <xdr:cNvPr id="144" name="Oval 19"/>
        <xdr:cNvSpPr>
          <a:spLocks noChangeArrowheads="1"/>
        </xdr:cNvSpPr>
      </xdr:nvSpPr>
      <xdr:spPr bwMode="auto">
        <a:xfrm>
          <a:off x="9820275" y="18288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95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6</xdr:col>
      <xdr:colOff>581025</xdr:colOff>
      <xdr:row>19</xdr:row>
      <xdr:rowOff>76200</xdr:rowOff>
    </xdr:from>
    <xdr:to>
      <xdr:col>8</xdr:col>
      <xdr:colOff>9525</xdr:colOff>
      <xdr:row>21</xdr:row>
      <xdr:rowOff>95250</xdr:rowOff>
    </xdr:to>
    <xdr:sp macro="" textlink="">
      <xdr:nvSpPr>
        <xdr:cNvPr id="145" name="Oval 19"/>
        <xdr:cNvSpPr>
          <a:spLocks noChangeArrowheads="1"/>
        </xdr:cNvSpPr>
      </xdr:nvSpPr>
      <xdr:spPr bwMode="auto">
        <a:xfrm>
          <a:off x="5648325" y="3467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8</xdr:col>
      <xdr:colOff>466725</xdr:colOff>
      <xdr:row>18</xdr:row>
      <xdr:rowOff>47626</xdr:rowOff>
    </xdr:from>
    <xdr:to>
      <xdr:col>11</xdr:col>
      <xdr:colOff>400050</xdr:colOff>
      <xdr:row>19</xdr:row>
      <xdr:rowOff>66676</xdr:rowOff>
    </xdr:to>
    <xdr:sp macro="" textlink="T65">
      <xdr:nvSpPr>
        <xdr:cNvPr id="146" name="AutoShape 34"/>
        <xdr:cNvSpPr>
          <a:spLocks/>
        </xdr:cNvSpPr>
      </xdr:nvSpPr>
      <xdr:spPr bwMode="auto">
        <a:xfrm>
          <a:off x="6905625" y="3267076"/>
          <a:ext cx="1990725" cy="190500"/>
        </a:xfrm>
        <a:prstGeom prst="callout2">
          <a:avLst>
            <a:gd name="adj1" fmla="val 48065"/>
            <a:gd name="adj2" fmla="val -4004"/>
            <a:gd name="adj3" fmla="val 52563"/>
            <a:gd name="adj4" fmla="val -10823"/>
            <a:gd name="adj5" fmla="val 250116"/>
            <a:gd name="adj6" fmla="val -122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8D5711F-FCA5-45D6-9B10-2756555B863B}" type="TxLink">
            <a:rPr lang="en-US" altLang="en-US" sz="1100" b="0" i="0" u="none" strike="noStrike" baseline="0">
              <a:solidFill>
                <a:srgbClr val="000000"/>
              </a:solidFill>
              <a:latin typeface="ＭＳ Ｐゴシック"/>
              <a:ea typeface="ＭＳ Ｐゴシック"/>
            </a:rPr>
            <a:pPr algn="l" rtl="0">
              <a:defRPr sz="1000"/>
            </a:pPr>
            <a:t>o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514350</xdr:colOff>
      <xdr:row>17</xdr:row>
      <xdr:rowOff>85725</xdr:rowOff>
    </xdr:from>
    <xdr:to>
      <xdr:col>11</xdr:col>
      <xdr:colOff>619125</xdr:colOff>
      <xdr:row>18</xdr:row>
      <xdr:rowOff>142875</xdr:rowOff>
    </xdr:to>
    <xdr:sp macro="" textlink="T63">
      <xdr:nvSpPr>
        <xdr:cNvPr id="147" name="AutoShape 34"/>
        <xdr:cNvSpPr>
          <a:spLocks/>
        </xdr:cNvSpPr>
      </xdr:nvSpPr>
      <xdr:spPr bwMode="auto">
        <a:xfrm>
          <a:off x="6953250" y="3133725"/>
          <a:ext cx="2162175" cy="228600"/>
        </a:xfrm>
        <a:prstGeom prst="callout2">
          <a:avLst>
            <a:gd name="adj1" fmla="val 58065"/>
            <a:gd name="adj2" fmla="val -2583"/>
            <a:gd name="adj3" fmla="val 50218"/>
            <a:gd name="adj4" fmla="val -18433"/>
            <a:gd name="adj5" fmla="val 249857"/>
            <a:gd name="adj6" fmla="val -180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B48FF6-67A1-4EC1-A52A-BC52E0D935E3}" type="TxLink">
            <a:rPr lang="en-US" altLang="en-US" sz="1100" b="0" i="0" u="none" strike="noStrike" baseline="0">
              <a:solidFill>
                <a:srgbClr val="000000"/>
              </a:solidFill>
              <a:latin typeface="ＭＳ Ｐゴシック"/>
              <a:ea typeface="ＭＳ Ｐゴシック"/>
            </a:rPr>
            <a:pPr algn="l" rtl="0">
              <a:defRPr sz="1000"/>
            </a:pPr>
            <a:t>m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28575</xdr:colOff>
      <xdr:row>18</xdr:row>
      <xdr:rowOff>161925</xdr:rowOff>
    </xdr:from>
    <xdr:to>
      <xdr:col>12</xdr:col>
      <xdr:colOff>133350</xdr:colOff>
      <xdr:row>20</xdr:row>
      <xdr:rowOff>47625</xdr:rowOff>
    </xdr:to>
    <xdr:sp macro="" textlink="T70">
      <xdr:nvSpPr>
        <xdr:cNvPr id="148" name="AutoShape 34"/>
        <xdr:cNvSpPr>
          <a:spLocks/>
        </xdr:cNvSpPr>
      </xdr:nvSpPr>
      <xdr:spPr bwMode="auto">
        <a:xfrm>
          <a:off x="7153275" y="3381375"/>
          <a:ext cx="2162175" cy="228600"/>
        </a:xfrm>
        <a:prstGeom prst="callout2">
          <a:avLst>
            <a:gd name="adj1" fmla="val 58065"/>
            <a:gd name="adj2" fmla="val -2583"/>
            <a:gd name="adj3" fmla="val 54385"/>
            <a:gd name="adj4" fmla="val -8741"/>
            <a:gd name="adj5" fmla="val 99858"/>
            <a:gd name="adj6" fmla="val -1455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175788D-89DC-47F9-AA32-1D044EC2C256}" type="TxLink">
            <a:rPr lang="en-US" altLang="en-US" sz="1100" b="0" i="0" u="none" strike="noStrike" baseline="0">
              <a:solidFill>
                <a:srgbClr val="000000"/>
              </a:solidFill>
              <a:latin typeface="ＭＳ Ｐゴシック"/>
              <a:ea typeface="ＭＳ Ｐゴシック"/>
            </a:rPr>
            <a:pPr algn="l" rtl="0">
              <a:defRPr sz="1000"/>
            </a:pPr>
            <a:t>t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504825</xdr:colOff>
      <xdr:row>6</xdr:row>
      <xdr:rowOff>66675</xdr:rowOff>
    </xdr:from>
    <xdr:to>
      <xdr:col>9</xdr:col>
      <xdr:colOff>609600</xdr:colOff>
      <xdr:row>7</xdr:row>
      <xdr:rowOff>123825</xdr:rowOff>
    </xdr:to>
    <xdr:sp macro="" textlink="T64">
      <xdr:nvSpPr>
        <xdr:cNvPr id="149" name="AutoShape 34"/>
        <xdr:cNvSpPr>
          <a:spLocks/>
        </xdr:cNvSpPr>
      </xdr:nvSpPr>
      <xdr:spPr bwMode="auto">
        <a:xfrm>
          <a:off x="5572125" y="1228725"/>
          <a:ext cx="2162175" cy="228600"/>
        </a:xfrm>
        <a:prstGeom prst="callout2">
          <a:avLst>
            <a:gd name="adj1" fmla="val 58065"/>
            <a:gd name="adj2" fmla="val -8310"/>
            <a:gd name="adj3" fmla="val 54385"/>
            <a:gd name="adj4" fmla="val -16671"/>
            <a:gd name="adj5" fmla="val 704023"/>
            <a:gd name="adj6" fmla="val -4847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DC14749-26B1-4EB5-B4E6-CAFB8B29B47A}" type="TxLink">
            <a:rPr lang="en-US" altLang="en-US" sz="1100" b="0" i="0" u="none" strike="noStrike" baseline="0">
              <a:solidFill>
                <a:srgbClr val="000000"/>
              </a:solidFill>
              <a:latin typeface="ＭＳ Ｐゴシック"/>
              <a:ea typeface="ＭＳ Ｐゴシック"/>
            </a:rPr>
            <a:pPr algn="l" rtl="0">
              <a:defRPr sz="1000"/>
            </a:pPr>
            <a:t>n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514350</xdr:colOff>
      <xdr:row>4</xdr:row>
      <xdr:rowOff>9525</xdr:rowOff>
    </xdr:from>
    <xdr:to>
      <xdr:col>7</xdr:col>
      <xdr:colOff>619125</xdr:colOff>
      <xdr:row>5</xdr:row>
      <xdr:rowOff>66675</xdr:rowOff>
    </xdr:to>
    <xdr:sp macro="" textlink="T56">
      <xdr:nvSpPr>
        <xdr:cNvPr id="150" name="AutoShape 34"/>
        <xdr:cNvSpPr>
          <a:spLocks/>
        </xdr:cNvSpPr>
      </xdr:nvSpPr>
      <xdr:spPr bwMode="auto">
        <a:xfrm>
          <a:off x="4210050" y="828675"/>
          <a:ext cx="2162175" cy="228600"/>
        </a:xfrm>
        <a:prstGeom prst="callout2">
          <a:avLst>
            <a:gd name="adj1" fmla="val 53899"/>
            <a:gd name="adj2" fmla="val -2142"/>
            <a:gd name="adj3" fmla="val 50218"/>
            <a:gd name="adj4" fmla="val -7861"/>
            <a:gd name="adj5" fmla="val 712357"/>
            <a:gd name="adj6" fmla="val -971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A5D0C3-688A-4B56-B8D2-EB878A3D96A0}" type="TxLink">
            <a:rPr lang="en-US" altLang="en-US" sz="1100" b="0" i="0" u="none" strike="noStrike" baseline="0">
              <a:solidFill>
                <a:srgbClr val="000000"/>
              </a:solidFill>
              <a:latin typeface="ＭＳ Ｐゴシック"/>
              <a:ea typeface="ＭＳ Ｐゴシック"/>
            </a:rPr>
            <a:pPr algn="l" rtl="0">
              <a:defRPr sz="1000"/>
            </a:pPr>
            <a:t>f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333375</xdr:colOff>
      <xdr:row>11</xdr:row>
      <xdr:rowOff>152400</xdr:rowOff>
    </xdr:from>
    <xdr:to>
      <xdr:col>10</xdr:col>
      <xdr:colOff>438150</xdr:colOff>
      <xdr:row>13</xdr:row>
      <xdr:rowOff>38100</xdr:rowOff>
    </xdr:to>
    <xdr:sp macro="" textlink="T70">
      <xdr:nvSpPr>
        <xdr:cNvPr id="151" name="AutoShape 34"/>
        <xdr:cNvSpPr>
          <a:spLocks/>
        </xdr:cNvSpPr>
      </xdr:nvSpPr>
      <xdr:spPr bwMode="auto">
        <a:xfrm>
          <a:off x="6086475" y="2171700"/>
          <a:ext cx="2162175" cy="228600"/>
        </a:xfrm>
        <a:prstGeom prst="callout2">
          <a:avLst>
            <a:gd name="adj1" fmla="val 58065"/>
            <a:gd name="adj2" fmla="val -8310"/>
            <a:gd name="adj3" fmla="val 58551"/>
            <a:gd name="adj4" fmla="val -23720"/>
            <a:gd name="adj5" fmla="val 245691"/>
            <a:gd name="adj6" fmla="val -6257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43039D-934E-4FDD-9D13-BACA33C19851}" type="TxLink">
            <a:rPr lang="en-US" altLang="en-US" sz="1100" b="0" i="0" u="none" strike="noStrike" baseline="0">
              <a:solidFill>
                <a:srgbClr val="000000"/>
              </a:solidFill>
              <a:latin typeface="ＭＳ Ｐゴシック"/>
              <a:ea typeface="ＭＳ Ｐゴシック"/>
            </a:rPr>
            <a:pPr algn="l" rtl="0">
              <a:defRPr sz="1000"/>
            </a:pPr>
            <a:t>t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676275</xdr:colOff>
      <xdr:row>8</xdr:row>
      <xdr:rowOff>57150</xdr:rowOff>
    </xdr:from>
    <xdr:to>
      <xdr:col>12</xdr:col>
      <xdr:colOff>95250</xdr:colOff>
      <xdr:row>9</xdr:row>
      <xdr:rowOff>57150</xdr:rowOff>
    </xdr:to>
    <xdr:sp macro="" textlink="T58">
      <xdr:nvSpPr>
        <xdr:cNvPr id="152" name="AutoShape 34"/>
        <xdr:cNvSpPr>
          <a:spLocks/>
        </xdr:cNvSpPr>
      </xdr:nvSpPr>
      <xdr:spPr bwMode="auto">
        <a:xfrm>
          <a:off x="7115175" y="1562100"/>
          <a:ext cx="2162175" cy="171450"/>
        </a:xfrm>
        <a:prstGeom prst="callout2">
          <a:avLst>
            <a:gd name="adj1" fmla="val 103899"/>
            <a:gd name="adj2" fmla="val 17682"/>
            <a:gd name="adj3" fmla="val 137718"/>
            <a:gd name="adj4" fmla="val 56897"/>
            <a:gd name="adj5" fmla="val 606803"/>
            <a:gd name="adj6" fmla="val 585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64A739-F3E2-47B6-ADCD-F5D937A74A9B}" type="TxLink">
            <a:rPr lang="en-US" altLang="en-US" sz="1100" b="0" i="0" u="none" strike="noStrike" baseline="0">
              <a:solidFill>
                <a:srgbClr val="000000"/>
              </a:solidFill>
              <a:latin typeface="ＭＳ Ｐゴシック"/>
              <a:ea typeface="ＭＳ Ｐゴシック"/>
            </a:rPr>
            <a:pPr algn="l" rtl="0">
              <a:defRPr sz="1000"/>
            </a:pPr>
            <a:t>h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133350</xdr:colOff>
      <xdr:row>2</xdr:row>
      <xdr:rowOff>142875</xdr:rowOff>
    </xdr:from>
    <xdr:to>
      <xdr:col>12</xdr:col>
      <xdr:colOff>238125</xdr:colOff>
      <xdr:row>4</xdr:row>
      <xdr:rowOff>28575</xdr:rowOff>
    </xdr:to>
    <xdr:sp macro="" textlink="T78">
      <xdr:nvSpPr>
        <xdr:cNvPr id="153" name="AutoShape 34"/>
        <xdr:cNvSpPr>
          <a:spLocks/>
        </xdr:cNvSpPr>
      </xdr:nvSpPr>
      <xdr:spPr bwMode="auto">
        <a:xfrm>
          <a:off x="7258050" y="619125"/>
          <a:ext cx="2162175" cy="228600"/>
        </a:xfrm>
        <a:prstGeom prst="callout2">
          <a:avLst>
            <a:gd name="adj1" fmla="val 83065"/>
            <a:gd name="adj2" fmla="val 17241"/>
            <a:gd name="adj3" fmla="val 162718"/>
            <a:gd name="adj4" fmla="val 74518"/>
            <a:gd name="adj5" fmla="val 1070690"/>
            <a:gd name="adj6" fmla="val 889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47BD058-DD18-4AB6-81C7-4D8FF375C803}"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466725</xdr:colOff>
      <xdr:row>1</xdr:row>
      <xdr:rowOff>152400</xdr:rowOff>
    </xdr:from>
    <xdr:to>
      <xdr:col>12</xdr:col>
      <xdr:colOff>571500</xdr:colOff>
      <xdr:row>3</xdr:row>
      <xdr:rowOff>28575</xdr:rowOff>
    </xdr:to>
    <xdr:sp macro="" textlink="T89">
      <xdr:nvSpPr>
        <xdr:cNvPr id="154" name="AutoShape 34"/>
        <xdr:cNvSpPr>
          <a:spLocks/>
        </xdr:cNvSpPr>
      </xdr:nvSpPr>
      <xdr:spPr bwMode="auto">
        <a:xfrm>
          <a:off x="7591425" y="447675"/>
          <a:ext cx="2162175" cy="228600"/>
        </a:xfrm>
        <a:prstGeom prst="callout2">
          <a:avLst>
            <a:gd name="adj1" fmla="val 103899"/>
            <a:gd name="adj2" fmla="val 14598"/>
            <a:gd name="adj3" fmla="val 137719"/>
            <a:gd name="adj4" fmla="val 63945"/>
            <a:gd name="adj5" fmla="val 854024"/>
            <a:gd name="adj6" fmla="val 7971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F23CF11-E0F7-4FDF-954A-3203357C480F}" type="TxLink">
            <a:rPr lang="en-US" altLang="en-US" sz="1100" b="0" i="0" u="none" strike="noStrike" baseline="0">
              <a:solidFill>
                <a:srgbClr val="000000"/>
              </a:solidFill>
              <a:latin typeface="ＭＳ Ｐゴシック"/>
              <a:ea typeface="ＭＳ Ｐゴシック"/>
            </a:rPr>
            <a:pPr algn="l" rtl="0">
              <a:defRPr sz="1000"/>
            </a:pPr>
            <a:t>M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466725</xdr:colOff>
      <xdr:row>6</xdr:row>
      <xdr:rowOff>152400</xdr:rowOff>
    </xdr:from>
    <xdr:to>
      <xdr:col>11</xdr:col>
      <xdr:colOff>571500</xdr:colOff>
      <xdr:row>8</xdr:row>
      <xdr:rowOff>38100</xdr:rowOff>
    </xdr:to>
    <xdr:sp macro="" textlink="T64">
      <xdr:nvSpPr>
        <xdr:cNvPr id="155" name="AutoShape 34"/>
        <xdr:cNvSpPr>
          <a:spLocks/>
        </xdr:cNvSpPr>
      </xdr:nvSpPr>
      <xdr:spPr bwMode="auto">
        <a:xfrm>
          <a:off x="6905625" y="1314450"/>
          <a:ext cx="2162175" cy="228600"/>
        </a:xfrm>
        <a:prstGeom prst="callout2">
          <a:avLst>
            <a:gd name="adj1" fmla="val 108065"/>
            <a:gd name="adj2" fmla="val 43672"/>
            <a:gd name="adj3" fmla="val 137718"/>
            <a:gd name="adj4" fmla="val 78042"/>
            <a:gd name="adj5" fmla="val 620691"/>
            <a:gd name="adj6" fmla="val 841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CD44B27-8EBF-4671-BA08-ADF44EBDDF7A}" type="TxLink">
            <a:rPr lang="en-US" altLang="en-US" sz="1100" b="0" i="0" u="none" strike="noStrike" baseline="0">
              <a:solidFill>
                <a:srgbClr val="000000"/>
              </a:solidFill>
              <a:latin typeface="ＭＳ Ｐゴシック"/>
              <a:ea typeface="ＭＳ Ｐゴシック"/>
            </a:rPr>
            <a:pPr algn="l" rtl="0">
              <a:defRPr sz="1000"/>
            </a:pPr>
            <a:t>n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0</xdr:colOff>
      <xdr:row>5</xdr:row>
      <xdr:rowOff>85725</xdr:rowOff>
    </xdr:from>
    <xdr:to>
      <xdr:col>12</xdr:col>
      <xdr:colOff>104775</xdr:colOff>
      <xdr:row>6</xdr:row>
      <xdr:rowOff>104775</xdr:rowOff>
    </xdr:to>
    <xdr:sp macro="" textlink="T68">
      <xdr:nvSpPr>
        <xdr:cNvPr id="156" name="AutoShape 34"/>
        <xdr:cNvSpPr>
          <a:spLocks/>
        </xdr:cNvSpPr>
      </xdr:nvSpPr>
      <xdr:spPr bwMode="auto">
        <a:xfrm>
          <a:off x="7124700" y="1076325"/>
          <a:ext cx="2162175" cy="190500"/>
        </a:xfrm>
        <a:prstGeom prst="callout2">
          <a:avLst>
            <a:gd name="adj1" fmla="val 103899"/>
            <a:gd name="adj2" fmla="val 24289"/>
            <a:gd name="adj3" fmla="val 158551"/>
            <a:gd name="adj4" fmla="val 70554"/>
            <a:gd name="adj5" fmla="val 1239024"/>
            <a:gd name="adj6" fmla="val 8191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3F8DA90-1C26-4E13-8373-44F24544D21C}" type="TxLink">
            <a:rPr lang="en-US" altLang="en-US" sz="1100" b="0" i="0" u="none" strike="noStrike" baseline="0">
              <a:solidFill>
                <a:srgbClr val="000000"/>
              </a:solidFill>
              <a:latin typeface="ＭＳ Ｐゴシック"/>
              <a:ea typeface="ＭＳ Ｐゴシック"/>
            </a:rPr>
            <a:pPr algn="l" rtl="0">
              <a:defRPr sz="1000"/>
            </a:pPr>
            <a:t>r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657225</xdr:colOff>
      <xdr:row>7</xdr:row>
      <xdr:rowOff>57150</xdr:rowOff>
    </xdr:from>
    <xdr:to>
      <xdr:col>10</xdr:col>
      <xdr:colOff>76200</xdr:colOff>
      <xdr:row>8</xdr:row>
      <xdr:rowOff>114300</xdr:rowOff>
    </xdr:to>
    <xdr:sp macro="" textlink="T68">
      <xdr:nvSpPr>
        <xdr:cNvPr id="157" name="AutoShape 34"/>
        <xdr:cNvSpPr>
          <a:spLocks/>
        </xdr:cNvSpPr>
      </xdr:nvSpPr>
      <xdr:spPr bwMode="auto">
        <a:xfrm>
          <a:off x="5724525" y="1390650"/>
          <a:ext cx="2162175" cy="228600"/>
        </a:xfrm>
        <a:prstGeom prst="callout2">
          <a:avLst>
            <a:gd name="adj1" fmla="val 58065"/>
            <a:gd name="adj2" fmla="val -8310"/>
            <a:gd name="adj3" fmla="val 54385"/>
            <a:gd name="adj4" fmla="val -17552"/>
            <a:gd name="adj5" fmla="val 516524"/>
            <a:gd name="adj6" fmla="val -4803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469DBD3-87B6-471D-BA82-07EA99DFF48F}" type="TxLink">
            <a:rPr lang="en-US" altLang="en-US" sz="1100" b="0" i="0" u="none" strike="noStrike" baseline="0">
              <a:solidFill>
                <a:srgbClr val="000000"/>
              </a:solidFill>
              <a:latin typeface="ＭＳ Ｐゴシック"/>
              <a:ea typeface="ＭＳ Ｐゴシック"/>
            </a:rPr>
            <a:pPr algn="l" rtl="0">
              <a:defRPr sz="1000"/>
            </a:pPr>
            <a:t>r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66675</xdr:colOff>
      <xdr:row>10</xdr:row>
      <xdr:rowOff>19050</xdr:rowOff>
    </xdr:from>
    <xdr:to>
      <xdr:col>10</xdr:col>
      <xdr:colOff>171450</xdr:colOff>
      <xdr:row>11</xdr:row>
      <xdr:rowOff>76200</xdr:rowOff>
    </xdr:to>
    <xdr:sp macro="" textlink="T69">
      <xdr:nvSpPr>
        <xdr:cNvPr id="158" name="AutoShape 34"/>
        <xdr:cNvSpPr>
          <a:spLocks/>
        </xdr:cNvSpPr>
      </xdr:nvSpPr>
      <xdr:spPr bwMode="auto">
        <a:xfrm>
          <a:off x="5819775" y="1866900"/>
          <a:ext cx="2162175" cy="228600"/>
        </a:xfrm>
        <a:prstGeom prst="callout2">
          <a:avLst>
            <a:gd name="adj1" fmla="val 58065"/>
            <a:gd name="adj2" fmla="val -8310"/>
            <a:gd name="adj3" fmla="val 54385"/>
            <a:gd name="adj4" fmla="val -15790"/>
            <a:gd name="adj5" fmla="val 312357"/>
            <a:gd name="adj6" fmla="val -511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BC5EB3A-BE3A-4C4B-B3FE-44424F1A4DFD}" type="TxLink">
            <a:rPr lang="en-US" altLang="en-US" sz="1100" b="0" i="0" u="none" strike="noStrike" baseline="0">
              <a:solidFill>
                <a:srgbClr val="000000"/>
              </a:solidFill>
              <a:latin typeface="ＭＳ Ｐゴシック"/>
              <a:ea typeface="ＭＳ Ｐゴシック"/>
            </a:rPr>
            <a:pPr algn="l" rtl="0">
              <a:defRPr sz="1000"/>
            </a:pPr>
            <a:t>s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104775</xdr:colOff>
      <xdr:row>8</xdr:row>
      <xdr:rowOff>152400</xdr:rowOff>
    </xdr:from>
    <xdr:to>
      <xdr:col>10</xdr:col>
      <xdr:colOff>209550</xdr:colOff>
      <xdr:row>10</xdr:row>
      <xdr:rowOff>38100</xdr:rowOff>
    </xdr:to>
    <xdr:sp macro="" textlink="T92">
      <xdr:nvSpPr>
        <xdr:cNvPr id="159" name="AutoShape 34"/>
        <xdr:cNvSpPr>
          <a:spLocks/>
        </xdr:cNvSpPr>
      </xdr:nvSpPr>
      <xdr:spPr bwMode="auto">
        <a:xfrm>
          <a:off x="5857875" y="1657350"/>
          <a:ext cx="2162175" cy="228600"/>
        </a:xfrm>
        <a:prstGeom prst="callout2">
          <a:avLst>
            <a:gd name="adj1" fmla="val 58065"/>
            <a:gd name="adj2" fmla="val -8310"/>
            <a:gd name="adj3" fmla="val 58551"/>
            <a:gd name="adj4" fmla="val -21958"/>
            <a:gd name="adj5" fmla="val 116524"/>
            <a:gd name="adj6" fmla="val -290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6211D02-750D-4062-A0B9-CD70D0290143}" type="TxLink">
            <a:rPr lang="en-US" altLang="en-US" sz="1100" b="0" i="0" u="none" strike="noStrike" baseline="0">
              <a:solidFill>
                <a:srgbClr val="000000"/>
              </a:solidFill>
              <a:latin typeface="ＭＳ Ｐゴシック"/>
              <a:ea typeface="ＭＳ Ｐゴシック"/>
            </a:rPr>
            <a:pPr algn="l" rtl="0">
              <a:defRPr sz="1000"/>
            </a:pPr>
            <a:t>P 建物清掃サービス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104775</xdr:colOff>
      <xdr:row>15</xdr:row>
      <xdr:rowOff>95250</xdr:rowOff>
    </xdr:from>
    <xdr:to>
      <xdr:col>10</xdr:col>
      <xdr:colOff>219075</xdr:colOff>
      <xdr:row>17</xdr:row>
      <xdr:rowOff>114300</xdr:rowOff>
    </xdr:to>
    <xdr:sp macro="" textlink="">
      <xdr:nvSpPr>
        <xdr:cNvPr id="160" name="Oval 19"/>
        <xdr:cNvSpPr>
          <a:spLocks noChangeArrowheads="1"/>
        </xdr:cNvSpPr>
      </xdr:nvSpPr>
      <xdr:spPr bwMode="auto">
        <a:xfrm>
          <a:off x="7229475" y="28003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13</xdr:col>
      <xdr:colOff>114300</xdr:colOff>
      <xdr:row>7</xdr:row>
      <xdr:rowOff>171449</xdr:rowOff>
    </xdr:from>
    <xdr:to>
      <xdr:col>15</xdr:col>
      <xdr:colOff>152400</xdr:colOff>
      <xdr:row>9</xdr:row>
      <xdr:rowOff>9524</xdr:rowOff>
    </xdr:to>
    <xdr:sp macro="" textlink="T58">
      <xdr:nvSpPr>
        <xdr:cNvPr id="161" name="AutoShape 34"/>
        <xdr:cNvSpPr>
          <a:spLocks/>
        </xdr:cNvSpPr>
      </xdr:nvSpPr>
      <xdr:spPr bwMode="auto">
        <a:xfrm>
          <a:off x="9982200" y="1504949"/>
          <a:ext cx="1409700" cy="180975"/>
        </a:xfrm>
        <a:prstGeom prst="callout2">
          <a:avLst>
            <a:gd name="adj1" fmla="val 101398"/>
            <a:gd name="adj2" fmla="val 11960"/>
            <a:gd name="adj3" fmla="val 116046"/>
            <a:gd name="adj4" fmla="val 23788"/>
            <a:gd name="adj5" fmla="val 158609"/>
            <a:gd name="adj6" fmla="val 3320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C39960E-CE28-443E-B266-20A37C18DCA7}" type="TxLink">
            <a:rPr lang="en-US" altLang="en-US" sz="1100" b="0" i="0" u="none" strike="noStrike" baseline="0">
              <a:solidFill>
                <a:srgbClr val="000000"/>
              </a:solidFill>
              <a:latin typeface="ＭＳ Ｐゴシック"/>
              <a:ea typeface="ＭＳ Ｐゴシック"/>
            </a:rPr>
            <a:pPr algn="l" rtl="0">
              <a:defRPr sz="1000"/>
            </a:pPr>
            <a:t>h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171450</xdr:colOff>
      <xdr:row>5</xdr:row>
      <xdr:rowOff>152400</xdr:rowOff>
    </xdr:from>
    <xdr:to>
      <xdr:col>15</xdr:col>
      <xdr:colOff>476250</xdr:colOff>
      <xdr:row>6</xdr:row>
      <xdr:rowOff>152400</xdr:rowOff>
    </xdr:to>
    <xdr:sp macro="" textlink="T60">
      <xdr:nvSpPr>
        <xdr:cNvPr id="162" name="AutoShape 34"/>
        <xdr:cNvSpPr>
          <a:spLocks/>
        </xdr:cNvSpPr>
      </xdr:nvSpPr>
      <xdr:spPr bwMode="auto">
        <a:xfrm>
          <a:off x="9353550" y="1143000"/>
          <a:ext cx="2362200" cy="171450"/>
        </a:xfrm>
        <a:prstGeom prst="callout2">
          <a:avLst>
            <a:gd name="adj1" fmla="val 108065"/>
            <a:gd name="adj2" fmla="val 24351"/>
            <a:gd name="adj3" fmla="val 135340"/>
            <a:gd name="adj4" fmla="val 52870"/>
            <a:gd name="adj5" fmla="val 889600"/>
            <a:gd name="adj6" fmla="val 540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98C2E8-558B-4813-A871-60D243EA4D67}" type="TxLink">
            <a:rPr lang="en-US" altLang="en-US" sz="1100" b="0" i="0" u="none" strike="noStrike" baseline="0">
              <a:solidFill>
                <a:srgbClr val="000000"/>
              </a:solidFill>
              <a:latin typeface="ＭＳ Ｐゴシック"/>
              <a:ea typeface="ＭＳ Ｐゴシック"/>
            </a:rPr>
            <a:pPr algn="l" rtl="0">
              <a:defRPr sz="1000"/>
            </a:pPr>
            <a:t>j サラ金・フリーローン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619125</xdr:colOff>
      <xdr:row>7</xdr:row>
      <xdr:rowOff>19051</xdr:rowOff>
    </xdr:from>
    <xdr:to>
      <xdr:col>14</xdr:col>
      <xdr:colOff>133350</xdr:colOff>
      <xdr:row>8</xdr:row>
      <xdr:rowOff>19051</xdr:rowOff>
    </xdr:to>
    <xdr:sp macro="" textlink="T53">
      <xdr:nvSpPr>
        <xdr:cNvPr id="163" name="AutoShape 34"/>
        <xdr:cNvSpPr>
          <a:spLocks/>
        </xdr:cNvSpPr>
      </xdr:nvSpPr>
      <xdr:spPr bwMode="auto">
        <a:xfrm>
          <a:off x="9115425" y="1352551"/>
          <a:ext cx="1571625" cy="171450"/>
        </a:xfrm>
        <a:prstGeom prst="callout2">
          <a:avLst>
            <a:gd name="adj1" fmla="val 108064"/>
            <a:gd name="adj2" fmla="val 11084"/>
            <a:gd name="adj3" fmla="val 146160"/>
            <a:gd name="adj4" fmla="val 56741"/>
            <a:gd name="adj5" fmla="val 1341176"/>
            <a:gd name="adj6" fmla="val 5779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5A2199C-E0D7-40B8-A5F1-1515760A7E9F}"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66675</xdr:colOff>
      <xdr:row>4</xdr:row>
      <xdr:rowOff>114300</xdr:rowOff>
    </xdr:from>
    <xdr:to>
      <xdr:col>16</xdr:col>
      <xdr:colOff>171450</xdr:colOff>
      <xdr:row>5</xdr:row>
      <xdr:rowOff>114300</xdr:rowOff>
    </xdr:to>
    <xdr:sp macro="" textlink="T67">
      <xdr:nvSpPr>
        <xdr:cNvPr id="164" name="AutoShape 34"/>
        <xdr:cNvSpPr>
          <a:spLocks/>
        </xdr:cNvSpPr>
      </xdr:nvSpPr>
      <xdr:spPr bwMode="auto">
        <a:xfrm>
          <a:off x="9934575" y="933450"/>
          <a:ext cx="2162175" cy="171450"/>
        </a:xfrm>
        <a:prstGeom prst="callout2">
          <a:avLst>
            <a:gd name="adj1" fmla="val 103900"/>
            <a:gd name="adj2" fmla="val 10632"/>
            <a:gd name="adj3" fmla="val 141886"/>
            <a:gd name="adj4" fmla="val 45443"/>
            <a:gd name="adj5" fmla="val 998468"/>
            <a:gd name="adj6" fmla="val 4667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C93FA7-5299-467E-8B4D-65F1209A496E}" type="TxLink">
            <a:rPr lang="en-US" altLang="en-US" sz="1100" b="0" i="0" u="none" strike="noStrike" baseline="0">
              <a:solidFill>
                <a:srgbClr val="000000"/>
              </a:solidFill>
              <a:latin typeface="ＭＳ Ｐゴシック"/>
              <a:ea typeface="ＭＳ Ｐゴシック"/>
            </a:rPr>
            <a:pPr algn="l" rtl="0">
              <a:defRPr sz="1000"/>
            </a:pPr>
            <a:t>q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15</xdr:col>
      <xdr:colOff>200025</xdr:colOff>
      <xdr:row>2</xdr:row>
      <xdr:rowOff>9525</xdr:rowOff>
    </xdr:from>
    <xdr:to>
      <xdr:col>18</xdr:col>
      <xdr:colOff>381000</xdr:colOff>
      <xdr:row>3</xdr:row>
      <xdr:rowOff>66675</xdr:rowOff>
    </xdr:to>
    <xdr:sp macro="" textlink="T83">
      <xdr:nvSpPr>
        <xdr:cNvPr id="166" name="AutoShape 34"/>
        <xdr:cNvSpPr>
          <a:spLocks/>
        </xdr:cNvSpPr>
      </xdr:nvSpPr>
      <xdr:spPr bwMode="auto">
        <a:xfrm>
          <a:off x="11439525" y="485775"/>
          <a:ext cx="2333625" cy="228600"/>
        </a:xfrm>
        <a:prstGeom prst="callout2">
          <a:avLst>
            <a:gd name="adj1" fmla="val 95566"/>
            <a:gd name="adj2" fmla="val 5113"/>
            <a:gd name="adj3" fmla="val 187718"/>
            <a:gd name="adj4" fmla="val -4026"/>
            <a:gd name="adj5" fmla="val 354024"/>
            <a:gd name="adj6" fmla="val -411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2D6878F-3845-43BE-BCA6-3DFE69297D18}" type="TxLink">
            <a:rPr lang="en-US" altLang="en-US" sz="1100" b="0" i="0" u="none" strike="noStrike" baseline="0">
              <a:solidFill>
                <a:srgbClr val="000000"/>
              </a:solidFill>
              <a:latin typeface="ＭＳ Ｐゴシック"/>
              <a:ea typeface="ＭＳ Ｐゴシック"/>
            </a:rPr>
            <a:pPr algn="l" rtl="0">
              <a:defRPr sz="1000"/>
            </a:pPr>
            <a:t>G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15</xdr:col>
      <xdr:colOff>381000</xdr:colOff>
      <xdr:row>1</xdr:row>
      <xdr:rowOff>38100</xdr:rowOff>
    </xdr:from>
    <xdr:to>
      <xdr:col>18</xdr:col>
      <xdr:colOff>561975</xdr:colOff>
      <xdr:row>2</xdr:row>
      <xdr:rowOff>85725</xdr:rowOff>
    </xdr:to>
    <xdr:sp macro="" textlink="T79">
      <xdr:nvSpPr>
        <xdr:cNvPr id="167" name="AutoShape 34"/>
        <xdr:cNvSpPr>
          <a:spLocks/>
        </xdr:cNvSpPr>
      </xdr:nvSpPr>
      <xdr:spPr bwMode="auto">
        <a:xfrm>
          <a:off x="11620500" y="333375"/>
          <a:ext cx="2162175" cy="228600"/>
        </a:xfrm>
        <a:prstGeom prst="callout2">
          <a:avLst>
            <a:gd name="adj1" fmla="val 49732"/>
            <a:gd name="adj2" fmla="val -381"/>
            <a:gd name="adj3" fmla="val 50218"/>
            <a:gd name="adj4" fmla="val -5660"/>
            <a:gd name="adj5" fmla="val 124857"/>
            <a:gd name="adj6" fmla="val -1587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0589427-B1C6-4B3A-9B34-E811939F570E}" type="TxLink">
            <a:rPr lang="en-US" altLang="en-US" sz="1100" b="0" i="0" u="none" strike="noStrike" baseline="0">
              <a:solidFill>
                <a:srgbClr val="000000"/>
              </a:solidFill>
              <a:latin typeface="ＭＳ Ｐゴシック"/>
              <a:ea typeface="ＭＳ Ｐゴシック"/>
            </a:rPr>
            <a:pPr algn="l" rtl="0">
              <a:defRPr sz="1000"/>
            </a:pPr>
            <a:t>C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676275</xdr:colOff>
      <xdr:row>8</xdr:row>
      <xdr:rowOff>104776</xdr:rowOff>
    </xdr:from>
    <xdr:to>
      <xdr:col>14</xdr:col>
      <xdr:colOff>190500</xdr:colOff>
      <xdr:row>9</xdr:row>
      <xdr:rowOff>104776</xdr:rowOff>
    </xdr:to>
    <xdr:sp macro="" textlink="T52">
      <xdr:nvSpPr>
        <xdr:cNvPr id="169" name="AutoShape 34"/>
        <xdr:cNvSpPr>
          <a:spLocks/>
        </xdr:cNvSpPr>
      </xdr:nvSpPr>
      <xdr:spPr bwMode="auto">
        <a:xfrm>
          <a:off x="9172575" y="1609726"/>
          <a:ext cx="1571625" cy="171450"/>
        </a:xfrm>
        <a:prstGeom prst="callout2">
          <a:avLst>
            <a:gd name="adj1" fmla="val 108064"/>
            <a:gd name="adj2" fmla="val 11084"/>
            <a:gd name="adj3" fmla="val 168382"/>
            <a:gd name="adj4" fmla="val 46438"/>
            <a:gd name="adj5" fmla="val 896733"/>
            <a:gd name="adj6" fmla="val 468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6C1654-99DA-4447-BC19-2D5F09827A52}"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285750</xdr:colOff>
      <xdr:row>11</xdr:row>
      <xdr:rowOff>0</xdr:rowOff>
    </xdr:from>
    <xdr:to>
      <xdr:col>10</xdr:col>
      <xdr:colOff>390525</xdr:colOff>
      <xdr:row>12</xdr:row>
      <xdr:rowOff>57150</xdr:rowOff>
    </xdr:to>
    <xdr:sp macro="" textlink="T76">
      <xdr:nvSpPr>
        <xdr:cNvPr id="170" name="AutoShape 34"/>
        <xdr:cNvSpPr>
          <a:spLocks/>
        </xdr:cNvSpPr>
      </xdr:nvSpPr>
      <xdr:spPr bwMode="auto">
        <a:xfrm>
          <a:off x="6038850" y="2019300"/>
          <a:ext cx="2162175" cy="228600"/>
        </a:xfrm>
        <a:prstGeom prst="callout2">
          <a:avLst>
            <a:gd name="adj1" fmla="val 58065"/>
            <a:gd name="adj2" fmla="val -8310"/>
            <a:gd name="adj3" fmla="val 62718"/>
            <a:gd name="adj4" fmla="val -24601"/>
            <a:gd name="adj5" fmla="val 199858"/>
            <a:gd name="adj6" fmla="val -4980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D8AFA9-3B29-45A4-8CC1-2538014AA58E}" type="TxLink">
            <a:rPr lang="en-US" altLang="en-US" sz="1100" b="0" i="0" u="none" strike="noStrike" baseline="0">
              <a:solidFill>
                <a:srgbClr val="000000"/>
              </a:solidFill>
              <a:latin typeface="ＭＳ Ｐゴシック"/>
              <a:ea typeface="ＭＳ Ｐゴシック"/>
            </a:rPr>
            <a:pPr algn="l" rtl="0">
              <a:defRPr sz="1000"/>
            </a:pPr>
            <a:t>ｚ 医療サービス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295275</xdr:colOff>
      <xdr:row>5</xdr:row>
      <xdr:rowOff>104775</xdr:rowOff>
    </xdr:from>
    <xdr:to>
      <xdr:col>9</xdr:col>
      <xdr:colOff>400050</xdr:colOff>
      <xdr:row>6</xdr:row>
      <xdr:rowOff>123825</xdr:rowOff>
    </xdr:to>
    <xdr:sp macro="" textlink="T81">
      <xdr:nvSpPr>
        <xdr:cNvPr id="171" name="AutoShape 34"/>
        <xdr:cNvSpPr>
          <a:spLocks/>
        </xdr:cNvSpPr>
      </xdr:nvSpPr>
      <xdr:spPr bwMode="auto">
        <a:xfrm>
          <a:off x="5362575" y="1095375"/>
          <a:ext cx="2162175" cy="190500"/>
        </a:xfrm>
        <a:prstGeom prst="callout2">
          <a:avLst>
            <a:gd name="adj1" fmla="val 48065"/>
            <a:gd name="adj2" fmla="val -1262"/>
            <a:gd name="adj3" fmla="val 45218"/>
            <a:gd name="adj4" fmla="val -10944"/>
            <a:gd name="adj5" fmla="val 129857"/>
            <a:gd name="adj6" fmla="val -1588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70B6873-8E1F-4423-8EAA-47F0B776789D}" type="TxLink">
            <a:rPr lang="en-US" altLang="en-US" sz="1100" b="0" i="0" u="none" strike="noStrike" baseline="0">
              <a:solidFill>
                <a:srgbClr val="000000"/>
              </a:solidFill>
              <a:latin typeface="ＭＳ Ｐゴシック"/>
              <a:ea typeface="ＭＳ Ｐゴシック"/>
            </a:rPr>
            <a:pPr algn="l" rtl="0">
              <a:defRPr sz="1000"/>
            </a:pPr>
            <a:t>E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238125</xdr:colOff>
      <xdr:row>13</xdr:row>
      <xdr:rowOff>85724</xdr:rowOff>
    </xdr:from>
    <xdr:to>
      <xdr:col>10</xdr:col>
      <xdr:colOff>276225</xdr:colOff>
      <xdr:row>14</xdr:row>
      <xdr:rowOff>123825</xdr:rowOff>
    </xdr:to>
    <xdr:sp macro="" textlink="T54">
      <xdr:nvSpPr>
        <xdr:cNvPr id="172" name="AutoShape 34"/>
        <xdr:cNvSpPr>
          <a:spLocks/>
        </xdr:cNvSpPr>
      </xdr:nvSpPr>
      <xdr:spPr bwMode="auto">
        <a:xfrm>
          <a:off x="6677025" y="2447924"/>
          <a:ext cx="1409700" cy="209551"/>
        </a:xfrm>
        <a:prstGeom prst="callout2">
          <a:avLst>
            <a:gd name="adj1" fmla="val 101398"/>
            <a:gd name="adj2" fmla="val 16014"/>
            <a:gd name="adj3" fmla="val 151738"/>
            <a:gd name="adj4" fmla="val 94059"/>
            <a:gd name="adj5" fmla="val 439882"/>
            <a:gd name="adj6" fmla="val 946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7883F1-4053-4D41-8887-6205785A84C5}"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28575</xdr:colOff>
      <xdr:row>4</xdr:row>
      <xdr:rowOff>9525</xdr:rowOff>
    </xdr:from>
    <xdr:to>
      <xdr:col>12</xdr:col>
      <xdr:colOff>133350</xdr:colOff>
      <xdr:row>5</xdr:row>
      <xdr:rowOff>28575</xdr:rowOff>
    </xdr:to>
    <xdr:sp macro="" textlink="T73">
      <xdr:nvSpPr>
        <xdr:cNvPr id="173" name="AutoShape 34"/>
        <xdr:cNvSpPr>
          <a:spLocks/>
        </xdr:cNvSpPr>
      </xdr:nvSpPr>
      <xdr:spPr bwMode="auto">
        <a:xfrm>
          <a:off x="7153275" y="828675"/>
          <a:ext cx="2162175" cy="190500"/>
        </a:xfrm>
        <a:prstGeom prst="callout2">
          <a:avLst>
            <a:gd name="adj1" fmla="val 103899"/>
            <a:gd name="adj2" fmla="val 24289"/>
            <a:gd name="adj3" fmla="val 158551"/>
            <a:gd name="adj4" fmla="val 72316"/>
            <a:gd name="adj5" fmla="val 819024"/>
            <a:gd name="adj6" fmla="val 858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3022E95-A2CA-4D88-8682-B4744FB40589}" type="TxLink">
            <a:rPr lang="en-US" altLang="en-US" sz="1100" b="0" i="0" u="none" strike="noStrike" baseline="0">
              <a:solidFill>
                <a:srgbClr val="000000"/>
              </a:solidFill>
              <a:latin typeface="ＭＳ Ｐゴシック"/>
              <a:ea typeface="ＭＳ Ｐゴシック"/>
            </a:rPr>
            <a:pPr algn="l" rtl="0">
              <a:defRPr sz="1000"/>
            </a:pPr>
            <a:t>w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0</xdr:colOff>
      <xdr:row>10</xdr:row>
      <xdr:rowOff>76201</xdr:rowOff>
    </xdr:from>
    <xdr:to>
      <xdr:col>14</xdr:col>
      <xdr:colOff>200025</xdr:colOff>
      <xdr:row>11</xdr:row>
      <xdr:rowOff>76201</xdr:rowOff>
    </xdr:to>
    <xdr:sp macro="" textlink="T51">
      <xdr:nvSpPr>
        <xdr:cNvPr id="174" name="AutoShape 34"/>
        <xdr:cNvSpPr>
          <a:spLocks/>
        </xdr:cNvSpPr>
      </xdr:nvSpPr>
      <xdr:spPr bwMode="auto">
        <a:xfrm>
          <a:off x="9182100" y="1924051"/>
          <a:ext cx="1571625" cy="171450"/>
        </a:xfrm>
        <a:prstGeom prst="callout2">
          <a:avLst>
            <a:gd name="adj1" fmla="val 108064"/>
            <a:gd name="adj2" fmla="val 11084"/>
            <a:gd name="adj3" fmla="val 168382"/>
            <a:gd name="adj4" fmla="val 34317"/>
            <a:gd name="adj5" fmla="val 952288"/>
            <a:gd name="adj6" fmla="val 347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149B84-94EC-4652-BFBF-B1D4210B9385}"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171450</xdr:colOff>
      <xdr:row>3</xdr:row>
      <xdr:rowOff>57150</xdr:rowOff>
    </xdr:from>
    <xdr:to>
      <xdr:col>15</xdr:col>
      <xdr:colOff>476250</xdr:colOff>
      <xdr:row>4</xdr:row>
      <xdr:rowOff>57150</xdr:rowOff>
    </xdr:to>
    <xdr:sp macro="" textlink="T71">
      <xdr:nvSpPr>
        <xdr:cNvPr id="175" name="AutoShape 34"/>
        <xdr:cNvSpPr>
          <a:spLocks/>
        </xdr:cNvSpPr>
      </xdr:nvSpPr>
      <xdr:spPr bwMode="auto">
        <a:xfrm>
          <a:off x="9353550" y="704850"/>
          <a:ext cx="2362200" cy="171450"/>
        </a:xfrm>
        <a:prstGeom prst="callout2">
          <a:avLst>
            <a:gd name="adj1" fmla="val 108065"/>
            <a:gd name="adj2" fmla="val 24351"/>
            <a:gd name="adj3" fmla="val 168674"/>
            <a:gd name="adj4" fmla="val 72226"/>
            <a:gd name="adj5" fmla="val 645157"/>
            <a:gd name="adj6" fmla="val 7301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8AF781-53E1-4661-AA94-BB2CC44CB766}" type="TxLink">
            <a:rPr lang="en-US" altLang="en-US" sz="1100" b="0" i="0" u="none" strike="noStrike" baseline="0">
              <a:solidFill>
                <a:srgbClr val="000000"/>
              </a:solidFill>
              <a:latin typeface="ＭＳ Ｐゴシック"/>
              <a:ea typeface="ＭＳ Ｐゴシック"/>
            </a:rPr>
            <a:pPr algn="l" rtl="0">
              <a:defRPr sz="1000"/>
            </a:pPr>
            <a:t>u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447675</xdr:colOff>
      <xdr:row>1</xdr:row>
      <xdr:rowOff>161925</xdr:rowOff>
    </xdr:from>
    <xdr:to>
      <xdr:col>16</xdr:col>
      <xdr:colOff>66675</xdr:colOff>
      <xdr:row>2</xdr:row>
      <xdr:rowOff>152400</xdr:rowOff>
    </xdr:to>
    <xdr:sp macro="" textlink="T74">
      <xdr:nvSpPr>
        <xdr:cNvPr id="176" name="AutoShape 34"/>
        <xdr:cNvSpPr>
          <a:spLocks/>
        </xdr:cNvSpPr>
      </xdr:nvSpPr>
      <xdr:spPr bwMode="auto">
        <a:xfrm>
          <a:off x="9629775" y="457200"/>
          <a:ext cx="2362200" cy="171450"/>
        </a:xfrm>
        <a:prstGeom prst="callout2">
          <a:avLst>
            <a:gd name="adj1" fmla="val 108065"/>
            <a:gd name="adj2" fmla="val 24351"/>
            <a:gd name="adj3" fmla="val 118672"/>
            <a:gd name="adj4" fmla="val 56095"/>
            <a:gd name="adj5" fmla="val 167379"/>
            <a:gd name="adj6" fmla="val 6374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2310B5-442A-443D-80FE-1D3E9251ECF7}" type="TxLink">
            <a:rPr lang="en-US" altLang="en-US" sz="1100" b="0" i="0" u="none" strike="noStrike" baseline="0">
              <a:solidFill>
                <a:srgbClr val="000000"/>
              </a:solidFill>
              <a:latin typeface="ＭＳ Ｐゴシック"/>
              <a:ea typeface="ＭＳ Ｐゴシック"/>
            </a:rPr>
            <a:pPr algn="l" rtl="0">
              <a:defRPr sz="1000"/>
            </a:pPr>
            <a:t>x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628650</xdr:colOff>
      <xdr:row>3</xdr:row>
      <xdr:rowOff>95250</xdr:rowOff>
    </xdr:from>
    <xdr:to>
      <xdr:col>15</xdr:col>
      <xdr:colOff>209550</xdr:colOff>
      <xdr:row>4</xdr:row>
      <xdr:rowOff>28575</xdr:rowOff>
    </xdr:to>
    <xdr:sp macro="" textlink="">
      <xdr:nvSpPr>
        <xdr:cNvPr id="177" name="フローチャート : せん孔テープ 176"/>
        <xdr:cNvSpPr/>
      </xdr:nvSpPr>
      <xdr:spPr>
        <a:xfrm>
          <a:off x="11182350" y="742950"/>
          <a:ext cx="266700" cy="104775"/>
        </a:xfrm>
        <a:prstGeom prst="flowChartPunchedTape">
          <a:avLst/>
        </a:prstGeom>
        <a:no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476250</xdr:colOff>
      <xdr:row>3</xdr:row>
      <xdr:rowOff>0</xdr:rowOff>
    </xdr:from>
    <xdr:to>
      <xdr:col>19</xdr:col>
      <xdr:colOff>742950</xdr:colOff>
      <xdr:row>3</xdr:row>
      <xdr:rowOff>104775</xdr:rowOff>
    </xdr:to>
    <xdr:sp macro="" textlink="">
      <xdr:nvSpPr>
        <xdr:cNvPr id="178" name="フローチャート : せん孔テープ 177"/>
        <xdr:cNvSpPr/>
      </xdr:nvSpPr>
      <xdr:spPr>
        <a:xfrm>
          <a:off x="14354175" y="647700"/>
          <a:ext cx="266700" cy="104775"/>
        </a:xfrm>
        <a:prstGeom prst="flowChartPunchedTape">
          <a:avLst/>
        </a:prstGeom>
        <a:no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11</xdr:row>
      <xdr:rowOff>142875</xdr:rowOff>
    </xdr:from>
    <xdr:to>
      <xdr:col>6</xdr:col>
      <xdr:colOff>314325</xdr:colOff>
      <xdr:row>12</xdr:row>
      <xdr:rowOff>161925</xdr:rowOff>
    </xdr:to>
    <xdr:sp macro="" textlink="T97">
      <xdr:nvSpPr>
        <xdr:cNvPr id="179" name="AutoShape 34"/>
        <xdr:cNvSpPr>
          <a:spLocks/>
        </xdr:cNvSpPr>
      </xdr:nvSpPr>
      <xdr:spPr bwMode="auto">
        <a:xfrm>
          <a:off x="3219450" y="2162175"/>
          <a:ext cx="2162175" cy="190500"/>
        </a:xfrm>
        <a:prstGeom prst="callout2">
          <a:avLst>
            <a:gd name="adj1" fmla="val 103899"/>
            <a:gd name="adj2" fmla="val 10633"/>
            <a:gd name="adj3" fmla="val 175218"/>
            <a:gd name="adj4" fmla="val 4034"/>
            <a:gd name="adj5" fmla="val 354857"/>
            <a:gd name="adj6" fmla="val -2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AF02F6F-5C7B-4987-88AC-43820B543F80}" type="TxLink">
            <a:rPr lang="en-US" altLang="en-US" sz="1100" b="0" i="0" u="none" strike="noStrike" baseline="0">
              <a:solidFill>
                <a:srgbClr val="000000"/>
              </a:solidFill>
              <a:latin typeface="ＭＳ Ｐゴシック"/>
              <a:ea typeface="ＭＳ Ｐゴシック"/>
            </a:rPr>
            <a:pPr algn="l" rtl="0">
              <a:defRPr sz="1000"/>
            </a:pPr>
            <a:t>U 消火器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1695450</xdr:colOff>
      <xdr:row>9</xdr:row>
      <xdr:rowOff>161925</xdr:rowOff>
    </xdr:from>
    <xdr:to>
      <xdr:col>4</xdr:col>
      <xdr:colOff>609600</xdr:colOff>
      <xdr:row>11</xdr:row>
      <xdr:rowOff>0</xdr:rowOff>
    </xdr:to>
    <xdr:sp macro="" textlink="T90">
      <xdr:nvSpPr>
        <xdr:cNvPr id="180" name="AutoShape 34"/>
        <xdr:cNvSpPr>
          <a:spLocks/>
        </xdr:cNvSpPr>
      </xdr:nvSpPr>
      <xdr:spPr bwMode="auto">
        <a:xfrm>
          <a:off x="2143125" y="1838325"/>
          <a:ext cx="2162175" cy="180975"/>
        </a:xfrm>
        <a:prstGeom prst="callout2">
          <a:avLst>
            <a:gd name="adj1" fmla="val 103899"/>
            <a:gd name="adj2" fmla="val 10633"/>
            <a:gd name="adj3" fmla="val 141007"/>
            <a:gd name="adj4" fmla="val 31787"/>
            <a:gd name="adj5" fmla="val 1056435"/>
            <a:gd name="adj6" fmla="val 422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1001603-6AEF-499B-A346-E8F3BA471501}" type="TxLink">
            <a:rPr lang="en-US" altLang="en-US" sz="1100" b="0" i="0" u="none" strike="noStrike" baseline="0">
              <a:solidFill>
                <a:srgbClr val="000000"/>
              </a:solidFill>
              <a:latin typeface="ＭＳ Ｐゴシック"/>
              <a:ea typeface="ＭＳ Ｐゴシック"/>
            </a:rPr>
            <a:pPr algn="l" rtl="0">
              <a:defRPr sz="1000"/>
            </a:pPr>
            <a:t>N 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1562100</xdr:colOff>
      <xdr:row>7</xdr:row>
      <xdr:rowOff>142875</xdr:rowOff>
    </xdr:from>
    <xdr:to>
      <xdr:col>4</xdr:col>
      <xdr:colOff>476250</xdr:colOff>
      <xdr:row>8</xdr:row>
      <xdr:rowOff>152400</xdr:rowOff>
    </xdr:to>
    <xdr:sp macro="" textlink="T95">
      <xdr:nvSpPr>
        <xdr:cNvPr id="181" name="AutoShape 34"/>
        <xdr:cNvSpPr>
          <a:spLocks/>
        </xdr:cNvSpPr>
      </xdr:nvSpPr>
      <xdr:spPr bwMode="auto">
        <a:xfrm>
          <a:off x="2009775" y="1476375"/>
          <a:ext cx="2162175" cy="180975"/>
        </a:xfrm>
        <a:prstGeom prst="callout2">
          <a:avLst>
            <a:gd name="adj1" fmla="val 103899"/>
            <a:gd name="adj2" fmla="val 10633"/>
            <a:gd name="adj3" fmla="val 156797"/>
            <a:gd name="adj4" fmla="val 45444"/>
            <a:gd name="adj5" fmla="val 1209068"/>
            <a:gd name="adj6" fmla="val 5108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CED9CD-D2AE-48C0-BC8A-B9FEB6C77445}" type="TxLink">
            <a:rPr lang="en-US" altLang="en-US" sz="1100" b="0" i="0" u="none" strike="noStrike" baseline="0">
              <a:solidFill>
                <a:srgbClr val="000000"/>
              </a:solidFill>
              <a:latin typeface="ＭＳ Ｐゴシック"/>
              <a:ea typeface="ＭＳ Ｐゴシック"/>
            </a:rPr>
            <a:pPr algn="l" rtl="0">
              <a:defRPr sz="1000"/>
            </a:pPr>
            <a:t>S 預貯金・証券等全般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1647825</xdr:colOff>
      <xdr:row>11</xdr:row>
      <xdr:rowOff>28575</xdr:rowOff>
    </xdr:from>
    <xdr:to>
      <xdr:col>4</xdr:col>
      <xdr:colOff>561975</xdr:colOff>
      <xdr:row>12</xdr:row>
      <xdr:rowOff>38100</xdr:rowOff>
    </xdr:to>
    <xdr:sp macro="" textlink="T86">
      <xdr:nvSpPr>
        <xdr:cNvPr id="182" name="AutoShape 34"/>
        <xdr:cNvSpPr>
          <a:spLocks/>
        </xdr:cNvSpPr>
      </xdr:nvSpPr>
      <xdr:spPr bwMode="auto">
        <a:xfrm>
          <a:off x="2095500" y="2047875"/>
          <a:ext cx="2162175" cy="180975"/>
        </a:xfrm>
        <a:prstGeom prst="callout2">
          <a:avLst>
            <a:gd name="adj1" fmla="val 103899"/>
            <a:gd name="adj2" fmla="val 10633"/>
            <a:gd name="adj3" fmla="val 141007"/>
            <a:gd name="adj4" fmla="val 31787"/>
            <a:gd name="adj5" fmla="val 951172"/>
            <a:gd name="adj6" fmla="val 4271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18259CE-DE0A-445F-8D88-98F0EC00DD48}" type="TxLink">
            <a:rPr lang="en-US" altLang="en-US" sz="1100" b="0" i="0" u="none" strike="noStrike" baseline="0">
              <a:solidFill>
                <a:srgbClr val="000000"/>
              </a:solidFill>
              <a:latin typeface="ＭＳ Ｐゴシック"/>
              <a:ea typeface="ＭＳ Ｐゴシック"/>
            </a:rPr>
            <a:pPr algn="l" rtl="0">
              <a:defRPr sz="1000"/>
            </a:pPr>
            <a:t>J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1571625</xdr:colOff>
      <xdr:row>14</xdr:row>
      <xdr:rowOff>28575</xdr:rowOff>
    </xdr:from>
    <xdr:to>
      <xdr:col>4</xdr:col>
      <xdr:colOff>485775</xdr:colOff>
      <xdr:row>15</xdr:row>
      <xdr:rowOff>38100</xdr:rowOff>
    </xdr:to>
    <xdr:sp macro="" textlink="T80">
      <xdr:nvSpPr>
        <xdr:cNvPr id="183" name="AutoShape 34"/>
        <xdr:cNvSpPr>
          <a:spLocks/>
        </xdr:cNvSpPr>
      </xdr:nvSpPr>
      <xdr:spPr bwMode="auto">
        <a:xfrm>
          <a:off x="2019300" y="2562225"/>
          <a:ext cx="2162175" cy="180975"/>
        </a:xfrm>
        <a:prstGeom prst="callout2">
          <a:avLst>
            <a:gd name="adj1" fmla="val 103899"/>
            <a:gd name="adj2" fmla="val 10633"/>
            <a:gd name="adj3" fmla="val 135744"/>
            <a:gd name="adj4" fmla="val 29144"/>
            <a:gd name="adj5" fmla="val 709067"/>
            <a:gd name="adj6" fmla="val 3962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51E3EBF-245C-4EEF-A622-5E3778F1BA40}" type="TxLink">
            <a:rPr lang="en-US" altLang="en-US" sz="1100" b="0" i="0" u="none" strike="noStrike" baseline="0">
              <a:solidFill>
                <a:srgbClr val="000000"/>
              </a:solidFill>
              <a:latin typeface="ＭＳ Ｐゴシック"/>
              <a:ea typeface="ＭＳ Ｐゴシック"/>
            </a:rPr>
            <a:pPr algn="l" rtl="0">
              <a:defRPr sz="1000"/>
            </a:pPr>
            <a:t>D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1695450</xdr:colOff>
      <xdr:row>12</xdr:row>
      <xdr:rowOff>161925</xdr:rowOff>
    </xdr:from>
    <xdr:to>
      <xdr:col>4</xdr:col>
      <xdr:colOff>609600</xdr:colOff>
      <xdr:row>14</xdr:row>
      <xdr:rowOff>0</xdr:rowOff>
    </xdr:to>
    <xdr:sp macro="" textlink="T81">
      <xdr:nvSpPr>
        <xdr:cNvPr id="184" name="AutoShape 34"/>
        <xdr:cNvSpPr>
          <a:spLocks/>
        </xdr:cNvSpPr>
      </xdr:nvSpPr>
      <xdr:spPr bwMode="auto">
        <a:xfrm>
          <a:off x="2143125" y="2352675"/>
          <a:ext cx="2162175" cy="180975"/>
        </a:xfrm>
        <a:prstGeom prst="callout2">
          <a:avLst>
            <a:gd name="adj1" fmla="val 103899"/>
            <a:gd name="adj2" fmla="val 10633"/>
            <a:gd name="adj3" fmla="val 141007"/>
            <a:gd name="adj4" fmla="val 27382"/>
            <a:gd name="adj5" fmla="val 819593"/>
            <a:gd name="adj6" fmla="val 3566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CA227B6-1191-47D9-836E-6C00C2D3F2DF}" type="TxLink">
            <a:rPr lang="en-US" altLang="en-US" sz="1100" b="0" i="0" u="none" strike="noStrike" baseline="0">
              <a:solidFill>
                <a:srgbClr val="000000"/>
              </a:solidFill>
              <a:latin typeface="ＭＳ Ｐゴシック"/>
              <a:ea typeface="ＭＳ Ｐゴシック"/>
            </a:rPr>
            <a:pPr algn="l" rtl="0">
              <a:defRPr sz="1000"/>
            </a:pPr>
            <a:t>E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1485900</xdr:colOff>
      <xdr:row>21</xdr:row>
      <xdr:rowOff>38100</xdr:rowOff>
    </xdr:from>
    <xdr:to>
      <xdr:col>2</xdr:col>
      <xdr:colOff>514350</xdr:colOff>
      <xdr:row>23</xdr:row>
      <xdr:rowOff>57150</xdr:rowOff>
    </xdr:to>
    <xdr:sp macro="" textlink="">
      <xdr:nvSpPr>
        <xdr:cNvPr id="185" name="Oval 19"/>
        <xdr:cNvSpPr>
          <a:spLocks noChangeArrowheads="1"/>
        </xdr:cNvSpPr>
      </xdr:nvSpPr>
      <xdr:spPr bwMode="auto">
        <a:xfrm>
          <a:off x="1933575" y="3771900"/>
          <a:ext cx="904875"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東北南部</a:t>
          </a:r>
        </a:p>
      </xdr:txBody>
    </xdr:sp>
    <xdr:clientData/>
  </xdr:twoCellAnchor>
  <xdr:twoCellAnchor>
    <xdr:from>
      <xdr:col>19</xdr:col>
      <xdr:colOff>57150</xdr:colOff>
      <xdr:row>30</xdr:row>
      <xdr:rowOff>76200</xdr:rowOff>
    </xdr:from>
    <xdr:to>
      <xdr:col>24</xdr:col>
      <xdr:colOff>371475</xdr:colOff>
      <xdr:row>41</xdr:row>
      <xdr:rowOff>123825</xdr:rowOff>
    </xdr:to>
    <xdr:sp macro="" textlink="">
      <xdr:nvSpPr>
        <xdr:cNvPr id="112" name="テキスト ボックス 111"/>
        <xdr:cNvSpPr txBox="1"/>
      </xdr:nvSpPr>
      <xdr:spPr>
        <a:xfrm>
          <a:off x="14106525" y="5353050"/>
          <a:ext cx="3905250" cy="193357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endPar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effectLst/>
              <a:latin typeface="+mn-lt"/>
              <a:ea typeface="+mn-ea"/>
              <a:cs typeface="+mn-cs"/>
            </a:rPr>
            <a:t>④ </a:t>
          </a:r>
          <a:r>
            <a:rPr kumimoji="1" lang="ja-JP" altLang="en-US" sz="1100" b="0" i="0" baseline="0">
              <a:effectLst/>
              <a:latin typeface="+mn-lt"/>
              <a:ea typeface="+mn-ea"/>
              <a:cs typeface="+mn-cs"/>
            </a:rPr>
            <a:t>スカイライン</a:t>
          </a:r>
          <a:r>
            <a:rPr kumimoji="1" lang="ja-JP" altLang="ja-JP" sz="1100" b="0" i="0" baseline="0">
              <a:effectLst/>
              <a:latin typeface="+mn-lt"/>
              <a:ea typeface="+mn-ea"/>
              <a:cs typeface="+mn-cs"/>
            </a:rPr>
            <a:t>図を上下に伸張したり圧縮するには，次の操作を何度か行う。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［横・縦軸］⇒［３次元縦軸伸張］⇒［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⇒［３次元縦軸圧縮］⇒［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9</xdr:col>
      <xdr:colOff>400050</xdr:colOff>
      <xdr:row>46</xdr:row>
      <xdr:rowOff>95251</xdr:rowOff>
    </xdr:from>
    <xdr:to>
      <xdr:col>16</xdr:col>
      <xdr:colOff>233729</xdr:colOff>
      <xdr:row>67</xdr:row>
      <xdr:rowOff>95250</xdr:rowOff>
    </xdr:to>
    <xdr:sp macro="" textlink="">
      <xdr:nvSpPr>
        <xdr:cNvPr id="113" name="円形吹き出し 112"/>
        <xdr:cNvSpPr/>
      </xdr:nvSpPr>
      <xdr:spPr>
        <a:xfrm>
          <a:off x="7524750" y="8124826"/>
          <a:ext cx="4634279" cy="3790949"/>
        </a:xfrm>
        <a:prstGeom prst="wedgeEllipseCallout">
          <a:avLst>
            <a:gd name="adj1" fmla="val 125314"/>
            <a:gd name="adj2" fmla="val -73429"/>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⑤商品サービス名や地域名の吹き出しの位置調整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ysClr val="windowText" lastClr="000000"/>
              </a:solidFill>
              <a:effectLst/>
              <a:latin typeface="+mn-lt"/>
              <a:ea typeface="+mn-ea"/>
              <a:cs typeface="+mn-cs"/>
            </a:rPr>
            <a:t>⑥地域名吹き出し内の文字を必要であれば修正</a:t>
          </a:r>
          <a:endParaRPr kumimoji="1" lang="en-US" altLang="ja-JP" sz="1100" b="0" i="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⑦印字と商品・サービス名の対応表に変更があれば，</a:t>
          </a:r>
          <a:r>
            <a:rPr kumimoji="1" lang="en-US" altLang="ja-JP" sz="1100" b="0" i="0" baseline="0">
              <a:solidFill>
                <a:schemeClr val="tx1"/>
              </a:solidFill>
              <a:effectLst/>
              <a:latin typeface="+mn-lt"/>
              <a:ea typeface="+mn-ea"/>
              <a:cs typeface="+mn-cs"/>
            </a:rPr>
            <a:t>A49</a:t>
          </a:r>
          <a:r>
            <a:rPr kumimoji="1" lang="ja-JP" altLang="en-US"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B100</a:t>
          </a:r>
          <a:r>
            <a:rPr kumimoji="1" lang="ja-JP" altLang="en-US" sz="1100" b="0" i="0" baseline="0">
              <a:solidFill>
                <a:schemeClr val="tx1"/>
              </a:solidFill>
              <a:effectLst/>
              <a:latin typeface="+mn-lt"/>
              <a:ea typeface="+mn-ea"/>
              <a:cs typeface="+mn-cs"/>
            </a:rPr>
            <a:t>の範囲を選択し［図としてコピー］し</a:t>
          </a:r>
          <a:endParaRPr kumimoji="1" lang="en-US" altLang="ja-JP" sz="1100" b="0" i="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chemeClr val="tx1"/>
              </a:solidFill>
              <a:effectLst/>
              <a:latin typeface="+mn-lt"/>
              <a:ea typeface="+mn-ea"/>
              <a:cs typeface="+mn-cs"/>
            </a:rPr>
            <a:t>[</a:t>
          </a:r>
          <a:r>
            <a:rPr kumimoji="1" lang="ja-JP" altLang="en-US" sz="1100" b="0" i="0" baseline="0">
              <a:solidFill>
                <a:schemeClr val="tx1"/>
              </a:solidFill>
              <a:effectLst/>
              <a:latin typeface="+mn-lt"/>
              <a:ea typeface="+mn-ea"/>
              <a:cs typeface="+mn-cs"/>
            </a:rPr>
            <a:t>貼り付け］で新対応表を作成し，その大きさを調節し，旧の対応表と差し替える。</a:t>
          </a:r>
          <a:endParaRPr kumimoji="1" lang="en-US" altLang="ja-JP" sz="1400">
            <a:solidFill>
              <a:schemeClr val="tx1"/>
            </a:solidFill>
          </a:endParaRPr>
        </a:p>
        <a:p>
          <a:pPr algn="l"/>
          <a:endParaRPr kumimoji="1" lang="ja-JP" altLang="en-US" sz="14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104775</xdr:colOff>
      <xdr:row>2</xdr:row>
      <xdr:rowOff>47625</xdr:rowOff>
    </xdr:from>
    <xdr:to>
      <xdr:col>18</xdr:col>
      <xdr:colOff>65056</xdr:colOff>
      <xdr:row>42</xdr:row>
      <xdr:rowOff>113434</xdr:rowOff>
    </xdr:to>
    <xdr:pic>
      <xdr:nvPicPr>
        <xdr:cNvPr id="2" name="図 1"/>
        <xdr:cNvPicPr>
          <a:picLocks noChangeAspect="1"/>
        </xdr:cNvPicPr>
      </xdr:nvPicPr>
      <xdr:blipFill>
        <a:blip xmlns:r="http://schemas.openxmlformats.org/officeDocument/2006/relationships" r:embed="rId1"/>
        <a:stretch>
          <a:fillRect/>
        </a:stretch>
      </xdr:blipFill>
      <xdr:spPr>
        <a:xfrm>
          <a:off x="552450" y="523875"/>
          <a:ext cx="12961906" cy="6933334"/>
        </a:xfrm>
        <a:prstGeom prst="rect">
          <a:avLst/>
        </a:prstGeom>
      </xdr:spPr>
    </xdr:pic>
    <xdr:clientData/>
  </xdr:twoCellAnchor>
  <xdr:twoCellAnchor>
    <xdr:from>
      <xdr:col>19</xdr:col>
      <xdr:colOff>885825</xdr:colOff>
      <xdr:row>4</xdr:row>
      <xdr:rowOff>9525</xdr:rowOff>
    </xdr:from>
    <xdr:to>
      <xdr:col>23</xdr:col>
      <xdr:colOff>142875</xdr:colOff>
      <xdr:row>5</xdr:row>
      <xdr:rowOff>66675</xdr:rowOff>
    </xdr:to>
    <xdr:sp macro="" textlink="T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サラ金・フリーローン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公社債</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社会保険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医療サービス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塗装工事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冠婚葬祭互助会</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他の工事・建築サービス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預貯金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増改築工事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損害保険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有料老人ホーム</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建物清掃サービス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和服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婦人洋服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預貯金・証券等全般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その他の保険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消火器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相隣関係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クリーニング</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他の教養・娯楽サービス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485775</xdr:colOff>
      <xdr:row>26</xdr:row>
      <xdr:rowOff>38100</xdr:rowOff>
    </xdr:from>
    <xdr:to>
      <xdr:col>24</xdr:col>
      <xdr:colOff>609599</xdr:colOff>
      <xdr:row>37</xdr:row>
      <xdr:rowOff>123824</xdr:rowOff>
    </xdr:to>
    <xdr:sp macro="" textlink="">
      <xdr:nvSpPr>
        <xdr:cNvPr id="97" name="テキスト ボックス 96"/>
        <xdr:cNvSpPr txBox="1"/>
      </xdr:nvSpPr>
      <xdr:spPr>
        <a:xfrm>
          <a:off x="14592300" y="4629150"/>
          <a:ext cx="3714749" cy="1971674"/>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表示］⇒［表示グラフ番号］⇒［１０番目のグラフ］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619125</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504825</xdr:colOff>
      <xdr:row>2</xdr:row>
      <xdr:rowOff>104775</xdr:rowOff>
    </xdr:from>
    <xdr:to>
      <xdr:col>17</xdr:col>
      <xdr:colOff>764127</xdr:colOff>
      <xdr:row>39</xdr:row>
      <xdr:rowOff>152400</xdr:rowOff>
    </xdr:to>
    <xdr:pic>
      <xdr:nvPicPr>
        <xdr:cNvPr id="90" name="図 8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44325" y="581025"/>
          <a:ext cx="1583277" cy="639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0</xdr:colOff>
      <xdr:row>11</xdr:row>
      <xdr:rowOff>0</xdr:rowOff>
    </xdr:from>
    <xdr:to>
      <xdr:col>31</xdr:col>
      <xdr:colOff>504093</xdr:colOff>
      <xdr:row>20</xdr:row>
      <xdr:rowOff>68873</xdr:rowOff>
    </xdr:to>
    <xdr:sp macro="" textlink="">
      <xdr:nvSpPr>
        <xdr:cNvPr id="89" name="テキスト ボックス 88"/>
        <xdr:cNvSpPr txBox="1"/>
      </xdr:nvSpPr>
      <xdr:spPr>
        <a:xfrm>
          <a:off x="17468850" y="201930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10</xdr:col>
      <xdr:colOff>257175</xdr:colOff>
      <xdr:row>9</xdr:row>
      <xdr:rowOff>114299</xdr:rowOff>
    </xdr:from>
    <xdr:to>
      <xdr:col>12</xdr:col>
      <xdr:colOff>285751</xdr:colOff>
      <xdr:row>12</xdr:row>
      <xdr:rowOff>57150</xdr:rowOff>
    </xdr:to>
    <xdr:sp macro="" textlink="">
      <xdr:nvSpPr>
        <xdr:cNvPr id="103" name="線吹き出し 2 102"/>
        <xdr:cNvSpPr/>
      </xdr:nvSpPr>
      <xdr:spPr>
        <a:xfrm>
          <a:off x="8067675" y="1790699"/>
          <a:ext cx="1400176" cy="457201"/>
        </a:xfrm>
        <a:prstGeom prst="callout2">
          <a:avLst>
            <a:gd name="adj1" fmla="val 45838"/>
            <a:gd name="adj2" fmla="val 101240"/>
            <a:gd name="adj3" fmla="val 45838"/>
            <a:gd name="adj4" fmla="val 118382"/>
            <a:gd name="adj5" fmla="val 223123"/>
            <a:gd name="adj6" fmla="val 14749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14</xdr:col>
      <xdr:colOff>333375</xdr:colOff>
      <xdr:row>26</xdr:row>
      <xdr:rowOff>19050</xdr:rowOff>
    </xdr:from>
    <xdr:to>
      <xdr:col>16</xdr:col>
      <xdr:colOff>95250</xdr:colOff>
      <xdr:row>27</xdr:row>
      <xdr:rowOff>152400</xdr:rowOff>
    </xdr:to>
    <xdr:sp macro="" textlink="T51">
      <xdr:nvSpPr>
        <xdr:cNvPr id="104" name="AutoShape 34"/>
        <xdr:cNvSpPr>
          <a:spLocks/>
        </xdr:cNvSpPr>
      </xdr:nvSpPr>
      <xdr:spPr bwMode="auto">
        <a:xfrm>
          <a:off x="10887075" y="4610100"/>
          <a:ext cx="1133475" cy="304800"/>
        </a:xfrm>
        <a:prstGeom prst="callout2">
          <a:avLst>
            <a:gd name="adj1" fmla="val -7560"/>
            <a:gd name="adj2" fmla="val 32026"/>
            <a:gd name="adj3" fmla="val -91449"/>
            <a:gd name="adj4" fmla="val 50026"/>
            <a:gd name="adj5" fmla="val -254309"/>
            <a:gd name="adj6" fmla="val 503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142875</xdr:colOff>
      <xdr:row>15</xdr:row>
      <xdr:rowOff>57151</xdr:rowOff>
    </xdr:from>
    <xdr:to>
      <xdr:col>8</xdr:col>
      <xdr:colOff>342900</xdr:colOff>
      <xdr:row>16</xdr:row>
      <xdr:rowOff>57151</xdr:rowOff>
    </xdr:to>
    <xdr:sp macro="" textlink="T54">
      <xdr:nvSpPr>
        <xdr:cNvPr id="105" name="AutoShape 34"/>
        <xdr:cNvSpPr>
          <a:spLocks/>
        </xdr:cNvSpPr>
      </xdr:nvSpPr>
      <xdr:spPr bwMode="auto">
        <a:xfrm>
          <a:off x="5210175" y="2762251"/>
          <a:ext cx="1571625" cy="171450"/>
        </a:xfrm>
        <a:prstGeom prst="callout2">
          <a:avLst>
            <a:gd name="adj1" fmla="val 63620"/>
            <a:gd name="adj2" fmla="val -4674"/>
            <a:gd name="adj3" fmla="val 62827"/>
            <a:gd name="adj4" fmla="val -31744"/>
            <a:gd name="adj5" fmla="val 852288"/>
            <a:gd name="adj6" fmla="val -3068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666749</xdr:colOff>
      <xdr:row>16</xdr:row>
      <xdr:rowOff>161925</xdr:rowOff>
    </xdr:from>
    <xdr:to>
      <xdr:col>10</xdr:col>
      <xdr:colOff>295274</xdr:colOff>
      <xdr:row>18</xdr:row>
      <xdr:rowOff>47625</xdr:rowOff>
    </xdr:to>
    <xdr:sp macro="" textlink="T52">
      <xdr:nvSpPr>
        <xdr:cNvPr id="106" name="AutoShape 34"/>
        <xdr:cNvSpPr>
          <a:spLocks/>
        </xdr:cNvSpPr>
      </xdr:nvSpPr>
      <xdr:spPr bwMode="auto">
        <a:xfrm>
          <a:off x="6419849" y="3038475"/>
          <a:ext cx="1685925" cy="228600"/>
        </a:xfrm>
        <a:prstGeom prst="callout2">
          <a:avLst>
            <a:gd name="adj1" fmla="val 62232"/>
            <a:gd name="adj2" fmla="val -401"/>
            <a:gd name="adj3" fmla="val 68661"/>
            <a:gd name="adj4" fmla="val -20900"/>
            <a:gd name="adj5" fmla="val 217606"/>
            <a:gd name="adj6" fmla="val -2151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333375</xdr:colOff>
      <xdr:row>13</xdr:row>
      <xdr:rowOff>161924</xdr:rowOff>
    </xdr:from>
    <xdr:to>
      <xdr:col>7</xdr:col>
      <xdr:colOff>371475</xdr:colOff>
      <xdr:row>15</xdr:row>
      <xdr:rowOff>104775</xdr:rowOff>
    </xdr:to>
    <xdr:sp macro="" textlink="T55">
      <xdr:nvSpPr>
        <xdr:cNvPr id="107" name="AutoShape 34"/>
        <xdr:cNvSpPr>
          <a:spLocks/>
        </xdr:cNvSpPr>
      </xdr:nvSpPr>
      <xdr:spPr bwMode="auto">
        <a:xfrm>
          <a:off x="4714875" y="2524124"/>
          <a:ext cx="1409700" cy="285751"/>
        </a:xfrm>
        <a:prstGeom prst="callout2">
          <a:avLst>
            <a:gd name="adj1" fmla="val 54732"/>
            <a:gd name="adj2" fmla="val -202"/>
            <a:gd name="adj3" fmla="val 54769"/>
            <a:gd name="adj4" fmla="val -12698"/>
            <a:gd name="adj5" fmla="val 874123"/>
            <a:gd name="adj6" fmla="val -147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304800</xdr:colOff>
      <xdr:row>10</xdr:row>
      <xdr:rowOff>133350</xdr:rowOff>
    </xdr:from>
    <xdr:to>
      <xdr:col>6</xdr:col>
      <xdr:colOff>123825</xdr:colOff>
      <xdr:row>11</xdr:row>
      <xdr:rowOff>161925</xdr:rowOff>
    </xdr:to>
    <xdr:sp macro="" textlink="T58">
      <xdr:nvSpPr>
        <xdr:cNvPr id="108" name="AutoShape 34"/>
        <xdr:cNvSpPr>
          <a:spLocks/>
        </xdr:cNvSpPr>
      </xdr:nvSpPr>
      <xdr:spPr bwMode="auto">
        <a:xfrm>
          <a:off x="4000500" y="1981200"/>
          <a:ext cx="1190625" cy="200025"/>
        </a:xfrm>
        <a:prstGeom prst="callout2">
          <a:avLst>
            <a:gd name="adj1" fmla="val 58065"/>
            <a:gd name="adj2" fmla="val -8310"/>
            <a:gd name="adj3" fmla="val 52801"/>
            <a:gd name="adj4" fmla="val -20542"/>
            <a:gd name="adj5" fmla="val 1266781"/>
            <a:gd name="adj6" fmla="val -221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4D8BBF4-DF52-450E-8277-9E44AF6FF097}" type="TxLink">
            <a:rPr lang="en-US" altLang="en-US" sz="1100" b="0" i="0" u="none" strike="noStrike" baseline="0">
              <a:solidFill>
                <a:srgbClr val="000000"/>
              </a:solidFill>
              <a:latin typeface="ＭＳ Ｐゴシック"/>
              <a:ea typeface="ＭＳ Ｐゴシック"/>
            </a:rPr>
            <a:pPr algn="l" rtl="0">
              <a:defRPr sz="1000"/>
            </a:pPr>
            <a:t>h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66674</xdr:colOff>
      <xdr:row>16</xdr:row>
      <xdr:rowOff>28575</xdr:rowOff>
    </xdr:from>
    <xdr:to>
      <xdr:col>9</xdr:col>
      <xdr:colOff>285749</xdr:colOff>
      <xdr:row>17</xdr:row>
      <xdr:rowOff>28575</xdr:rowOff>
    </xdr:to>
    <xdr:sp macro="" textlink="T53">
      <xdr:nvSpPr>
        <xdr:cNvPr id="109" name="AutoShape 34"/>
        <xdr:cNvSpPr>
          <a:spLocks/>
        </xdr:cNvSpPr>
      </xdr:nvSpPr>
      <xdr:spPr bwMode="auto">
        <a:xfrm>
          <a:off x="5819774" y="2905125"/>
          <a:ext cx="1590675" cy="171450"/>
        </a:xfrm>
        <a:prstGeom prst="callout2">
          <a:avLst>
            <a:gd name="adj1" fmla="val 58065"/>
            <a:gd name="adj2" fmla="val -1064"/>
            <a:gd name="adj3" fmla="val 57563"/>
            <a:gd name="adj4" fmla="val -14999"/>
            <a:gd name="adj5" fmla="val 797126"/>
            <a:gd name="adj6" fmla="val -160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438150</xdr:colOff>
      <xdr:row>12</xdr:row>
      <xdr:rowOff>114300</xdr:rowOff>
    </xdr:from>
    <xdr:to>
      <xdr:col>8</xdr:col>
      <xdr:colOff>657225</xdr:colOff>
      <xdr:row>14</xdr:row>
      <xdr:rowOff>0</xdr:rowOff>
    </xdr:to>
    <xdr:sp macro="" textlink="T56">
      <xdr:nvSpPr>
        <xdr:cNvPr id="110" name="AutoShape 34"/>
        <xdr:cNvSpPr>
          <a:spLocks/>
        </xdr:cNvSpPr>
      </xdr:nvSpPr>
      <xdr:spPr bwMode="auto">
        <a:xfrm>
          <a:off x="4819650" y="2305050"/>
          <a:ext cx="2276475" cy="228600"/>
        </a:xfrm>
        <a:prstGeom prst="callout2">
          <a:avLst>
            <a:gd name="adj1" fmla="val 58065"/>
            <a:gd name="adj2" fmla="val -8310"/>
            <a:gd name="adj3" fmla="val 62324"/>
            <a:gd name="adj4" fmla="val -22905"/>
            <a:gd name="adj5" fmla="val 929283"/>
            <a:gd name="adj6" fmla="val -2335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104775</xdr:colOff>
      <xdr:row>38</xdr:row>
      <xdr:rowOff>104775</xdr:rowOff>
    </xdr:from>
    <xdr:to>
      <xdr:col>6</xdr:col>
      <xdr:colOff>209550</xdr:colOff>
      <xdr:row>39</xdr:row>
      <xdr:rowOff>161925</xdr:rowOff>
    </xdr:to>
    <xdr:sp macro="" textlink="T63">
      <xdr:nvSpPr>
        <xdr:cNvPr id="111" name="AutoShape 34"/>
        <xdr:cNvSpPr>
          <a:spLocks/>
        </xdr:cNvSpPr>
      </xdr:nvSpPr>
      <xdr:spPr bwMode="auto">
        <a:xfrm>
          <a:off x="3114675" y="6753225"/>
          <a:ext cx="2162175" cy="228600"/>
        </a:xfrm>
        <a:prstGeom prst="callout2">
          <a:avLst>
            <a:gd name="adj1" fmla="val 45565"/>
            <a:gd name="adj2" fmla="val -381"/>
            <a:gd name="adj3" fmla="val 37718"/>
            <a:gd name="adj4" fmla="val -6979"/>
            <a:gd name="adj5" fmla="val -83477"/>
            <a:gd name="adj6" fmla="val -1015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F68C7C-5A7C-4590-A4E3-85F9D0128B42}" type="TxLink">
            <a:rPr lang="en-US" altLang="en-US" sz="1100" b="0" i="0" u="none" strike="noStrike" baseline="0">
              <a:solidFill>
                <a:srgbClr val="000000"/>
              </a:solidFill>
              <a:latin typeface="ＭＳ Ｐゴシック"/>
              <a:ea typeface="ＭＳ Ｐゴシック"/>
            </a:rPr>
            <a:pPr algn="l" rtl="0">
              <a:defRPr sz="1000"/>
            </a:pPr>
            <a:t>m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104775</xdr:colOff>
      <xdr:row>9</xdr:row>
      <xdr:rowOff>133350</xdr:rowOff>
    </xdr:from>
    <xdr:to>
      <xdr:col>7</xdr:col>
      <xdr:colOff>209550</xdr:colOff>
      <xdr:row>11</xdr:row>
      <xdr:rowOff>19050</xdr:rowOff>
    </xdr:to>
    <xdr:sp macro="" textlink="T59">
      <xdr:nvSpPr>
        <xdr:cNvPr id="112" name="AutoShape 34"/>
        <xdr:cNvSpPr>
          <a:spLocks/>
        </xdr:cNvSpPr>
      </xdr:nvSpPr>
      <xdr:spPr bwMode="auto">
        <a:xfrm>
          <a:off x="3800475" y="1809750"/>
          <a:ext cx="2162175" cy="228600"/>
        </a:xfrm>
        <a:prstGeom prst="callout2">
          <a:avLst>
            <a:gd name="adj1" fmla="val 53899"/>
            <a:gd name="adj2" fmla="val -2142"/>
            <a:gd name="adj3" fmla="val 50218"/>
            <a:gd name="adj4" fmla="val -7861"/>
            <a:gd name="adj5" fmla="val 1495691"/>
            <a:gd name="adj6" fmla="val -618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448EEB-695C-4346-B571-D8E714EE212B}" type="TxLink">
            <a:rPr lang="en-US" altLang="en-US" sz="1100" b="0" i="0" u="none" strike="noStrike" baseline="0">
              <a:solidFill>
                <a:srgbClr val="000000"/>
              </a:solidFill>
              <a:latin typeface="ＭＳ Ｐゴシック"/>
              <a:ea typeface="ＭＳ Ｐゴシック"/>
            </a:rPr>
            <a:pPr algn="l" rtl="0">
              <a:defRPr sz="1000"/>
            </a:pPr>
            <a:t>i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600075</xdr:colOff>
      <xdr:row>39</xdr:row>
      <xdr:rowOff>95250</xdr:rowOff>
    </xdr:from>
    <xdr:to>
      <xdr:col>6</xdr:col>
      <xdr:colOff>19050</xdr:colOff>
      <xdr:row>40</xdr:row>
      <xdr:rowOff>152400</xdr:rowOff>
    </xdr:to>
    <xdr:sp macro="" textlink="T66">
      <xdr:nvSpPr>
        <xdr:cNvPr id="113" name="AutoShape 34"/>
        <xdr:cNvSpPr>
          <a:spLocks/>
        </xdr:cNvSpPr>
      </xdr:nvSpPr>
      <xdr:spPr bwMode="auto">
        <a:xfrm>
          <a:off x="2924175" y="6915150"/>
          <a:ext cx="2162175" cy="228600"/>
        </a:xfrm>
        <a:prstGeom prst="callout2">
          <a:avLst>
            <a:gd name="adj1" fmla="val 58066"/>
            <a:gd name="adj2" fmla="val -381"/>
            <a:gd name="adj3" fmla="val 54385"/>
            <a:gd name="adj4" fmla="val -6979"/>
            <a:gd name="adj5" fmla="val -191809"/>
            <a:gd name="adj6" fmla="val -1235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C561782-6070-4C6C-890E-9615EBE386D0}" type="TxLink">
            <a:rPr lang="en-US" altLang="en-US" sz="1100" b="0" i="0" u="none" strike="noStrike" baseline="0">
              <a:solidFill>
                <a:srgbClr val="000000"/>
              </a:solidFill>
              <a:latin typeface="ＭＳ Ｐゴシック"/>
              <a:ea typeface="ＭＳ Ｐゴシック"/>
            </a:rPr>
            <a:pPr algn="l" rtl="0">
              <a:defRPr sz="1000"/>
            </a:pPr>
            <a:t>p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495300</xdr:colOff>
      <xdr:row>38</xdr:row>
      <xdr:rowOff>28575</xdr:rowOff>
    </xdr:from>
    <xdr:to>
      <xdr:col>7</xdr:col>
      <xdr:colOff>600075</xdr:colOff>
      <xdr:row>39</xdr:row>
      <xdr:rowOff>85725</xdr:rowOff>
    </xdr:to>
    <xdr:sp macro="" textlink="T65">
      <xdr:nvSpPr>
        <xdr:cNvPr id="114" name="AutoShape 34"/>
        <xdr:cNvSpPr>
          <a:spLocks/>
        </xdr:cNvSpPr>
      </xdr:nvSpPr>
      <xdr:spPr bwMode="auto">
        <a:xfrm>
          <a:off x="4191000" y="6677025"/>
          <a:ext cx="2162175" cy="228600"/>
        </a:xfrm>
        <a:prstGeom prst="callout2">
          <a:avLst>
            <a:gd name="adj1" fmla="val 58065"/>
            <a:gd name="adj2" fmla="val -8310"/>
            <a:gd name="adj3" fmla="val 54385"/>
            <a:gd name="adj4" fmla="val -15350"/>
            <a:gd name="adj5" fmla="val -291809"/>
            <a:gd name="adj6" fmla="val -1808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81EAEE8-7A6C-41AC-A081-F41AB9D58E38}" type="TxLink">
            <a:rPr lang="en-US" altLang="en-US" sz="1100" b="0" i="0" u="none" strike="noStrike" baseline="0">
              <a:solidFill>
                <a:srgbClr val="000000"/>
              </a:solidFill>
              <a:latin typeface="ＭＳ Ｐゴシック"/>
              <a:ea typeface="ＭＳ Ｐゴシック"/>
            </a:rPr>
            <a:pPr algn="l" rtl="0">
              <a:defRPr sz="1000"/>
            </a:pPr>
            <a:t>o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428625</xdr:colOff>
      <xdr:row>11</xdr:row>
      <xdr:rowOff>133350</xdr:rowOff>
    </xdr:from>
    <xdr:to>
      <xdr:col>6</xdr:col>
      <xdr:colOff>628650</xdr:colOff>
      <xdr:row>12</xdr:row>
      <xdr:rowOff>133350</xdr:rowOff>
    </xdr:to>
    <xdr:sp macro="" textlink="T57">
      <xdr:nvSpPr>
        <xdr:cNvPr id="115" name="AutoShape 34"/>
        <xdr:cNvSpPr>
          <a:spLocks/>
        </xdr:cNvSpPr>
      </xdr:nvSpPr>
      <xdr:spPr bwMode="auto">
        <a:xfrm>
          <a:off x="4124325" y="2152650"/>
          <a:ext cx="1571625" cy="171450"/>
        </a:xfrm>
        <a:prstGeom prst="callout2">
          <a:avLst>
            <a:gd name="adj1" fmla="val 35843"/>
            <a:gd name="adj2" fmla="val -1038"/>
            <a:gd name="adj3" fmla="val 29494"/>
            <a:gd name="adj4" fmla="val -17804"/>
            <a:gd name="adj5" fmla="val 1813398"/>
            <a:gd name="adj6" fmla="val -209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52AC8E2-5229-4F8D-8DC6-2B42557BB461}" type="TxLink">
            <a:rPr lang="en-US" altLang="en-US" sz="1100" b="0" i="0" u="none" strike="noStrike" baseline="0">
              <a:solidFill>
                <a:srgbClr val="000000"/>
              </a:solidFill>
              <a:latin typeface="ＭＳ Ｐゴシック"/>
              <a:ea typeface="ＭＳ Ｐゴシック"/>
            </a:rPr>
            <a:pPr algn="l" rtl="0">
              <a:defRPr sz="1000"/>
            </a:pPr>
            <a:t>g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685800</xdr:colOff>
      <xdr:row>22</xdr:row>
      <xdr:rowOff>104775</xdr:rowOff>
    </xdr:from>
    <xdr:to>
      <xdr:col>3</xdr:col>
      <xdr:colOff>285750</xdr:colOff>
      <xdr:row>23</xdr:row>
      <xdr:rowOff>161925</xdr:rowOff>
    </xdr:to>
    <xdr:sp macro="" textlink="T74">
      <xdr:nvSpPr>
        <xdr:cNvPr id="116" name="AutoShape 34"/>
        <xdr:cNvSpPr>
          <a:spLocks/>
        </xdr:cNvSpPr>
      </xdr:nvSpPr>
      <xdr:spPr bwMode="auto">
        <a:xfrm>
          <a:off x="1133475" y="4010025"/>
          <a:ext cx="2162175" cy="228600"/>
        </a:xfrm>
        <a:prstGeom prst="callout2">
          <a:avLst>
            <a:gd name="adj1" fmla="val 108065"/>
            <a:gd name="adj2" fmla="val 15479"/>
            <a:gd name="adj3" fmla="val 137718"/>
            <a:gd name="adj4" fmla="val 48527"/>
            <a:gd name="adj5" fmla="val 770691"/>
            <a:gd name="adj6" fmla="val 484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001072A-0CA1-4047-8797-6FD88CAB8A3E}" type="TxLink">
            <a:rPr lang="en-US" altLang="en-US" sz="1100" b="0" i="0" u="none" strike="noStrike" baseline="0">
              <a:solidFill>
                <a:srgbClr val="000000"/>
              </a:solidFill>
              <a:latin typeface="ＭＳ Ｐゴシック"/>
              <a:ea typeface="ＭＳ Ｐゴシック"/>
            </a:rPr>
            <a:pPr algn="l" rtl="0">
              <a:defRPr sz="1000"/>
            </a:pPr>
            <a:t>x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533400</xdr:colOff>
      <xdr:row>30</xdr:row>
      <xdr:rowOff>19050</xdr:rowOff>
    </xdr:from>
    <xdr:to>
      <xdr:col>3</xdr:col>
      <xdr:colOff>133350</xdr:colOff>
      <xdr:row>31</xdr:row>
      <xdr:rowOff>76200</xdr:rowOff>
    </xdr:to>
    <xdr:sp macro="" textlink="T83">
      <xdr:nvSpPr>
        <xdr:cNvPr id="117" name="AutoShape 34"/>
        <xdr:cNvSpPr>
          <a:spLocks/>
        </xdr:cNvSpPr>
      </xdr:nvSpPr>
      <xdr:spPr bwMode="auto">
        <a:xfrm>
          <a:off x="981075" y="5295900"/>
          <a:ext cx="2162175" cy="228600"/>
        </a:xfrm>
        <a:prstGeom prst="callout2">
          <a:avLst>
            <a:gd name="adj1" fmla="val 99732"/>
            <a:gd name="adj2" fmla="val 19884"/>
            <a:gd name="adj3" fmla="val 133552"/>
            <a:gd name="adj4" fmla="val 34430"/>
            <a:gd name="adj5" fmla="val 358190"/>
            <a:gd name="adj6" fmla="val 4050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64EBD5-83C8-4332-B678-B97794A884AC}" type="TxLink">
            <a:rPr lang="en-US" altLang="en-US" sz="1100" b="0" i="0" u="none" strike="noStrike" baseline="0">
              <a:solidFill>
                <a:srgbClr val="000000"/>
              </a:solidFill>
              <a:latin typeface="ＭＳ Ｐゴシック"/>
              <a:ea typeface="ＭＳ Ｐゴシック"/>
            </a:rPr>
            <a:pPr algn="l" rtl="0">
              <a:defRPr sz="1000"/>
            </a:pPr>
            <a:t>G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666750</xdr:colOff>
      <xdr:row>8</xdr:row>
      <xdr:rowOff>161925</xdr:rowOff>
    </xdr:from>
    <xdr:to>
      <xdr:col>1</xdr:col>
      <xdr:colOff>1466850</xdr:colOff>
      <xdr:row>11</xdr:row>
      <xdr:rowOff>9525</xdr:rowOff>
    </xdr:to>
    <xdr:sp macro="" textlink="">
      <xdr:nvSpPr>
        <xdr:cNvPr id="118" name="Oval 19"/>
        <xdr:cNvSpPr>
          <a:spLocks noChangeArrowheads="1"/>
        </xdr:cNvSpPr>
      </xdr:nvSpPr>
      <xdr:spPr bwMode="auto">
        <a:xfrm>
          <a:off x="1114425" y="16668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685800</xdr:colOff>
      <xdr:row>11</xdr:row>
      <xdr:rowOff>161925</xdr:rowOff>
    </xdr:from>
    <xdr:to>
      <xdr:col>1</xdr:col>
      <xdr:colOff>1485900</xdr:colOff>
      <xdr:row>14</xdr:row>
      <xdr:rowOff>9525</xdr:rowOff>
    </xdr:to>
    <xdr:sp macro="" textlink="">
      <xdr:nvSpPr>
        <xdr:cNvPr id="119" name="Oval 19"/>
        <xdr:cNvSpPr>
          <a:spLocks noChangeArrowheads="1"/>
        </xdr:cNvSpPr>
      </xdr:nvSpPr>
      <xdr:spPr bwMode="auto">
        <a:xfrm>
          <a:off x="1133475" y="21812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6</xdr:row>
      <xdr:rowOff>38100</xdr:rowOff>
    </xdr:from>
    <xdr:to>
      <xdr:col>2</xdr:col>
      <xdr:colOff>57150</xdr:colOff>
      <xdr:row>8</xdr:row>
      <xdr:rowOff>0</xdr:rowOff>
    </xdr:to>
    <xdr:sp macro="" textlink="">
      <xdr:nvSpPr>
        <xdr:cNvPr id="120" name="円/楕円 119"/>
        <xdr:cNvSpPr/>
      </xdr:nvSpPr>
      <xdr:spPr>
        <a:xfrm>
          <a:off x="2085975" y="1200150"/>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1628775</xdr:colOff>
      <xdr:row>9</xdr:row>
      <xdr:rowOff>57150</xdr:rowOff>
    </xdr:from>
    <xdr:to>
      <xdr:col>2</xdr:col>
      <xdr:colOff>76200</xdr:colOff>
      <xdr:row>11</xdr:row>
      <xdr:rowOff>57150</xdr:rowOff>
    </xdr:to>
    <xdr:sp macro="" textlink="">
      <xdr:nvSpPr>
        <xdr:cNvPr id="121" name="フローチャート : 判断 120"/>
        <xdr:cNvSpPr/>
      </xdr:nvSpPr>
      <xdr:spPr>
        <a:xfrm>
          <a:off x="2076450" y="1733550"/>
          <a:ext cx="323850" cy="342900"/>
        </a:xfrm>
        <a:prstGeom prst="flowChartDecision">
          <a:avLst/>
        </a:prstGeom>
        <a:solidFill>
          <a:schemeClr val="tx2">
            <a:lumMod val="40000"/>
            <a:lumOff val="60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657225</xdr:colOff>
      <xdr:row>15</xdr:row>
      <xdr:rowOff>0</xdr:rowOff>
    </xdr:from>
    <xdr:to>
      <xdr:col>1</xdr:col>
      <xdr:colOff>1457325</xdr:colOff>
      <xdr:row>17</xdr:row>
      <xdr:rowOff>19050</xdr:rowOff>
    </xdr:to>
    <xdr:sp macro="" textlink="">
      <xdr:nvSpPr>
        <xdr:cNvPr id="122" name="Oval 19"/>
        <xdr:cNvSpPr>
          <a:spLocks noChangeArrowheads="1"/>
        </xdr:cNvSpPr>
      </xdr:nvSpPr>
      <xdr:spPr bwMode="auto">
        <a:xfrm>
          <a:off x="1104900" y="2705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1019175</xdr:colOff>
      <xdr:row>20</xdr:row>
      <xdr:rowOff>123825</xdr:rowOff>
    </xdr:from>
    <xdr:to>
      <xdr:col>3</xdr:col>
      <xdr:colOff>619125</xdr:colOff>
      <xdr:row>22</xdr:row>
      <xdr:rowOff>9525</xdr:rowOff>
    </xdr:to>
    <xdr:sp macro="" textlink="T67">
      <xdr:nvSpPr>
        <xdr:cNvPr id="124" name="AutoShape 34"/>
        <xdr:cNvSpPr>
          <a:spLocks/>
        </xdr:cNvSpPr>
      </xdr:nvSpPr>
      <xdr:spPr bwMode="auto">
        <a:xfrm>
          <a:off x="1466850" y="3686175"/>
          <a:ext cx="2162175" cy="228600"/>
        </a:xfrm>
        <a:prstGeom prst="callout2">
          <a:avLst>
            <a:gd name="adj1" fmla="val 103899"/>
            <a:gd name="adj2" fmla="val 13276"/>
            <a:gd name="adj3" fmla="val 154385"/>
            <a:gd name="adj4" fmla="val 47646"/>
            <a:gd name="adj5" fmla="val 933190"/>
            <a:gd name="adj6" fmla="val 4843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E6A7E65-3C87-4BD7-8534-ED360242F6FF}" type="TxLink">
            <a:rPr lang="en-US" altLang="en-US" sz="1100" b="0" i="0" u="none" strike="noStrike" baseline="0">
              <a:solidFill>
                <a:srgbClr val="000000"/>
              </a:solidFill>
              <a:latin typeface="ＭＳ Ｐゴシック"/>
              <a:ea typeface="ＭＳ Ｐゴシック"/>
            </a:rPr>
            <a:pPr algn="l" rtl="0">
              <a:defRPr sz="1000"/>
            </a:pPr>
            <a:t>q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419100</xdr:colOff>
      <xdr:row>8</xdr:row>
      <xdr:rowOff>133350</xdr:rowOff>
    </xdr:from>
    <xdr:to>
      <xdr:col>6</xdr:col>
      <xdr:colOff>523875</xdr:colOff>
      <xdr:row>10</xdr:row>
      <xdr:rowOff>19050</xdr:rowOff>
    </xdr:to>
    <xdr:sp macro="" textlink="T60">
      <xdr:nvSpPr>
        <xdr:cNvPr id="125" name="AutoShape 34"/>
        <xdr:cNvSpPr>
          <a:spLocks/>
        </xdr:cNvSpPr>
      </xdr:nvSpPr>
      <xdr:spPr bwMode="auto">
        <a:xfrm>
          <a:off x="3429000" y="1638300"/>
          <a:ext cx="2162175" cy="228600"/>
        </a:xfrm>
        <a:prstGeom prst="callout2">
          <a:avLst>
            <a:gd name="adj1" fmla="val 53899"/>
            <a:gd name="adj2" fmla="val -2142"/>
            <a:gd name="adj3" fmla="val 50218"/>
            <a:gd name="adj4" fmla="val -7861"/>
            <a:gd name="adj5" fmla="val 1583191"/>
            <a:gd name="adj6" fmla="val -662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EAC4DE-75C2-4227-A0A8-5EFF070CDD6B}" type="TxLink">
            <a:rPr lang="en-US" altLang="en-US" sz="1100" b="0" i="0" u="none" strike="noStrike" baseline="0">
              <a:solidFill>
                <a:srgbClr val="000000"/>
              </a:solidFill>
              <a:latin typeface="ＭＳ Ｐゴシック"/>
              <a:ea typeface="ＭＳ Ｐゴシック"/>
            </a:rPr>
            <a:pPr algn="l" rtl="0">
              <a:defRPr sz="1000"/>
            </a:pPr>
            <a:t>j サラ金・フリーローン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571500</xdr:colOff>
      <xdr:row>37</xdr:row>
      <xdr:rowOff>28575</xdr:rowOff>
    </xdr:from>
    <xdr:to>
      <xdr:col>6</xdr:col>
      <xdr:colOff>676275</xdr:colOff>
      <xdr:row>38</xdr:row>
      <xdr:rowOff>85725</xdr:rowOff>
    </xdr:to>
    <xdr:sp macro="" textlink="T61">
      <xdr:nvSpPr>
        <xdr:cNvPr id="126" name="AutoShape 34"/>
        <xdr:cNvSpPr>
          <a:spLocks/>
        </xdr:cNvSpPr>
      </xdr:nvSpPr>
      <xdr:spPr bwMode="auto">
        <a:xfrm>
          <a:off x="3581400" y="6505575"/>
          <a:ext cx="2162175" cy="228600"/>
        </a:xfrm>
        <a:prstGeom prst="callout2">
          <a:avLst>
            <a:gd name="adj1" fmla="val 53899"/>
            <a:gd name="adj2" fmla="val -2142"/>
            <a:gd name="adj3" fmla="val 46051"/>
            <a:gd name="adj4" fmla="val -11826"/>
            <a:gd name="adj5" fmla="val 8191"/>
            <a:gd name="adj6" fmla="val -185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6AF8603-FB74-46BC-9DAD-F6F55D2930C9}" type="TxLink">
            <a:rPr lang="en-US" altLang="en-US" sz="1100" b="0" i="0" u="none" strike="noStrike" baseline="0">
              <a:solidFill>
                <a:srgbClr val="000000"/>
              </a:solidFill>
              <a:latin typeface="ＭＳ Ｐゴシック"/>
              <a:ea typeface="ＭＳ Ｐゴシック"/>
            </a:rPr>
            <a:pPr algn="l" rtl="0">
              <a:defRPr sz="1000"/>
            </a:pPr>
            <a:t>k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428625</xdr:colOff>
      <xdr:row>37</xdr:row>
      <xdr:rowOff>152400</xdr:rowOff>
    </xdr:from>
    <xdr:to>
      <xdr:col>6</xdr:col>
      <xdr:colOff>533400</xdr:colOff>
      <xdr:row>39</xdr:row>
      <xdr:rowOff>38100</xdr:rowOff>
    </xdr:to>
    <xdr:sp macro="" textlink="T62">
      <xdr:nvSpPr>
        <xdr:cNvPr id="127" name="AutoShape 34"/>
        <xdr:cNvSpPr>
          <a:spLocks/>
        </xdr:cNvSpPr>
      </xdr:nvSpPr>
      <xdr:spPr bwMode="auto">
        <a:xfrm>
          <a:off x="3438525" y="6629400"/>
          <a:ext cx="2162175" cy="228600"/>
        </a:xfrm>
        <a:prstGeom prst="callout2">
          <a:avLst>
            <a:gd name="adj1" fmla="val 53899"/>
            <a:gd name="adj2" fmla="val -2142"/>
            <a:gd name="adj3" fmla="val 54385"/>
            <a:gd name="adj4" fmla="val -12707"/>
            <a:gd name="adj5" fmla="val 8191"/>
            <a:gd name="adj6" fmla="val -1764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CC3ACF2-AE0D-4BA4-933A-916C29F68BB8}" type="TxLink">
            <a:rPr lang="en-US" altLang="en-US" sz="1100" b="0" i="0" u="none" strike="noStrike" baseline="0">
              <a:solidFill>
                <a:srgbClr val="000000"/>
              </a:solidFill>
              <a:latin typeface="ＭＳ Ｐゴシック"/>
              <a:ea typeface="ＭＳ Ｐゴシック"/>
            </a:rPr>
            <a:pPr algn="l" rtl="0">
              <a:defRPr sz="1000"/>
            </a:pPr>
            <a:t>l 公社債</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342900</xdr:colOff>
      <xdr:row>7</xdr:row>
      <xdr:rowOff>76200</xdr:rowOff>
    </xdr:from>
    <xdr:to>
      <xdr:col>6</xdr:col>
      <xdr:colOff>447675</xdr:colOff>
      <xdr:row>8</xdr:row>
      <xdr:rowOff>133350</xdr:rowOff>
    </xdr:to>
    <xdr:sp macro="" textlink="T64">
      <xdr:nvSpPr>
        <xdr:cNvPr id="128" name="AutoShape 34"/>
        <xdr:cNvSpPr>
          <a:spLocks/>
        </xdr:cNvSpPr>
      </xdr:nvSpPr>
      <xdr:spPr bwMode="auto">
        <a:xfrm>
          <a:off x="3352800" y="1409700"/>
          <a:ext cx="2162175" cy="228600"/>
        </a:xfrm>
        <a:prstGeom prst="callout2">
          <a:avLst>
            <a:gd name="adj1" fmla="val 58065"/>
            <a:gd name="adj2" fmla="val -8310"/>
            <a:gd name="adj3" fmla="val 50218"/>
            <a:gd name="adj4" fmla="val -19755"/>
            <a:gd name="adj5" fmla="val 1854024"/>
            <a:gd name="adj6" fmla="val -216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BDD598-A192-43B0-B912-3B40BB5BF920}" type="TxLink">
            <a:rPr lang="en-US" altLang="en-US" sz="1100" b="0" i="0" u="none" strike="noStrike" baseline="0">
              <a:solidFill>
                <a:srgbClr val="000000"/>
              </a:solidFill>
              <a:latin typeface="ＭＳ Ｐゴシック"/>
              <a:ea typeface="ＭＳ Ｐゴシック"/>
            </a:rPr>
            <a:pPr algn="l" rtl="0">
              <a:defRPr sz="1000"/>
            </a:pPr>
            <a:t>n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685800</xdr:colOff>
      <xdr:row>18</xdr:row>
      <xdr:rowOff>19050</xdr:rowOff>
    </xdr:from>
    <xdr:to>
      <xdr:col>1</xdr:col>
      <xdr:colOff>1485900</xdr:colOff>
      <xdr:row>20</xdr:row>
      <xdr:rowOff>38100</xdr:rowOff>
    </xdr:to>
    <xdr:sp macro="" textlink="">
      <xdr:nvSpPr>
        <xdr:cNvPr id="130" name="Oval 19"/>
        <xdr:cNvSpPr>
          <a:spLocks noChangeArrowheads="1"/>
        </xdr:cNvSpPr>
      </xdr:nvSpPr>
      <xdr:spPr bwMode="auto">
        <a:xfrm>
          <a:off x="1133475" y="32385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95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12</xdr:row>
      <xdr:rowOff>38100</xdr:rowOff>
    </xdr:from>
    <xdr:to>
      <xdr:col>2</xdr:col>
      <xdr:colOff>57150</xdr:colOff>
      <xdr:row>14</xdr:row>
      <xdr:rowOff>0</xdr:rowOff>
    </xdr:to>
    <xdr:sp macro="" textlink="">
      <xdr:nvSpPr>
        <xdr:cNvPr id="131" name="円/楕円 130"/>
        <xdr:cNvSpPr/>
      </xdr:nvSpPr>
      <xdr:spPr>
        <a:xfrm>
          <a:off x="2085975" y="2228850"/>
          <a:ext cx="295275" cy="304800"/>
        </a:xfrm>
        <a:prstGeom prst="ellipse">
          <a:avLst/>
        </a:prstGeom>
        <a:solidFill>
          <a:srgbClr val="7557F3"/>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828675</xdr:colOff>
      <xdr:row>24</xdr:row>
      <xdr:rowOff>76200</xdr:rowOff>
    </xdr:from>
    <xdr:to>
      <xdr:col>3</xdr:col>
      <xdr:colOff>428625</xdr:colOff>
      <xdr:row>25</xdr:row>
      <xdr:rowOff>133350</xdr:rowOff>
    </xdr:to>
    <xdr:sp macro="" textlink="T79">
      <xdr:nvSpPr>
        <xdr:cNvPr id="134" name="AutoShape 34"/>
        <xdr:cNvSpPr>
          <a:spLocks/>
        </xdr:cNvSpPr>
      </xdr:nvSpPr>
      <xdr:spPr bwMode="auto">
        <a:xfrm>
          <a:off x="1276350" y="4324350"/>
          <a:ext cx="2162175" cy="228600"/>
        </a:xfrm>
        <a:prstGeom prst="callout2">
          <a:avLst>
            <a:gd name="adj1" fmla="val 103899"/>
            <a:gd name="adj2" fmla="val 10633"/>
            <a:gd name="adj3" fmla="val 179385"/>
            <a:gd name="adj4" fmla="val 32668"/>
            <a:gd name="adj5" fmla="val 545690"/>
            <a:gd name="adj6" fmla="val 334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AE9B612-7ED4-413D-8C56-0B375AB2C8D9}" type="TxLink">
            <a:rPr lang="en-US" altLang="en-US" sz="1100" b="0" i="0" u="none" strike="noStrike" baseline="0">
              <a:solidFill>
                <a:srgbClr val="000000"/>
              </a:solidFill>
              <a:latin typeface="ＭＳ Ｐゴシック"/>
              <a:ea typeface="ＭＳ Ｐゴシック"/>
            </a:rPr>
            <a:pPr algn="l" rtl="0">
              <a:defRPr sz="1000"/>
            </a:pPr>
            <a:t>C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1609725</xdr:colOff>
      <xdr:row>18</xdr:row>
      <xdr:rowOff>0</xdr:rowOff>
    </xdr:from>
    <xdr:to>
      <xdr:col>2</xdr:col>
      <xdr:colOff>57150</xdr:colOff>
      <xdr:row>20</xdr:row>
      <xdr:rowOff>0</xdr:rowOff>
    </xdr:to>
    <xdr:sp macro="" textlink="">
      <xdr:nvSpPr>
        <xdr:cNvPr id="137" name="フローチャート : 判断 136"/>
        <xdr:cNvSpPr/>
      </xdr:nvSpPr>
      <xdr:spPr>
        <a:xfrm>
          <a:off x="2057400" y="3219450"/>
          <a:ext cx="323850" cy="342900"/>
        </a:xfrm>
        <a:prstGeom prst="flowChartDecision">
          <a:avLst/>
        </a:prstGeom>
        <a:solidFill>
          <a:srgbClr val="FE3CB9"/>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57150</xdr:colOff>
      <xdr:row>28</xdr:row>
      <xdr:rowOff>123825</xdr:rowOff>
    </xdr:from>
    <xdr:to>
      <xdr:col>10</xdr:col>
      <xdr:colOff>104775</xdr:colOff>
      <xdr:row>50</xdr:row>
      <xdr:rowOff>19050</xdr:rowOff>
    </xdr:to>
    <xdr:sp macro="" textlink="">
      <xdr:nvSpPr>
        <xdr:cNvPr id="138" name="円弧 137"/>
        <xdr:cNvSpPr/>
      </xdr:nvSpPr>
      <xdr:spPr>
        <a:xfrm>
          <a:off x="6496050" y="5057775"/>
          <a:ext cx="1419225" cy="3714750"/>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657221</xdr:colOff>
      <xdr:row>32</xdr:row>
      <xdr:rowOff>85728</xdr:rowOff>
    </xdr:from>
    <xdr:to>
      <xdr:col>15</xdr:col>
      <xdr:colOff>180975</xdr:colOff>
      <xdr:row>33</xdr:row>
      <xdr:rowOff>133350</xdr:rowOff>
    </xdr:to>
    <xdr:sp macro="" textlink="">
      <xdr:nvSpPr>
        <xdr:cNvPr id="139" name="線吹き出し 2 138"/>
        <xdr:cNvSpPr/>
      </xdr:nvSpPr>
      <xdr:spPr>
        <a:xfrm flipH="1">
          <a:off x="8467721" y="5705478"/>
          <a:ext cx="2952754" cy="219072"/>
        </a:xfrm>
        <a:prstGeom prst="callout2">
          <a:avLst>
            <a:gd name="adj1" fmla="val 54002"/>
            <a:gd name="adj2" fmla="val 99997"/>
            <a:gd name="adj3" fmla="val 56043"/>
            <a:gd name="adj4" fmla="val 112824"/>
            <a:gd name="adj5" fmla="val 108497"/>
            <a:gd name="adj6" fmla="val 1224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傾き：人口調整相談件数対全国比に比例</a:t>
          </a:r>
        </a:p>
      </xdr:txBody>
    </xdr:sp>
    <xdr:clientData/>
  </xdr:twoCellAnchor>
  <xdr:twoCellAnchor>
    <xdr:from>
      <xdr:col>1</xdr:col>
      <xdr:colOff>676275</xdr:colOff>
      <xdr:row>6</xdr:row>
      <xdr:rowOff>9525</xdr:rowOff>
    </xdr:from>
    <xdr:to>
      <xdr:col>1</xdr:col>
      <xdr:colOff>1552575</xdr:colOff>
      <xdr:row>8</xdr:row>
      <xdr:rowOff>47625</xdr:rowOff>
    </xdr:to>
    <xdr:sp macro="" textlink="">
      <xdr:nvSpPr>
        <xdr:cNvPr id="96" name="Oval 19"/>
        <xdr:cNvSpPr>
          <a:spLocks noChangeArrowheads="1"/>
        </xdr:cNvSpPr>
      </xdr:nvSpPr>
      <xdr:spPr bwMode="auto">
        <a:xfrm>
          <a:off x="1123950" y="1171575"/>
          <a:ext cx="876300" cy="38100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1619250</xdr:colOff>
      <xdr:row>15</xdr:row>
      <xdr:rowOff>47625</xdr:rowOff>
    </xdr:from>
    <xdr:to>
      <xdr:col>2</xdr:col>
      <xdr:colOff>9525</xdr:colOff>
      <xdr:row>16</xdr:row>
      <xdr:rowOff>161925</xdr:rowOff>
    </xdr:to>
    <xdr:sp macro="" textlink="">
      <xdr:nvSpPr>
        <xdr:cNvPr id="102" name="正方形/長方形 101"/>
        <xdr:cNvSpPr/>
      </xdr:nvSpPr>
      <xdr:spPr>
        <a:xfrm>
          <a:off x="2066925" y="2752725"/>
          <a:ext cx="266700" cy="285750"/>
        </a:xfrm>
        <a:prstGeom prst="rect">
          <a:avLst/>
        </a:prstGeom>
        <a:solidFill>
          <a:srgbClr val="D282F2"/>
        </a:solidFill>
        <a:ln w="31750" cmpd="dbl">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523875</xdr:colOff>
      <xdr:row>46</xdr:row>
      <xdr:rowOff>57150</xdr:rowOff>
    </xdr:from>
    <xdr:to>
      <xdr:col>17</xdr:col>
      <xdr:colOff>405179</xdr:colOff>
      <xdr:row>67</xdr:row>
      <xdr:rowOff>38100</xdr:rowOff>
    </xdr:to>
    <xdr:sp macro="" textlink="">
      <xdr:nvSpPr>
        <xdr:cNvPr id="92" name="円形吹き出し 91"/>
        <xdr:cNvSpPr/>
      </xdr:nvSpPr>
      <xdr:spPr>
        <a:xfrm>
          <a:off x="8334375" y="8096250"/>
          <a:ext cx="4634279" cy="3771900"/>
        </a:xfrm>
        <a:prstGeom prst="wedgeEllipseCallout">
          <a:avLst>
            <a:gd name="adj1" fmla="val 118531"/>
            <a:gd name="adj2" fmla="val -91466"/>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⑤商品サービス名や地域名の吹き出しの位置調整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eaLnBrk="1" fontAlgn="auto" latinLnBrk="0" hangingPunct="1"/>
          <a:r>
            <a:rPr kumimoji="1" lang="ja-JP" altLang="ja-JP" sz="1100" b="0" i="0" baseline="0">
              <a:solidFill>
                <a:sysClr val="windowText" lastClr="000000"/>
              </a:solidFill>
              <a:effectLst/>
              <a:latin typeface="+mn-lt"/>
              <a:ea typeface="+mn-ea"/>
              <a:cs typeface="+mn-cs"/>
            </a:rPr>
            <a:t>⑦印字と商品・サービス名の対応表に変更があれば，</a:t>
          </a:r>
          <a:r>
            <a:rPr kumimoji="1" lang="en-US" altLang="ja-JP" sz="1100" b="0" i="0" baseline="0">
              <a:solidFill>
                <a:sysClr val="windowText" lastClr="000000"/>
              </a:solidFill>
              <a:effectLst/>
              <a:latin typeface="+mn-lt"/>
              <a:ea typeface="+mn-ea"/>
              <a:cs typeface="+mn-cs"/>
            </a:rPr>
            <a:t>A49</a:t>
          </a:r>
          <a:r>
            <a:rPr kumimoji="1" lang="ja-JP" altLang="ja-JP" sz="1100" b="0" i="0" baseline="0">
              <a:solidFill>
                <a:sysClr val="windowText" lastClr="000000"/>
              </a:solidFill>
              <a:effectLst/>
              <a:latin typeface="+mn-lt"/>
              <a:ea typeface="+mn-ea"/>
              <a:cs typeface="+mn-cs"/>
            </a:rPr>
            <a:t>：</a:t>
          </a:r>
          <a:r>
            <a:rPr kumimoji="1" lang="en-US" altLang="ja-JP" sz="1100" b="0" i="0" baseline="0">
              <a:solidFill>
                <a:sysClr val="windowText" lastClr="000000"/>
              </a:solidFill>
              <a:effectLst/>
              <a:latin typeface="+mn-lt"/>
              <a:ea typeface="+mn-ea"/>
              <a:cs typeface="+mn-cs"/>
            </a:rPr>
            <a:t>B100</a:t>
          </a:r>
          <a:r>
            <a:rPr kumimoji="1" lang="ja-JP" altLang="ja-JP" sz="1100" b="0" i="0" baseline="0">
              <a:solidFill>
                <a:sysClr val="windowText" lastClr="000000"/>
              </a:solidFill>
              <a:effectLst/>
              <a:latin typeface="+mn-lt"/>
              <a:ea typeface="+mn-ea"/>
              <a:cs typeface="+mn-cs"/>
            </a:rPr>
            <a:t>の範囲を選択し［図としてコピー］し</a:t>
          </a:r>
          <a:endParaRPr lang="ja-JP" altLang="ja-JP" sz="1050">
            <a:solidFill>
              <a:sysClr val="windowText" lastClr="000000"/>
            </a:solidFill>
            <a:effectLst/>
          </a:endParaRPr>
        </a:p>
        <a:p>
          <a:pPr eaLnBrk="1" fontAlgn="auto" latinLnBrk="0" hangingPunct="1"/>
          <a:r>
            <a:rPr kumimoji="1" lang="en-US" altLang="ja-JP" sz="1100" b="0" i="0" baseline="0">
              <a:solidFill>
                <a:sysClr val="windowText" lastClr="000000"/>
              </a:solidFill>
              <a:effectLst/>
              <a:latin typeface="+mn-lt"/>
              <a:ea typeface="+mn-ea"/>
              <a:cs typeface="+mn-cs"/>
            </a:rPr>
            <a:t>[</a:t>
          </a:r>
          <a:r>
            <a:rPr kumimoji="1" lang="ja-JP" altLang="ja-JP" sz="1100" b="0" i="0" baseline="0">
              <a:solidFill>
                <a:sysClr val="windowText" lastClr="000000"/>
              </a:solidFill>
              <a:effectLst/>
              <a:latin typeface="+mn-lt"/>
              <a:ea typeface="+mn-ea"/>
              <a:cs typeface="+mn-cs"/>
            </a:rPr>
            <a:t>貼り付け］で新対応表を作成し，その大きさを調節し，旧の対応表と差し替える。</a:t>
          </a:r>
          <a:endParaRPr kumimoji="1" lang="en-US" altLang="ja-JP" sz="1050" b="0" i="0" u="none" strike="noStrike" kern="0" cap="none" spc="0" normalizeH="0" baseline="0" noProof="0">
            <a:ln>
              <a:noFill/>
            </a:ln>
            <a:solidFill>
              <a:sysClr val="windowText" lastClr="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7</xdr:row>
      <xdr:rowOff>123264</xdr:rowOff>
    </xdr:from>
    <xdr:to>
      <xdr:col>17</xdr:col>
      <xdr:colOff>672353</xdr:colOff>
      <xdr:row>10</xdr:row>
      <xdr:rowOff>50986</xdr:rowOff>
    </xdr:to>
    <xdr:sp macro="" textlink="">
      <xdr:nvSpPr>
        <xdr:cNvPr id="4" name="左矢印 3"/>
        <xdr:cNvSpPr/>
      </xdr:nvSpPr>
      <xdr:spPr>
        <a:xfrm>
          <a:off x="11658600" y="1380564"/>
          <a:ext cx="672353" cy="470647"/>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17</xdr:col>
      <xdr:colOff>682439</xdr:colOff>
      <xdr:row>7</xdr:row>
      <xdr:rowOff>47625</xdr:rowOff>
    </xdr:from>
    <xdr:to>
      <xdr:col>23</xdr:col>
      <xdr:colOff>638175</xdr:colOff>
      <xdr:row>16</xdr:row>
      <xdr:rowOff>38100</xdr:rowOff>
    </xdr:to>
    <xdr:sp macro="" textlink="">
      <xdr:nvSpPr>
        <xdr:cNvPr id="5" name="テキスト ボックス 4"/>
        <xdr:cNvSpPr txBox="1"/>
      </xdr:nvSpPr>
      <xdr:spPr>
        <a:xfrm>
          <a:off x="12341039" y="1304925"/>
          <a:ext cx="407053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a:t>
          </a:r>
          <a:r>
            <a:rPr kumimoji="1" lang="ja-JP" altLang="en-US" sz="1600" b="1">
              <a:solidFill>
                <a:srgbClr val="C00000"/>
              </a:solidFill>
            </a:rPr>
            <a:t>赤線枠</a:t>
          </a:r>
          <a:r>
            <a:rPr kumimoji="1" lang="ja-JP" altLang="en-US" sz="1600" b="1">
              <a:solidFill>
                <a:srgbClr val="002060"/>
              </a:solidFill>
            </a:rPr>
            <a:t>内に（</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0</xdr:col>
      <xdr:colOff>250550</xdr:colOff>
      <xdr:row>3</xdr:row>
      <xdr:rowOff>8438</xdr:rowOff>
    </xdr:from>
    <xdr:to>
      <xdr:col>1</xdr:col>
      <xdr:colOff>12384</xdr:colOff>
      <xdr:row>4</xdr:row>
      <xdr:rowOff>45109</xdr:rowOff>
    </xdr:to>
    <xdr:sp macro="" textlink="">
      <xdr:nvSpPr>
        <xdr:cNvPr id="6" name="左矢印 5"/>
        <xdr:cNvSpPr/>
      </xdr:nvSpPr>
      <xdr:spPr>
        <a:xfrm rot="12835000">
          <a:off x="250550" y="541838"/>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33618</xdr:colOff>
      <xdr:row>55</xdr:row>
      <xdr:rowOff>112058</xdr:rowOff>
    </xdr:from>
    <xdr:to>
      <xdr:col>24</xdr:col>
      <xdr:colOff>156883</xdr:colOff>
      <xdr:row>58</xdr:row>
      <xdr:rowOff>124866</xdr:rowOff>
    </xdr:to>
    <xdr:sp macro="" textlink="">
      <xdr:nvSpPr>
        <xdr:cNvPr id="2" name="テキスト ボックス 1"/>
        <xdr:cNvSpPr txBox="1"/>
      </xdr:nvSpPr>
      <xdr:spPr>
        <a:xfrm>
          <a:off x="10298206" y="9962029"/>
          <a:ext cx="7642412" cy="51707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に［値を貼り付け］てください。自動で［</a:t>
          </a:r>
          <a:r>
            <a:rPr kumimoji="1" lang="ja-JP" altLang="en-US" sz="1100" b="1">
              <a:solidFill>
                <a:schemeClr val="dk1"/>
              </a:solidFill>
              <a:effectLst/>
              <a:latin typeface="+mn-lt"/>
              <a:ea typeface="+mn-ea"/>
              <a:cs typeface="+mn-cs"/>
            </a:rPr>
            <a:t>データ検定</a:t>
          </a:r>
          <a:r>
            <a:rPr kumimoji="1" lang="ja-JP" altLang="en-US" sz="1100">
              <a:solidFill>
                <a:schemeClr val="dk1"/>
              </a:solidFill>
              <a:effectLst/>
              <a:latin typeface="+mn-lt"/>
              <a:ea typeface="+mn-ea"/>
              <a:cs typeface="+mn-cs"/>
            </a:rPr>
            <a:t>］シート及び</a:t>
          </a:r>
          <a:r>
            <a:rPr kumimoji="1" lang="ja-JP" altLang="ja-JP" sz="1100">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データ</a:t>
          </a:r>
          <a:r>
            <a:rPr kumimoji="1" lang="ja-JP" altLang="en-US" sz="1100" b="1">
              <a:solidFill>
                <a:schemeClr val="dk1"/>
              </a:solidFill>
              <a:effectLst/>
              <a:latin typeface="+mn-lt"/>
              <a:ea typeface="+mn-ea"/>
              <a:cs typeface="+mn-cs"/>
            </a:rPr>
            <a:t>選択</a:t>
          </a:r>
          <a:r>
            <a:rPr kumimoji="1" lang="ja-JP" altLang="ja-JP" sz="1100">
              <a:solidFill>
                <a:schemeClr val="dk1"/>
              </a:solidFill>
              <a:effectLst/>
              <a:latin typeface="+mn-lt"/>
              <a:ea typeface="+mn-ea"/>
              <a:cs typeface="+mn-cs"/>
            </a:rPr>
            <a:t>］シート</a:t>
          </a:r>
          <a:r>
            <a:rPr kumimoji="1" lang="ja-JP" altLang="en-US" sz="1100">
              <a:solidFill>
                <a:schemeClr val="dk1"/>
              </a:solidFill>
              <a:effectLst/>
              <a:latin typeface="+mn-lt"/>
              <a:ea typeface="+mn-ea"/>
              <a:cs typeface="+mn-cs"/>
            </a:rPr>
            <a:t>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930520" cy="607336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12</xdr:col>
      <xdr:colOff>257734</xdr:colOff>
      <xdr:row>55</xdr:row>
      <xdr:rowOff>100852</xdr:rowOff>
    </xdr:from>
    <xdr:to>
      <xdr:col>22</xdr:col>
      <xdr:colOff>156883</xdr:colOff>
      <xdr:row>58</xdr:row>
      <xdr:rowOff>78441</xdr:rowOff>
    </xdr:to>
    <xdr:sp macro="" textlink="">
      <xdr:nvSpPr>
        <xdr:cNvPr id="2" name="テキスト ボックス 1"/>
        <xdr:cNvSpPr txBox="1"/>
      </xdr:nvSpPr>
      <xdr:spPr>
        <a:xfrm>
          <a:off x="9581028" y="9950823"/>
          <a:ext cx="7989796" cy="481853"/>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データ検定</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editAs="oneCell">
    <xdr:from>
      <xdr:col>37</xdr:col>
      <xdr:colOff>112059</xdr:colOff>
      <xdr:row>146</xdr:row>
      <xdr:rowOff>134472</xdr:rowOff>
    </xdr:from>
    <xdr:to>
      <xdr:col>44</xdr:col>
      <xdr:colOff>422386</xdr:colOff>
      <xdr:row>165</xdr:row>
      <xdr:rowOff>137407</xdr:rowOff>
    </xdr:to>
    <xdr:pic>
      <xdr:nvPicPr>
        <xdr:cNvPr id="3" name="図 2"/>
        <xdr:cNvPicPr>
          <a:picLocks noChangeAspect="1"/>
        </xdr:cNvPicPr>
      </xdr:nvPicPr>
      <xdr:blipFill>
        <a:blip xmlns:r="http://schemas.openxmlformats.org/officeDocument/2006/relationships" r:embed="rId1"/>
        <a:stretch>
          <a:fillRect/>
        </a:stretch>
      </xdr:blipFill>
      <xdr:spPr>
        <a:xfrm>
          <a:off x="27779383" y="26188148"/>
          <a:ext cx="5095238" cy="3409524"/>
        </a:xfrm>
        <a:prstGeom prst="rect">
          <a:avLst/>
        </a:prstGeom>
      </xdr:spPr>
    </xdr:pic>
    <xdr:clientData/>
  </xdr:twoCellAnchor>
  <xdr:twoCellAnchor editAs="oneCell">
    <xdr:from>
      <xdr:col>35</xdr:col>
      <xdr:colOff>0</xdr:colOff>
      <xdr:row>131</xdr:row>
      <xdr:rowOff>0</xdr:rowOff>
    </xdr:from>
    <xdr:to>
      <xdr:col>44</xdr:col>
      <xdr:colOff>247971</xdr:colOff>
      <xdr:row>146</xdr:row>
      <xdr:rowOff>177256</xdr:rowOff>
    </xdr:to>
    <xdr:pic>
      <xdr:nvPicPr>
        <xdr:cNvPr id="4" name="図 3"/>
        <xdr:cNvPicPr>
          <a:picLocks noChangeAspect="1"/>
        </xdr:cNvPicPr>
      </xdr:nvPicPr>
      <xdr:blipFill>
        <a:blip xmlns:r="http://schemas.openxmlformats.org/officeDocument/2006/relationships" r:embed="rId2"/>
        <a:stretch>
          <a:fillRect/>
        </a:stretch>
      </xdr:blipFill>
      <xdr:spPr>
        <a:xfrm>
          <a:off x="26300206" y="23364265"/>
          <a:ext cx="6400000" cy="2866667"/>
        </a:xfrm>
        <a:prstGeom prst="rect">
          <a:avLst/>
        </a:prstGeom>
      </xdr:spPr>
    </xdr:pic>
    <xdr:clientData/>
  </xdr:twoCellAnchor>
  <xdr:twoCellAnchor editAs="oneCell">
    <xdr:from>
      <xdr:col>38</xdr:col>
      <xdr:colOff>560294</xdr:colOff>
      <xdr:row>166</xdr:row>
      <xdr:rowOff>56029</xdr:rowOff>
    </xdr:from>
    <xdr:to>
      <xdr:col>46</xdr:col>
      <xdr:colOff>187061</xdr:colOff>
      <xdr:row>185</xdr:row>
      <xdr:rowOff>81377</xdr:rowOff>
    </xdr:to>
    <xdr:pic>
      <xdr:nvPicPr>
        <xdr:cNvPr id="5" name="図 4"/>
        <xdr:cNvPicPr>
          <a:picLocks noChangeAspect="1"/>
        </xdr:cNvPicPr>
      </xdr:nvPicPr>
      <xdr:blipFill>
        <a:blip xmlns:r="http://schemas.openxmlformats.org/officeDocument/2006/relationships" r:embed="rId3"/>
        <a:stretch>
          <a:fillRect/>
        </a:stretch>
      </xdr:blipFill>
      <xdr:spPr>
        <a:xfrm>
          <a:off x="28911176" y="29695588"/>
          <a:ext cx="5095238" cy="3409524"/>
        </a:xfrm>
        <a:prstGeom prst="rect">
          <a:avLst/>
        </a:prstGeom>
      </xdr:spPr>
    </xdr:pic>
    <xdr:clientData/>
  </xdr:twoCellAnchor>
  <xdr:twoCellAnchor editAs="oneCell">
    <xdr:from>
      <xdr:col>34</xdr:col>
      <xdr:colOff>246529</xdr:colOff>
      <xdr:row>189</xdr:row>
      <xdr:rowOff>0</xdr:rowOff>
    </xdr:from>
    <xdr:to>
      <xdr:col>43</xdr:col>
      <xdr:colOff>494500</xdr:colOff>
      <xdr:row>204</xdr:row>
      <xdr:rowOff>177255</xdr:rowOff>
    </xdr:to>
    <xdr:pic>
      <xdr:nvPicPr>
        <xdr:cNvPr id="6" name="図 5"/>
        <xdr:cNvPicPr>
          <a:picLocks noChangeAspect="1"/>
        </xdr:cNvPicPr>
      </xdr:nvPicPr>
      <xdr:blipFill>
        <a:blip xmlns:r="http://schemas.openxmlformats.org/officeDocument/2006/relationships" r:embed="rId4"/>
        <a:stretch>
          <a:fillRect/>
        </a:stretch>
      </xdr:blipFill>
      <xdr:spPr>
        <a:xfrm>
          <a:off x="25863176" y="33707294"/>
          <a:ext cx="6400000" cy="2866667"/>
        </a:xfrm>
        <a:prstGeom prst="rect">
          <a:avLst/>
        </a:prstGeom>
      </xdr:spPr>
    </xdr:pic>
    <xdr:clientData/>
  </xdr:twoCellAnchor>
  <xdr:twoCellAnchor editAs="oneCell">
    <xdr:from>
      <xdr:col>35</xdr:col>
      <xdr:colOff>593912</xdr:colOff>
      <xdr:row>204</xdr:row>
      <xdr:rowOff>156882</xdr:rowOff>
    </xdr:from>
    <xdr:to>
      <xdr:col>43</xdr:col>
      <xdr:colOff>220680</xdr:colOff>
      <xdr:row>223</xdr:row>
      <xdr:rowOff>159818</xdr:rowOff>
    </xdr:to>
    <xdr:pic>
      <xdr:nvPicPr>
        <xdr:cNvPr id="7" name="図 6"/>
        <xdr:cNvPicPr>
          <a:picLocks noChangeAspect="1"/>
        </xdr:cNvPicPr>
      </xdr:nvPicPr>
      <xdr:blipFill>
        <a:blip xmlns:r="http://schemas.openxmlformats.org/officeDocument/2006/relationships" r:embed="rId5"/>
        <a:stretch>
          <a:fillRect/>
        </a:stretch>
      </xdr:blipFill>
      <xdr:spPr>
        <a:xfrm>
          <a:off x="26894118" y="36553588"/>
          <a:ext cx="5095238" cy="3409524"/>
        </a:xfrm>
        <a:prstGeom prst="rect">
          <a:avLst/>
        </a:prstGeom>
      </xdr:spPr>
    </xdr:pic>
    <xdr:clientData/>
  </xdr:twoCellAnchor>
  <xdr:twoCellAnchor editAs="oneCell">
    <xdr:from>
      <xdr:col>38</xdr:col>
      <xdr:colOff>78442</xdr:colOff>
      <xdr:row>223</xdr:row>
      <xdr:rowOff>112059</xdr:rowOff>
    </xdr:from>
    <xdr:to>
      <xdr:col>45</xdr:col>
      <xdr:colOff>388768</xdr:colOff>
      <xdr:row>242</xdr:row>
      <xdr:rowOff>114995</xdr:rowOff>
    </xdr:to>
    <xdr:pic>
      <xdr:nvPicPr>
        <xdr:cNvPr id="8" name="図 7"/>
        <xdr:cNvPicPr>
          <a:picLocks noChangeAspect="1"/>
        </xdr:cNvPicPr>
      </xdr:nvPicPr>
      <xdr:blipFill>
        <a:blip xmlns:r="http://schemas.openxmlformats.org/officeDocument/2006/relationships" r:embed="rId6"/>
        <a:stretch>
          <a:fillRect/>
        </a:stretch>
      </xdr:blipFill>
      <xdr:spPr>
        <a:xfrm>
          <a:off x="28429324" y="39915353"/>
          <a:ext cx="5095238" cy="3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308094" cy="607336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0.63459</cdr:x>
      <cdr:y>0.56343</cdr:y>
    </cdr:from>
    <cdr:to>
      <cdr:x>0.89281</cdr:x>
      <cdr:y>0.65112</cdr:y>
    </cdr:to>
    <cdr:sp macro="" textlink="素データ!$G$1">
      <cdr:nvSpPr>
        <cdr:cNvPr id="2" name="テキスト ボックス 1"/>
        <cdr:cNvSpPr txBox="1"/>
      </cdr:nvSpPr>
      <cdr:spPr>
        <a:xfrm xmlns:a="http://schemas.openxmlformats.org/drawingml/2006/main">
          <a:off x="5907770" y="3424463"/>
          <a:ext cx="2403928" cy="5329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8094" cy="607336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xcampus.jp/xcasehm/piows1/skylineRATIO5-per-capita-age-70over-rank50-items-5region-2014part.htm" TargetMode="External"/><Relationship Id="rId1" Type="http://schemas.openxmlformats.org/officeDocument/2006/relationships/hyperlink" Target="http://datafile.kokusen.go.jp/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RATIO5-per-capita-age-70over-rank50-items-5region-2014par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xcampus.jp/xcasehm/piows1/skylineRATIO5-per-capita-age-70over-rank50-items-5region-2014part.htm" TargetMode="External"/><Relationship Id="rId1" Type="http://schemas.openxmlformats.org/officeDocument/2006/relationships/hyperlink" Target="http://watchizu.gsi.go.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xcampus.jp/xcasehm/piows1/skylineRATIO5-per-capita-age-70over-rank50-items-5region-2014part.htm" TargetMode="External"/><Relationship Id="rId1" Type="http://schemas.openxmlformats.org/officeDocument/2006/relationships/hyperlink" Target="http://watchizu.gsi.g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xcampus.jp/xcasehm/piows1/skylineRATIO5-per-capita-age-70over-rank50-items-5region-2014part.htm" TargetMode="External"/><Relationship Id="rId1" Type="http://schemas.openxmlformats.org/officeDocument/2006/relationships/hyperlink" Target="http://watchizu.gsi.go.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skylineRATIO5-per-capita-age-70over-rank50-items-5region-2014part.ht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3CB9"/>
  </sheetPr>
  <dimension ref="A1:T113"/>
  <sheetViews>
    <sheetView showGridLines="0" tabSelected="1" zoomScale="90" zoomScaleNormal="90" workbookViewId="0"/>
  </sheetViews>
  <sheetFormatPr defaultRowHeight="13.5" x14ac:dyDescent="0.15"/>
  <cols>
    <col min="11" max="11" width="5.625" customWidth="1"/>
    <col min="12" max="13" width="2.75" customWidth="1"/>
    <col min="14" max="14" width="25.5" customWidth="1"/>
    <col min="15" max="15" width="10.125" customWidth="1"/>
    <col min="16" max="16" width="6.125" customWidth="1"/>
    <col min="17" max="17" width="14.875" customWidth="1"/>
  </cols>
  <sheetData>
    <row r="1" spans="1:20" x14ac:dyDescent="0.15">
      <c r="A1" s="42"/>
      <c r="N1" s="42" t="s">
        <v>256</v>
      </c>
      <c r="O1" s="4"/>
      <c r="P1" s="4"/>
      <c r="Q1" s="4"/>
      <c r="R1" s="6"/>
      <c r="S1" s="6"/>
      <c r="T1" s="6"/>
    </row>
    <row r="2" spans="1:20" x14ac:dyDescent="0.15">
      <c r="A2" s="68" t="s">
        <v>227</v>
      </c>
      <c r="F2" s="7" t="s">
        <v>228</v>
      </c>
      <c r="N2" s="80" t="s">
        <v>257</v>
      </c>
      <c r="O2" s="4"/>
      <c r="P2" s="4"/>
      <c r="Q2" s="4"/>
      <c r="R2" s="6"/>
      <c r="S2" s="6"/>
    </row>
    <row r="3" spans="1:20" x14ac:dyDescent="0.15">
      <c r="A3" s="67"/>
      <c r="N3" s="82" t="s">
        <v>267</v>
      </c>
    </row>
    <row r="4" spans="1:20" x14ac:dyDescent="0.15">
      <c r="A4" s="67"/>
    </row>
    <row r="16" spans="1:20" x14ac:dyDescent="0.15">
      <c r="K16" t="s">
        <v>238</v>
      </c>
    </row>
    <row r="42" spans="15:17" ht="14.25" thickBot="1" x14ac:dyDescent="0.2"/>
    <row r="43" spans="15:17" ht="14.25" thickBot="1" x14ac:dyDescent="0.2">
      <c r="O43" t="s">
        <v>239</v>
      </c>
      <c r="Q43" s="74" t="s">
        <v>240</v>
      </c>
    </row>
    <row r="45" spans="15:17" ht="14.25" thickBot="1" x14ac:dyDescent="0.2"/>
    <row r="46" spans="15:17" ht="14.25" thickBot="1" x14ac:dyDescent="0.2">
      <c r="O46" t="s">
        <v>241</v>
      </c>
      <c r="P46" s="73" t="s">
        <v>242</v>
      </c>
      <c r="Q46" s="74" t="s">
        <v>243</v>
      </c>
    </row>
    <row r="58" spans="17:17" ht="14.25" thickBot="1" x14ac:dyDescent="0.2"/>
    <row r="59" spans="17:17" ht="14.25" thickBot="1" x14ac:dyDescent="0.2">
      <c r="Q59" s="75" t="s">
        <v>244</v>
      </c>
    </row>
    <row r="62" spans="17:17" ht="14.25" thickBot="1" x14ac:dyDescent="0.2"/>
    <row r="63" spans="17:17" ht="14.25" thickBot="1" x14ac:dyDescent="0.2">
      <c r="Q63" s="75" t="s">
        <v>245</v>
      </c>
    </row>
    <row r="71" spans="15:19" ht="14.25" thickBot="1" x14ac:dyDescent="0.2">
      <c r="R71" t="s">
        <v>248</v>
      </c>
      <c r="S71" s="77" t="s">
        <v>250</v>
      </c>
    </row>
    <row r="72" spans="15:19" ht="14.25" thickBot="1" x14ac:dyDescent="0.2">
      <c r="O72" s="78" t="s">
        <v>246</v>
      </c>
      <c r="Q72" s="76" t="s">
        <v>247</v>
      </c>
      <c r="R72" s="79" t="s">
        <v>249</v>
      </c>
      <c r="S72" s="79">
        <v>50</v>
      </c>
    </row>
    <row r="73" spans="15:19" ht="14.25" thickBot="1" x14ac:dyDescent="0.2"/>
    <row r="74" spans="15:19" ht="14.25" thickBot="1" x14ac:dyDescent="0.2">
      <c r="O74" t="s">
        <v>251</v>
      </c>
      <c r="Q74" s="76" t="s">
        <v>252</v>
      </c>
    </row>
    <row r="75" spans="15:19" ht="14.25" thickBot="1" x14ac:dyDescent="0.2"/>
    <row r="76" spans="15:19" ht="14.25" thickBot="1" x14ac:dyDescent="0.2">
      <c r="Q76" s="75" t="s">
        <v>253</v>
      </c>
    </row>
    <row r="108" spans="15:15" x14ac:dyDescent="0.15">
      <c r="O108" t="s">
        <v>261</v>
      </c>
    </row>
    <row r="109" spans="15:15" x14ac:dyDescent="0.15">
      <c r="O109" t="s">
        <v>258</v>
      </c>
    </row>
    <row r="110" spans="15:15" x14ac:dyDescent="0.15">
      <c r="O110" t="s">
        <v>259</v>
      </c>
    </row>
    <row r="112" spans="15:15" x14ac:dyDescent="0.15">
      <c r="O112" t="s">
        <v>254</v>
      </c>
    </row>
    <row r="113" spans="15:15" x14ac:dyDescent="0.15">
      <c r="O113" t="s">
        <v>260</v>
      </c>
    </row>
  </sheetData>
  <phoneticPr fontId="15"/>
  <hyperlinks>
    <hyperlink ref="A2" r:id="rId1" display="http://datafile.kokusen.go.jp/index.html"/>
    <hyperlink ref="N3" r:id="rId2"/>
  </hyperlinks>
  <pageMargins left="0.70866141732283472" right="0.70866141732283472" top="0.74803149606299213" bottom="0.74803149606299213" header="0.31496062992125984" footer="0.31496062992125984"/>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56"/>
  <sheetViews>
    <sheetView workbookViewId="0"/>
  </sheetViews>
  <sheetFormatPr defaultRowHeight="13.5" x14ac:dyDescent="0.15"/>
  <sheetData>
    <row r="1" spans="1:20" x14ac:dyDescent="0.15">
      <c r="C1" s="4" t="s">
        <v>95</v>
      </c>
      <c r="D1" s="4"/>
      <c r="E1" s="4"/>
      <c r="F1" s="4"/>
      <c r="G1" s="7" t="s">
        <v>96</v>
      </c>
      <c r="H1" s="4"/>
      <c r="I1" s="4"/>
      <c r="J1" s="4"/>
      <c r="K1" s="4"/>
      <c r="L1" s="4"/>
      <c r="N1" s="42" t="s">
        <v>256</v>
      </c>
      <c r="O1" s="4"/>
      <c r="P1" s="4"/>
      <c r="Q1" s="4"/>
      <c r="R1" s="6"/>
      <c r="S1" s="6"/>
      <c r="T1" s="6"/>
    </row>
    <row r="2" spans="1:20" ht="14.25" thickBot="1" x14ac:dyDescent="0.2">
      <c r="A2" t="s">
        <v>97</v>
      </c>
      <c r="C2" s="58" t="s">
        <v>225</v>
      </c>
      <c r="D2" s="4"/>
      <c r="E2" s="4"/>
      <c r="F2" s="4"/>
      <c r="G2" s="58" t="s">
        <v>237</v>
      </c>
      <c r="H2" s="4"/>
      <c r="I2" s="4"/>
      <c r="J2" s="4"/>
      <c r="K2" s="4"/>
      <c r="L2" s="4"/>
      <c r="N2" s="80" t="s">
        <v>257</v>
      </c>
      <c r="O2" s="4"/>
      <c r="P2" s="4"/>
      <c r="Q2" s="4"/>
      <c r="R2" s="6"/>
      <c r="S2" s="6"/>
      <c r="T2" s="82" t="s">
        <v>267</v>
      </c>
    </row>
    <row r="3" spans="1:20" ht="14.25" thickBot="1" x14ac:dyDescent="0.2">
      <c r="B3" s="201" t="s">
        <v>0</v>
      </c>
      <c r="C3" s="203" t="s">
        <v>98</v>
      </c>
      <c r="D3" s="204"/>
      <c r="E3" s="204"/>
      <c r="F3" s="204"/>
      <c r="G3" s="204"/>
      <c r="H3" s="204"/>
      <c r="I3" s="204"/>
      <c r="J3" s="204"/>
      <c r="K3" s="204"/>
      <c r="L3" s="204"/>
      <c r="M3" s="204"/>
      <c r="N3" s="204"/>
      <c r="O3" s="204"/>
      <c r="P3" s="204"/>
      <c r="Q3" s="205"/>
    </row>
    <row r="4" spans="1:20" ht="14.25" thickBot="1" x14ac:dyDescent="0.2">
      <c r="B4" s="202"/>
      <c r="C4" s="81" t="s">
        <v>99</v>
      </c>
      <c r="D4" s="81" t="s">
        <v>100</v>
      </c>
      <c r="E4" s="81" t="s">
        <v>101</v>
      </c>
      <c r="F4" s="81" t="s">
        <v>102</v>
      </c>
      <c r="G4" s="81" t="s">
        <v>103</v>
      </c>
      <c r="H4" s="81" t="s">
        <v>104</v>
      </c>
      <c r="I4" s="81" t="s">
        <v>105</v>
      </c>
      <c r="J4" s="81" t="s">
        <v>106</v>
      </c>
      <c r="K4" s="81" t="s">
        <v>107</v>
      </c>
      <c r="L4" s="81" t="s">
        <v>108</v>
      </c>
      <c r="M4" s="81" t="s">
        <v>109</v>
      </c>
      <c r="N4" s="81" t="s">
        <v>110</v>
      </c>
      <c r="O4" s="81" t="s">
        <v>111</v>
      </c>
      <c r="P4" s="81" t="s">
        <v>112</v>
      </c>
      <c r="Q4" s="81" t="s">
        <v>1</v>
      </c>
    </row>
    <row r="5" spans="1:20" ht="15" thickTop="1" thickBot="1" x14ac:dyDescent="0.2">
      <c r="B5" s="83" t="s">
        <v>2</v>
      </c>
      <c r="C5" s="84">
        <v>846</v>
      </c>
      <c r="D5" s="84">
        <v>456</v>
      </c>
      <c r="E5" s="85">
        <v>1132</v>
      </c>
      <c r="F5" s="85">
        <v>2660</v>
      </c>
      <c r="G5" s="84">
        <v>916</v>
      </c>
      <c r="H5" s="84">
        <v>655</v>
      </c>
      <c r="I5" s="85">
        <v>1382</v>
      </c>
      <c r="J5" s="85">
        <v>1698</v>
      </c>
      <c r="K5" s="84">
        <v>224</v>
      </c>
      <c r="L5" s="85">
        <v>1131</v>
      </c>
      <c r="M5" s="84">
        <v>537</v>
      </c>
      <c r="N5" s="85">
        <v>1457</v>
      </c>
      <c r="O5" s="84">
        <v>318</v>
      </c>
      <c r="P5" s="84">
        <v>114</v>
      </c>
      <c r="Q5" s="86">
        <v>13526</v>
      </c>
    </row>
    <row r="6" spans="1:20" ht="14.25" thickBot="1" x14ac:dyDescent="0.2">
      <c r="B6" s="87" t="s">
        <v>4</v>
      </c>
      <c r="C6" s="69">
        <v>597</v>
      </c>
      <c r="D6" s="69">
        <v>272</v>
      </c>
      <c r="E6" s="69">
        <v>318</v>
      </c>
      <c r="F6" s="69">
        <v>997</v>
      </c>
      <c r="G6" s="69">
        <v>280</v>
      </c>
      <c r="H6" s="69">
        <v>266</v>
      </c>
      <c r="I6" s="69">
        <v>611</v>
      </c>
      <c r="J6" s="69">
        <v>920</v>
      </c>
      <c r="K6" s="69">
        <v>108</v>
      </c>
      <c r="L6" s="69">
        <v>490</v>
      </c>
      <c r="M6" s="69">
        <v>356</v>
      </c>
      <c r="N6" s="69">
        <v>778</v>
      </c>
      <c r="O6" s="69">
        <v>324</v>
      </c>
      <c r="P6" s="69">
        <v>77</v>
      </c>
      <c r="Q6" s="88">
        <v>6394</v>
      </c>
    </row>
    <row r="7" spans="1:20" ht="14.25" thickBot="1" x14ac:dyDescent="0.2">
      <c r="B7" s="87" t="s">
        <v>8</v>
      </c>
      <c r="C7" s="69">
        <v>297</v>
      </c>
      <c r="D7" s="69">
        <v>131</v>
      </c>
      <c r="E7" s="69">
        <v>355</v>
      </c>
      <c r="F7" s="70">
        <v>1451</v>
      </c>
      <c r="G7" s="69">
        <v>264</v>
      </c>
      <c r="H7" s="69">
        <v>137</v>
      </c>
      <c r="I7" s="69">
        <v>556</v>
      </c>
      <c r="J7" s="69">
        <v>776</v>
      </c>
      <c r="K7" s="69">
        <v>99</v>
      </c>
      <c r="L7" s="69">
        <v>680</v>
      </c>
      <c r="M7" s="69">
        <v>167</v>
      </c>
      <c r="N7" s="69">
        <v>597</v>
      </c>
      <c r="O7" s="69">
        <v>156</v>
      </c>
      <c r="P7" s="69">
        <v>39</v>
      </c>
      <c r="Q7" s="88">
        <v>5705</v>
      </c>
    </row>
    <row r="8" spans="1:20" ht="14.25" thickBot="1" x14ac:dyDescent="0.2">
      <c r="B8" s="87" t="s">
        <v>18</v>
      </c>
      <c r="C8" s="69">
        <v>136</v>
      </c>
      <c r="D8" s="69">
        <v>116</v>
      </c>
      <c r="E8" s="69">
        <v>202</v>
      </c>
      <c r="F8" s="70">
        <v>1667</v>
      </c>
      <c r="G8" s="69">
        <v>155</v>
      </c>
      <c r="H8" s="69">
        <v>136</v>
      </c>
      <c r="I8" s="69">
        <v>485</v>
      </c>
      <c r="J8" s="69">
        <v>908</v>
      </c>
      <c r="K8" s="69">
        <v>37</v>
      </c>
      <c r="L8" s="69">
        <v>270</v>
      </c>
      <c r="M8" s="69">
        <v>94</v>
      </c>
      <c r="N8" s="69">
        <v>335</v>
      </c>
      <c r="O8" s="69">
        <v>62</v>
      </c>
      <c r="P8" s="69">
        <v>10</v>
      </c>
      <c r="Q8" s="88">
        <v>4613</v>
      </c>
    </row>
    <row r="9" spans="1:20" ht="14.25" thickBot="1" x14ac:dyDescent="0.2">
      <c r="B9" s="87" t="s">
        <v>24</v>
      </c>
      <c r="C9" s="69">
        <v>200</v>
      </c>
      <c r="D9" s="69">
        <v>126</v>
      </c>
      <c r="E9" s="69">
        <v>314</v>
      </c>
      <c r="F9" s="69">
        <v>927</v>
      </c>
      <c r="G9" s="69">
        <v>145</v>
      </c>
      <c r="H9" s="69">
        <v>175</v>
      </c>
      <c r="I9" s="69">
        <v>462</v>
      </c>
      <c r="J9" s="69">
        <v>767</v>
      </c>
      <c r="K9" s="69">
        <v>59</v>
      </c>
      <c r="L9" s="69">
        <v>368</v>
      </c>
      <c r="M9" s="69">
        <v>164</v>
      </c>
      <c r="N9" s="69">
        <v>392</v>
      </c>
      <c r="O9" s="69">
        <v>102</v>
      </c>
      <c r="P9" s="69">
        <v>23</v>
      </c>
      <c r="Q9" s="88">
        <v>4224</v>
      </c>
    </row>
    <row r="10" spans="1:20" ht="14.25" thickBot="1" x14ac:dyDescent="0.2">
      <c r="B10" s="87" t="s">
        <v>27</v>
      </c>
      <c r="C10" s="69">
        <v>145</v>
      </c>
      <c r="D10" s="69">
        <v>114</v>
      </c>
      <c r="E10" s="69">
        <v>182</v>
      </c>
      <c r="F10" s="70">
        <v>1529</v>
      </c>
      <c r="G10" s="69">
        <v>106</v>
      </c>
      <c r="H10" s="69">
        <v>93</v>
      </c>
      <c r="I10" s="69">
        <v>302</v>
      </c>
      <c r="J10" s="69">
        <v>852</v>
      </c>
      <c r="K10" s="69">
        <v>36</v>
      </c>
      <c r="L10" s="69">
        <v>231</v>
      </c>
      <c r="M10" s="69">
        <v>88</v>
      </c>
      <c r="N10" s="69">
        <v>307</v>
      </c>
      <c r="O10" s="69">
        <v>74</v>
      </c>
      <c r="P10" s="69">
        <v>5</v>
      </c>
      <c r="Q10" s="88">
        <v>4064</v>
      </c>
    </row>
    <row r="11" spans="1:20" ht="14.25" thickBot="1" x14ac:dyDescent="0.2">
      <c r="B11" s="87" t="s">
        <v>13</v>
      </c>
      <c r="C11" s="69">
        <v>169</v>
      </c>
      <c r="D11" s="69">
        <v>182</v>
      </c>
      <c r="E11" s="69">
        <v>264</v>
      </c>
      <c r="F11" s="69">
        <v>775</v>
      </c>
      <c r="G11" s="69">
        <v>172</v>
      </c>
      <c r="H11" s="69">
        <v>112</v>
      </c>
      <c r="I11" s="69">
        <v>216</v>
      </c>
      <c r="J11" s="69">
        <v>403</v>
      </c>
      <c r="K11" s="69">
        <v>49</v>
      </c>
      <c r="L11" s="69">
        <v>335</v>
      </c>
      <c r="M11" s="69">
        <v>103</v>
      </c>
      <c r="N11" s="69">
        <v>369</v>
      </c>
      <c r="O11" s="69">
        <v>162</v>
      </c>
      <c r="P11" s="69">
        <v>23</v>
      </c>
      <c r="Q11" s="88">
        <v>3334</v>
      </c>
    </row>
    <row r="12" spans="1:20" ht="14.25" thickBot="1" x14ac:dyDescent="0.2">
      <c r="B12" s="87" t="s">
        <v>6</v>
      </c>
      <c r="C12" s="69">
        <v>170</v>
      </c>
      <c r="D12" s="69">
        <v>66</v>
      </c>
      <c r="E12" s="69">
        <v>168</v>
      </c>
      <c r="F12" s="69">
        <v>778</v>
      </c>
      <c r="G12" s="69">
        <v>78</v>
      </c>
      <c r="H12" s="69">
        <v>74</v>
      </c>
      <c r="I12" s="69">
        <v>194</v>
      </c>
      <c r="J12" s="69">
        <v>796</v>
      </c>
      <c r="K12" s="69">
        <v>19</v>
      </c>
      <c r="L12" s="69">
        <v>207</v>
      </c>
      <c r="M12" s="69">
        <v>55</v>
      </c>
      <c r="N12" s="69">
        <v>535</v>
      </c>
      <c r="O12" s="69">
        <v>123</v>
      </c>
      <c r="P12" s="69">
        <v>44</v>
      </c>
      <c r="Q12" s="88">
        <v>3307</v>
      </c>
    </row>
    <row r="13" spans="1:20" ht="14.25" thickBot="1" x14ac:dyDescent="0.2">
      <c r="B13" s="87" t="s">
        <v>21</v>
      </c>
      <c r="C13" s="69">
        <v>136</v>
      </c>
      <c r="D13" s="69">
        <v>68</v>
      </c>
      <c r="E13" s="69">
        <v>170</v>
      </c>
      <c r="F13" s="70">
        <v>1035</v>
      </c>
      <c r="G13" s="69">
        <v>161</v>
      </c>
      <c r="H13" s="69">
        <v>96</v>
      </c>
      <c r="I13" s="69">
        <v>267</v>
      </c>
      <c r="J13" s="69">
        <v>509</v>
      </c>
      <c r="K13" s="69">
        <v>42</v>
      </c>
      <c r="L13" s="69">
        <v>240</v>
      </c>
      <c r="M13" s="69">
        <v>120</v>
      </c>
      <c r="N13" s="69">
        <v>326</v>
      </c>
      <c r="O13" s="69">
        <v>92</v>
      </c>
      <c r="P13" s="69">
        <v>23</v>
      </c>
      <c r="Q13" s="88">
        <v>3285</v>
      </c>
    </row>
    <row r="14" spans="1:20" ht="14.25" thickBot="1" x14ac:dyDescent="0.2">
      <c r="B14" s="87" t="s">
        <v>3</v>
      </c>
      <c r="C14" s="69">
        <v>191</v>
      </c>
      <c r="D14" s="69">
        <v>112</v>
      </c>
      <c r="E14" s="69">
        <v>166</v>
      </c>
      <c r="F14" s="69">
        <v>682</v>
      </c>
      <c r="G14" s="69">
        <v>97</v>
      </c>
      <c r="H14" s="69">
        <v>75</v>
      </c>
      <c r="I14" s="69">
        <v>239</v>
      </c>
      <c r="J14" s="69">
        <v>287</v>
      </c>
      <c r="K14" s="69">
        <v>50</v>
      </c>
      <c r="L14" s="69">
        <v>202</v>
      </c>
      <c r="M14" s="69">
        <v>91</v>
      </c>
      <c r="N14" s="69">
        <v>358</v>
      </c>
      <c r="O14" s="69">
        <v>121</v>
      </c>
      <c r="P14" s="69">
        <v>39</v>
      </c>
      <c r="Q14" s="88">
        <v>2710</v>
      </c>
    </row>
    <row r="15" spans="1:20" ht="14.25" thickBot="1" x14ac:dyDescent="0.2">
      <c r="B15" s="87" t="s">
        <v>11</v>
      </c>
      <c r="C15" s="69">
        <v>168</v>
      </c>
      <c r="D15" s="69">
        <v>54</v>
      </c>
      <c r="E15" s="69">
        <v>170</v>
      </c>
      <c r="F15" s="69">
        <v>700</v>
      </c>
      <c r="G15" s="69">
        <v>113</v>
      </c>
      <c r="H15" s="69">
        <v>55</v>
      </c>
      <c r="I15" s="69">
        <v>226</v>
      </c>
      <c r="J15" s="69">
        <v>414</v>
      </c>
      <c r="K15" s="69">
        <v>17</v>
      </c>
      <c r="L15" s="69">
        <v>137</v>
      </c>
      <c r="M15" s="69">
        <v>71</v>
      </c>
      <c r="N15" s="69">
        <v>288</v>
      </c>
      <c r="O15" s="69">
        <v>68</v>
      </c>
      <c r="P15" s="69">
        <v>15</v>
      </c>
      <c r="Q15" s="88">
        <v>2496</v>
      </c>
    </row>
    <row r="16" spans="1:20" ht="14.25" thickBot="1" x14ac:dyDescent="0.2">
      <c r="B16" s="87" t="s">
        <v>9</v>
      </c>
      <c r="C16" s="69">
        <v>123</v>
      </c>
      <c r="D16" s="69">
        <v>46</v>
      </c>
      <c r="E16" s="69">
        <v>154</v>
      </c>
      <c r="F16" s="69">
        <v>730</v>
      </c>
      <c r="G16" s="69">
        <v>110</v>
      </c>
      <c r="H16" s="69">
        <v>83</v>
      </c>
      <c r="I16" s="69">
        <v>255</v>
      </c>
      <c r="J16" s="69">
        <v>366</v>
      </c>
      <c r="K16" s="69">
        <v>33</v>
      </c>
      <c r="L16" s="69">
        <v>179</v>
      </c>
      <c r="M16" s="69">
        <v>72</v>
      </c>
      <c r="N16" s="69">
        <v>178</v>
      </c>
      <c r="O16" s="69">
        <v>32</v>
      </c>
      <c r="P16" s="69">
        <v>5</v>
      </c>
      <c r="Q16" s="88">
        <v>2366</v>
      </c>
    </row>
    <row r="17" spans="2:17" ht="14.25" thickBot="1" x14ac:dyDescent="0.2">
      <c r="B17" s="87" t="s">
        <v>7</v>
      </c>
      <c r="C17" s="69">
        <v>176</v>
      </c>
      <c r="D17" s="69">
        <v>102</v>
      </c>
      <c r="E17" s="69">
        <v>137</v>
      </c>
      <c r="F17" s="69">
        <v>484</v>
      </c>
      <c r="G17" s="69">
        <v>172</v>
      </c>
      <c r="H17" s="69">
        <v>101</v>
      </c>
      <c r="I17" s="69">
        <v>279</v>
      </c>
      <c r="J17" s="69">
        <v>209</v>
      </c>
      <c r="K17" s="69">
        <v>26</v>
      </c>
      <c r="L17" s="69">
        <v>123</v>
      </c>
      <c r="M17" s="69">
        <v>36</v>
      </c>
      <c r="N17" s="69">
        <v>252</v>
      </c>
      <c r="O17" s="69">
        <v>61</v>
      </c>
      <c r="P17" s="69">
        <v>23</v>
      </c>
      <c r="Q17" s="88">
        <v>2181</v>
      </c>
    </row>
    <row r="18" spans="2:17" ht="14.25" thickBot="1" x14ac:dyDescent="0.2">
      <c r="B18" s="87" t="s">
        <v>14</v>
      </c>
      <c r="C18" s="69">
        <v>107</v>
      </c>
      <c r="D18" s="69">
        <v>51</v>
      </c>
      <c r="E18" s="69">
        <v>54</v>
      </c>
      <c r="F18" s="69">
        <v>728</v>
      </c>
      <c r="G18" s="69">
        <v>60</v>
      </c>
      <c r="H18" s="69">
        <v>42</v>
      </c>
      <c r="I18" s="69">
        <v>147</v>
      </c>
      <c r="J18" s="69">
        <v>496</v>
      </c>
      <c r="K18" s="69">
        <v>7</v>
      </c>
      <c r="L18" s="69">
        <v>85</v>
      </c>
      <c r="M18" s="69">
        <v>47</v>
      </c>
      <c r="N18" s="69">
        <v>209</v>
      </c>
      <c r="O18" s="69">
        <v>70</v>
      </c>
      <c r="P18" s="69">
        <v>19</v>
      </c>
      <c r="Q18" s="88">
        <v>2122</v>
      </c>
    </row>
    <row r="19" spans="2:17" ht="14.25" thickBot="1" x14ac:dyDescent="0.2">
      <c r="B19" s="87" t="s">
        <v>5</v>
      </c>
      <c r="C19" s="69">
        <v>91</v>
      </c>
      <c r="D19" s="69">
        <v>75</v>
      </c>
      <c r="E19" s="69">
        <v>161</v>
      </c>
      <c r="F19" s="69">
        <v>553</v>
      </c>
      <c r="G19" s="69">
        <v>91</v>
      </c>
      <c r="H19" s="69">
        <v>50</v>
      </c>
      <c r="I19" s="69">
        <v>264</v>
      </c>
      <c r="J19" s="69">
        <v>344</v>
      </c>
      <c r="K19" s="69">
        <v>28</v>
      </c>
      <c r="L19" s="69">
        <v>148</v>
      </c>
      <c r="M19" s="69">
        <v>57</v>
      </c>
      <c r="N19" s="69">
        <v>180</v>
      </c>
      <c r="O19" s="69">
        <v>49</v>
      </c>
      <c r="P19" s="69">
        <v>11</v>
      </c>
      <c r="Q19" s="88">
        <v>2102</v>
      </c>
    </row>
    <row r="20" spans="2:17" ht="14.25" thickBot="1" x14ac:dyDescent="0.2">
      <c r="B20" s="87" t="s">
        <v>10</v>
      </c>
      <c r="C20" s="69">
        <v>133</v>
      </c>
      <c r="D20" s="69">
        <v>78</v>
      </c>
      <c r="E20" s="69">
        <v>98</v>
      </c>
      <c r="F20" s="69">
        <v>529</v>
      </c>
      <c r="G20" s="69">
        <v>62</v>
      </c>
      <c r="H20" s="69">
        <v>58</v>
      </c>
      <c r="I20" s="69">
        <v>178</v>
      </c>
      <c r="J20" s="69">
        <v>335</v>
      </c>
      <c r="K20" s="69">
        <v>19</v>
      </c>
      <c r="L20" s="69">
        <v>117</v>
      </c>
      <c r="M20" s="69">
        <v>43</v>
      </c>
      <c r="N20" s="69">
        <v>195</v>
      </c>
      <c r="O20" s="69">
        <v>42</v>
      </c>
      <c r="P20" s="69">
        <v>21</v>
      </c>
      <c r="Q20" s="88">
        <v>1908</v>
      </c>
    </row>
    <row r="21" spans="2:17" ht="14.25" thickBot="1" x14ac:dyDescent="0.2">
      <c r="B21" s="87" t="s">
        <v>22</v>
      </c>
      <c r="C21" s="69">
        <v>107</v>
      </c>
      <c r="D21" s="69">
        <v>56</v>
      </c>
      <c r="E21" s="69">
        <v>86</v>
      </c>
      <c r="F21" s="69">
        <v>425</v>
      </c>
      <c r="G21" s="69">
        <v>47</v>
      </c>
      <c r="H21" s="69">
        <v>67</v>
      </c>
      <c r="I21" s="69">
        <v>127</v>
      </c>
      <c r="J21" s="69">
        <v>288</v>
      </c>
      <c r="K21" s="69">
        <v>29</v>
      </c>
      <c r="L21" s="69">
        <v>134</v>
      </c>
      <c r="M21" s="69">
        <v>47</v>
      </c>
      <c r="N21" s="69">
        <v>230</v>
      </c>
      <c r="O21" s="69">
        <v>53</v>
      </c>
      <c r="P21" s="69">
        <v>12</v>
      </c>
      <c r="Q21" s="88">
        <v>1708</v>
      </c>
    </row>
    <row r="22" spans="2:17" ht="14.25" thickBot="1" x14ac:dyDescent="0.2">
      <c r="B22" s="87" t="s">
        <v>30</v>
      </c>
      <c r="C22" s="69">
        <v>82</v>
      </c>
      <c r="D22" s="69">
        <v>39</v>
      </c>
      <c r="E22" s="69">
        <v>55</v>
      </c>
      <c r="F22" s="69">
        <v>550</v>
      </c>
      <c r="G22" s="69">
        <v>43</v>
      </c>
      <c r="H22" s="69">
        <v>12</v>
      </c>
      <c r="I22" s="69">
        <v>113</v>
      </c>
      <c r="J22" s="69">
        <v>290</v>
      </c>
      <c r="K22" s="69">
        <v>18</v>
      </c>
      <c r="L22" s="69">
        <v>75</v>
      </c>
      <c r="M22" s="69">
        <v>35</v>
      </c>
      <c r="N22" s="69">
        <v>135</v>
      </c>
      <c r="O22" s="69">
        <v>35</v>
      </c>
      <c r="P22" s="69">
        <v>11</v>
      </c>
      <c r="Q22" s="88">
        <v>1493</v>
      </c>
    </row>
    <row r="23" spans="2:17" ht="14.25" thickBot="1" x14ac:dyDescent="0.2">
      <c r="B23" s="87" t="s">
        <v>17</v>
      </c>
      <c r="C23" s="69">
        <v>133</v>
      </c>
      <c r="D23" s="69">
        <v>44</v>
      </c>
      <c r="E23" s="69">
        <v>42</v>
      </c>
      <c r="F23" s="69">
        <v>539</v>
      </c>
      <c r="G23" s="69">
        <v>45</v>
      </c>
      <c r="H23" s="69">
        <v>17</v>
      </c>
      <c r="I23" s="69">
        <v>84</v>
      </c>
      <c r="J23" s="69">
        <v>228</v>
      </c>
      <c r="K23" s="69">
        <v>4</v>
      </c>
      <c r="L23" s="69">
        <v>78</v>
      </c>
      <c r="M23" s="69">
        <v>41</v>
      </c>
      <c r="N23" s="69">
        <v>148</v>
      </c>
      <c r="O23" s="69">
        <v>53</v>
      </c>
      <c r="P23" s="69">
        <v>15</v>
      </c>
      <c r="Q23" s="88">
        <v>1471</v>
      </c>
    </row>
    <row r="24" spans="2:17" ht="14.25" thickBot="1" x14ac:dyDescent="0.2">
      <c r="B24" s="87" t="s">
        <v>20</v>
      </c>
      <c r="C24" s="69">
        <v>58</v>
      </c>
      <c r="D24" s="69">
        <v>39</v>
      </c>
      <c r="E24" s="69">
        <v>83</v>
      </c>
      <c r="F24" s="69">
        <v>499</v>
      </c>
      <c r="G24" s="69">
        <v>32</v>
      </c>
      <c r="H24" s="69">
        <v>17</v>
      </c>
      <c r="I24" s="69">
        <v>182</v>
      </c>
      <c r="J24" s="69">
        <v>217</v>
      </c>
      <c r="K24" s="69">
        <v>18</v>
      </c>
      <c r="L24" s="69">
        <v>47</v>
      </c>
      <c r="M24" s="69">
        <v>33</v>
      </c>
      <c r="N24" s="69">
        <v>132</v>
      </c>
      <c r="O24" s="69">
        <v>28</v>
      </c>
      <c r="P24" s="69">
        <v>13</v>
      </c>
      <c r="Q24" s="88">
        <v>1398</v>
      </c>
    </row>
    <row r="25" spans="2:17" ht="14.25" thickBot="1" x14ac:dyDescent="0.2">
      <c r="B25" s="87" t="s">
        <v>16</v>
      </c>
      <c r="C25" s="69">
        <v>81</v>
      </c>
      <c r="D25" s="69">
        <v>44</v>
      </c>
      <c r="E25" s="69">
        <v>77</v>
      </c>
      <c r="F25" s="69">
        <v>330</v>
      </c>
      <c r="G25" s="69">
        <v>55</v>
      </c>
      <c r="H25" s="69">
        <v>27</v>
      </c>
      <c r="I25" s="69">
        <v>132</v>
      </c>
      <c r="J25" s="69">
        <v>189</v>
      </c>
      <c r="K25" s="69">
        <v>10</v>
      </c>
      <c r="L25" s="69">
        <v>83</v>
      </c>
      <c r="M25" s="69">
        <v>24</v>
      </c>
      <c r="N25" s="69">
        <v>213</v>
      </c>
      <c r="O25" s="69">
        <v>53</v>
      </c>
      <c r="P25" s="69">
        <v>5</v>
      </c>
      <c r="Q25" s="88">
        <v>1323</v>
      </c>
    </row>
    <row r="26" spans="2:17" ht="14.25" thickBot="1" x14ac:dyDescent="0.2">
      <c r="B26" s="87" t="s">
        <v>26</v>
      </c>
      <c r="C26" s="69">
        <v>73</v>
      </c>
      <c r="D26" s="69">
        <v>44</v>
      </c>
      <c r="E26" s="69">
        <v>42</v>
      </c>
      <c r="F26" s="69">
        <v>346</v>
      </c>
      <c r="G26" s="69">
        <v>48</v>
      </c>
      <c r="H26" s="69">
        <v>33</v>
      </c>
      <c r="I26" s="69">
        <v>123</v>
      </c>
      <c r="J26" s="69">
        <v>226</v>
      </c>
      <c r="K26" s="69">
        <v>12</v>
      </c>
      <c r="L26" s="69">
        <v>99</v>
      </c>
      <c r="M26" s="69">
        <v>45</v>
      </c>
      <c r="N26" s="69">
        <v>155</v>
      </c>
      <c r="O26" s="69">
        <v>60</v>
      </c>
      <c r="P26" s="69">
        <v>16</v>
      </c>
      <c r="Q26" s="88">
        <v>1322</v>
      </c>
    </row>
    <row r="27" spans="2:17" ht="14.25" thickBot="1" x14ac:dyDescent="0.2">
      <c r="B27" s="87" t="s">
        <v>25</v>
      </c>
      <c r="C27" s="69">
        <v>53</v>
      </c>
      <c r="D27" s="69">
        <v>20</v>
      </c>
      <c r="E27" s="69">
        <v>34</v>
      </c>
      <c r="F27" s="69">
        <v>367</v>
      </c>
      <c r="G27" s="69">
        <v>19</v>
      </c>
      <c r="H27" s="69">
        <v>15</v>
      </c>
      <c r="I27" s="69">
        <v>120</v>
      </c>
      <c r="J27" s="69">
        <v>320</v>
      </c>
      <c r="K27" s="69">
        <v>9</v>
      </c>
      <c r="L27" s="69">
        <v>68</v>
      </c>
      <c r="M27" s="69">
        <v>28</v>
      </c>
      <c r="N27" s="69">
        <v>150</v>
      </c>
      <c r="O27" s="69">
        <v>26</v>
      </c>
      <c r="P27" s="69">
        <v>16</v>
      </c>
      <c r="Q27" s="88">
        <v>1245</v>
      </c>
    </row>
    <row r="28" spans="2:17" ht="14.25" thickBot="1" x14ac:dyDescent="0.2">
      <c r="B28" s="87" t="s">
        <v>31</v>
      </c>
      <c r="C28" s="69">
        <v>136</v>
      </c>
      <c r="D28" s="69">
        <v>47</v>
      </c>
      <c r="E28" s="69">
        <v>87</v>
      </c>
      <c r="F28" s="69">
        <v>249</v>
      </c>
      <c r="G28" s="69">
        <v>49</v>
      </c>
      <c r="H28" s="69">
        <v>38</v>
      </c>
      <c r="I28" s="69">
        <v>47</v>
      </c>
      <c r="J28" s="69">
        <v>133</v>
      </c>
      <c r="K28" s="69">
        <v>23</v>
      </c>
      <c r="L28" s="69">
        <v>97</v>
      </c>
      <c r="M28" s="69">
        <v>40</v>
      </c>
      <c r="N28" s="69">
        <v>242</v>
      </c>
      <c r="O28" s="69">
        <v>41</v>
      </c>
      <c r="P28" s="69">
        <v>6</v>
      </c>
      <c r="Q28" s="88">
        <v>1235</v>
      </c>
    </row>
    <row r="29" spans="2:17" ht="14.25" thickBot="1" x14ac:dyDescent="0.2">
      <c r="B29" s="87" t="s">
        <v>229</v>
      </c>
      <c r="C29" s="69">
        <v>62</v>
      </c>
      <c r="D29" s="69">
        <v>22</v>
      </c>
      <c r="E29" s="69">
        <v>117</v>
      </c>
      <c r="F29" s="69">
        <v>315</v>
      </c>
      <c r="G29" s="69">
        <v>28</v>
      </c>
      <c r="H29" s="69">
        <v>11</v>
      </c>
      <c r="I29" s="69">
        <v>37</v>
      </c>
      <c r="J29" s="69">
        <v>80</v>
      </c>
      <c r="K29" s="69">
        <v>66</v>
      </c>
      <c r="L29" s="69">
        <v>51</v>
      </c>
      <c r="M29" s="69">
        <v>145</v>
      </c>
      <c r="N29" s="69">
        <v>140</v>
      </c>
      <c r="O29" s="69">
        <v>47</v>
      </c>
      <c r="P29" s="69">
        <v>6</v>
      </c>
      <c r="Q29" s="88">
        <v>1127</v>
      </c>
    </row>
    <row r="30" spans="2:17" ht="14.25" thickBot="1" x14ac:dyDescent="0.2">
      <c r="B30" s="87" t="s">
        <v>34</v>
      </c>
      <c r="C30" s="69">
        <v>53</v>
      </c>
      <c r="D30" s="69">
        <v>39</v>
      </c>
      <c r="E30" s="69">
        <v>50</v>
      </c>
      <c r="F30" s="69">
        <v>424</v>
      </c>
      <c r="G30" s="69">
        <v>37</v>
      </c>
      <c r="H30" s="69">
        <v>28</v>
      </c>
      <c r="I30" s="69">
        <v>56</v>
      </c>
      <c r="J30" s="69">
        <v>169</v>
      </c>
      <c r="K30" s="69">
        <v>17</v>
      </c>
      <c r="L30" s="69">
        <v>65</v>
      </c>
      <c r="M30" s="69">
        <v>34</v>
      </c>
      <c r="N30" s="69">
        <v>108</v>
      </c>
      <c r="O30" s="69">
        <v>26</v>
      </c>
      <c r="P30" s="69">
        <v>14</v>
      </c>
      <c r="Q30" s="88">
        <v>1120</v>
      </c>
    </row>
    <row r="31" spans="2:17" ht="14.25" thickBot="1" x14ac:dyDescent="0.2">
      <c r="B31" s="87" t="s">
        <v>33</v>
      </c>
      <c r="C31" s="69">
        <v>82</v>
      </c>
      <c r="D31" s="69">
        <v>43</v>
      </c>
      <c r="E31" s="69">
        <v>57</v>
      </c>
      <c r="F31" s="69">
        <v>359</v>
      </c>
      <c r="G31" s="69">
        <v>27</v>
      </c>
      <c r="H31" s="69">
        <v>11</v>
      </c>
      <c r="I31" s="69">
        <v>88</v>
      </c>
      <c r="J31" s="69">
        <v>137</v>
      </c>
      <c r="K31" s="69">
        <v>7</v>
      </c>
      <c r="L31" s="69">
        <v>69</v>
      </c>
      <c r="M31" s="69">
        <v>40</v>
      </c>
      <c r="N31" s="69">
        <v>92</v>
      </c>
      <c r="O31" s="69">
        <v>44</v>
      </c>
      <c r="P31" s="69">
        <v>9</v>
      </c>
      <c r="Q31" s="88">
        <v>1065</v>
      </c>
    </row>
    <row r="32" spans="2:17" ht="14.25" thickBot="1" x14ac:dyDescent="0.2">
      <c r="B32" s="87" t="s">
        <v>230</v>
      </c>
      <c r="C32" s="69">
        <v>59</v>
      </c>
      <c r="D32" s="69">
        <v>41</v>
      </c>
      <c r="E32" s="69">
        <v>61</v>
      </c>
      <c r="F32" s="69">
        <v>205</v>
      </c>
      <c r="G32" s="69">
        <v>61</v>
      </c>
      <c r="H32" s="69">
        <v>36</v>
      </c>
      <c r="I32" s="69">
        <v>62</v>
      </c>
      <c r="J32" s="69">
        <v>220</v>
      </c>
      <c r="K32" s="69">
        <v>8</v>
      </c>
      <c r="L32" s="69">
        <v>46</v>
      </c>
      <c r="M32" s="69">
        <v>42</v>
      </c>
      <c r="N32" s="69">
        <v>143</v>
      </c>
      <c r="O32" s="69">
        <v>33</v>
      </c>
      <c r="P32" s="69">
        <v>9</v>
      </c>
      <c r="Q32" s="88">
        <v>1026</v>
      </c>
    </row>
    <row r="33" spans="2:17" ht="14.25" thickBot="1" x14ac:dyDescent="0.2">
      <c r="B33" s="87" t="s">
        <v>32</v>
      </c>
      <c r="C33" s="69">
        <v>50</v>
      </c>
      <c r="D33" s="69">
        <v>34</v>
      </c>
      <c r="E33" s="69">
        <v>22</v>
      </c>
      <c r="F33" s="69">
        <v>184</v>
      </c>
      <c r="G33" s="69">
        <v>26</v>
      </c>
      <c r="H33" s="69">
        <v>19</v>
      </c>
      <c r="I33" s="69">
        <v>68</v>
      </c>
      <c r="J33" s="69">
        <v>135</v>
      </c>
      <c r="K33" s="69">
        <v>13</v>
      </c>
      <c r="L33" s="69">
        <v>71</v>
      </c>
      <c r="M33" s="69">
        <v>36</v>
      </c>
      <c r="N33" s="69">
        <v>282</v>
      </c>
      <c r="O33" s="69">
        <v>60</v>
      </c>
      <c r="P33" s="69">
        <v>6</v>
      </c>
      <c r="Q33" s="88">
        <v>1006</v>
      </c>
    </row>
    <row r="34" spans="2:17" ht="14.25" thickBot="1" x14ac:dyDescent="0.2">
      <c r="B34" s="87" t="s">
        <v>15</v>
      </c>
      <c r="C34" s="69">
        <v>62</v>
      </c>
      <c r="D34" s="69">
        <v>52</v>
      </c>
      <c r="E34" s="69">
        <v>41</v>
      </c>
      <c r="F34" s="69">
        <v>263</v>
      </c>
      <c r="G34" s="69">
        <v>42</v>
      </c>
      <c r="H34" s="69">
        <v>16</v>
      </c>
      <c r="I34" s="69">
        <v>94</v>
      </c>
      <c r="J34" s="69">
        <v>115</v>
      </c>
      <c r="K34" s="69">
        <v>11</v>
      </c>
      <c r="L34" s="69">
        <v>61</v>
      </c>
      <c r="M34" s="69">
        <v>83</v>
      </c>
      <c r="N34" s="69">
        <v>88</v>
      </c>
      <c r="O34" s="69">
        <v>38</v>
      </c>
      <c r="P34" s="69">
        <v>14</v>
      </c>
      <c r="Q34" s="89">
        <v>980</v>
      </c>
    </row>
    <row r="35" spans="2:17" ht="14.25" thickBot="1" x14ac:dyDescent="0.2">
      <c r="B35" s="87" t="s">
        <v>37</v>
      </c>
      <c r="C35" s="69">
        <v>34</v>
      </c>
      <c r="D35" s="69">
        <v>51</v>
      </c>
      <c r="E35" s="69">
        <v>43</v>
      </c>
      <c r="F35" s="69">
        <v>459</v>
      </c>
      <c r="G35" s="69">
        <v>25</v>
      </c>
      <c r="H35" s="69">
        <v>6</v>
      </c>
      <c r="I35" s="69">
        <v>68</v>
      </c>
      <c r="J35" s="69">
        <v>127</v>
      </c>
      <c r="K35" s="69">
        <v>8</v>
      </c>
      <c r="L35" s="69">
        <v>27</v>
      </c>
      <c r="M35" s="69">
        <v>6</v>
      </c>
      <c r="N35" s="69">
        <v>87</v>
      </c>
      <c r="O35" s="69">
        <v>30</v>
      </c>
      <c r="P35" s="69">
        <v>6</v>
      </c>
      <c r="Q35" s="89">
        <v>977</v>
      </c>
    </row>
    <row r="36" spans="2:17" ht="14.25" thickBot="1" x14ac:dyDescent="0.2">
      <c r="B36" s="87" t="s">
        <v>23</v>
      </c>
      <c r="C36" s="69">
        <v>48</v>
      </c>
      <c r="D36" s="69">
        <v>25</v>
      </c>
      <c r="E36" s="69">
        <v>52</v>
      </c>
      <c r="F36" s="69">
        <v>282</v>
      </c>
      <c r="G36" s="69">
        <v>25</v>
      </c>
      <c r="H36" s="69">
        <v>27</v>
      </c>
      <c r="I36" s="69">
        <v>75</v>
      </c>
      <c r="J36" s="69">
        <v>145</v>
      </c>
      <c r="K36" s="69">
        <v>10</v>
      </c>
      <c r="L36" s="69">
        <v>36</v>
      </c>
      <c r="M36" s="69">
        <v>13</v>
      </c>
      <c r="N36" s="69">
        <v>138</v>
      </c>
      <c r="O36" s="69">
        <v>24</v>
      </c>
      <c r="P36" s="69">
        <v>20</v>
      </c>
      <c r="Q36" s="89">
        <v>920</v>
      </c>
    </row>
    <row r="37" spans="2:17" ht="14.25" thickBot="1" x14ac:dyDescent="0.2">
      <c r="B37" s="87" t="s">
        <v>19</v>
      </c>
      <c r="C37" s="69">
        <v>58</v>
      </c>
      <c r="D37" s="69">
        <v>30</v>
      </c>
      <c r="E37" s="69">
        <v>40</v>
      </c>
      <c r="F37" s="69">
        <v>148</v>
      </c>
      <c r="G37" s="69">
        <v>36</v>
      </c>
      <c r="H37" s="69">
        <v>18</v>
      </c>
      <c r="I37" s="69">
        <v>94</v>
      </c>
      <c r="J37" s="69">
        <v>121</v>
      </c>
      <c r="K37" s="69">
        <v>10</v>
      </c>
      <c r="L37" s="69">
        <v>63</v>
      </c>
      <c r="M37" s="69">
        <v>18</v>
      </c>
      <c r="N37" s="69">
        <v>154</v>
      </c>
      <c r="O37" s="69">
        <v>74</v>
      </c>
      <c r="P37" s="69">
        <v>11</v>
      </c>
      <c r="Q37" s="89">
        <v>875</v>
      </c>
    </row>
    <row r="38" spans="2:17" ht="14.25" thickBot="1" x14ac:dyDescent="0.2">
      <c r="B38" s="87" t="s">
        <v>36</v>
      </c>
      <c r="C38" s="69">
        <v>49</v>
      </c>
      <c r="D38" s="69">
        <v>33</v>
      </c>
      <c r="E38" s="69">
        <v>72</v>
      </c>
      <c r="F38" s="69">
        <v>269</v>
      </c>
      <c r="G38" s="69">
        <v>29</v>
      </c>
      <c r="H38" s="69">
        <v>25</v>
      </c>
      <c r="I38" s="69">
        <v>67</v>
      </c>
      <c r="J38" s="69">
        <v>146</v>
      </c>
      <c r="K38" s="69">
        <v>3</v>
      </c>
      <c r="L38" s="69">
        <v>43</v>
      </c>
      <c r="M38" s="69">
        <v>26</v>
      </c>
      <c r="N38" s="69">
        <v>68</v>
      </c>
      <c r="O38" s="69">
        <v>28</v>
      </c>
      <c r="P38" s="69">
        <v>9</v>
      </c>
      <c r="Q38" s="89">
        <v>867</v>
      </c>
    </row>
    <row r="39" spans="2:17" ht="14.25" thickBot="1" x14ac:dyDescent="0.2">
      <c r="B39" s="87" t="s">
        <v>28</v>
      </c>
      <c r="C39" s="69">
        <v>42</v>
      </c>
      <c r="D39" s="69">
        <v>32</v>
      </c>
      <c r="E39" s="69">
        <v>37</v>
      </c>
      <c r="F39" s="69">
        <v>232</v>
      </c>
      <c r="G39" s="69">
        <v>30</v>
      </c>
      <c r="H39" s="69">
        <v>16</v>
      </c>
      <c r="I39" s="69">
        <v>80</v>
      </c>
      <c r="J39" s="69">
        <v>119</v>
      </c>
      <c r="K39" s="69">
        <v>9</v>
      </c>
      <c r="L39" s="69">
        <v>57</v>
      </c>
      <c r="M39" s="69">
        <v>19</v>
      </c>
      <c r="N39" s="69">
        <v>88</v>
      </c>
      <c r="O39" s="69">
        <v>17</v>
      </c>
      <c r="P39" s="69">
        <v>6</v>
      </c>
      <c r="Q39" s="89">
        <v>784</v>
      </c>
    </row>
    <row r="40" spans="2:17" ht="14.25" thickBot="1" x14ac:dyDescent="0.2">
      <c r="B40" s="87" t="s">
        <v>12</v>
      </c>
      <c r="C40" s="69">
        <v>59</v>
      </c>
      <c r="D40" s="69">
        <v>42</v>
      </c>
      <c r="E40" s="69">
        <v>43</v>
      </c>
      <c r="F40" s="69">
        <v>150</v>
      </c>
      <c r="G40" s="69">
        <v>41</v>
      </c>
      <c r="H40" s="69">
        <v>35</v>
      </c>
      <c r="I40" s="69">
        <v>91</v>
      </c>
      <c r="J40" s="69">
        <v>100</v>
      </c>
      <c r="K40" s="69">
        <v>18</v>
      </c>
      <c r="L40" s="69">
        <v>54</v>
      </c>
      <c r="M40" s="69">
        <v>23</v>
      </c>
      <c r="N40" s="69">
        <v>78</v>
      </c>
      <c r="O40" s="69">
        <v>25</v>
      </c>
      <c r="P40" s="69">
        <v>11</v>
      </c>
      <c r="Q40" s="89">
        <v>770</v>
      </c>
    </row>
    <row r="41" spans="2:17" ht="14.25" thickBot="1" x14ac:dyDescent="0.2">
      <c r="B41" s="87" t="s">
        <v>35</v>
      </c>
      <c r="C41" s="69">
        <v>46</v>
      </c>
      <c r="D41" s="69">
        <v>29</v>
      </c>
      <c r="E41" s="69">
        <v>30</v>
      </c>
      <c r="F41" s="69">
        <v>278</v>
      </c>
      <c r="G41" s="69">
        <v>29</v>
      </c>
      <c r="H41" s="69">
        <v>12</v>
      </c>
      <c r="I41" s="69">
        <v>55</v>
      </c>
      <c r="J41" s="69">
        <v>122</v>
      </c>
      <c r="K41" s="69">
        <v>9</v>
      </c>
      <c r="L41" s="69">
        <v>51</v>
      </c>
      <c r="M41" s="69">
        <v>20</v>
      </c>
      <c r="N41" s="69">
        <v>65</v>
      </c>
      <c r="O41" s="69">
        <v>14</v>
      </c>
      <c r="P41" s="69">
        <v>3</v>
      </c>
      <c r="Q41" s="89">
        <v>763</v>
      </c>
    </row>
    <row r="42" spans="2:17" ht="14.25" thickBot="1" x14ac:dyDescent="0.2">
      <c r="B42" s="87" t="s">
        <v>40</v>
      </c>
      <c r="C42" s="69">
        <v>38</v>
      </c>
      <c r="D42" s="69">
        <v>28</v>
      </c>
      <c r="E42" s="69">
        <v>52</v>
      </c>
      <c r="F42" s="69">
        <v>192</v>
      </c>
      <c r="G42" s="69">
        <v>26</v>
      </c>
      <c r="H42" s="69">
        <v>11</v>
      </c>
      <c r="I42" s="69">
        <v>60</v>
      </c>
      <c r="J42" s="69">
        <v>115</v>
      </c>
      <c r="K42" s="69">
        <v>14</v>
      </c>
      <c r="L42" s="69">
        <v>47</v>
      </c>
      <c r="M42" s="69">
        <v>20</v>
      </c>
      <c r="N42" s="69">
        <v>72</v>
      </c>
      <c r="O42" s="69">
        <v>24</v>
      </c>
      <c r="P42" s="69">
        <v>6</v>
      </c>
      <c r="Q42" s="89">
        <v>705</v>
      </c>
    </row>
    <row r="43" spans="2:17" ht="14.25" thickBot="1" x14ac:dyDescent="0.2">
      <c r="B43" s="87" t="s">
        <v>39</v>
      </c>
      <c r="C43" s="69">
        <v>42</v>
      </c>
      <c r="D43" s="69">
        <v>20</v>
      </c>
      <c r="E43" s="69">
        <v>23</v>
      </c>
      <c r="F43" s="69">
        <v>243</v>
      </c>
      <c r="G43" s="69">
        <v>12</v>
      </c>
      <c r="H43" s="69">
        <v>5</v>
      </c>
      <c r="I43" s="69">
        <v>57</v>
      </c>
      <c r="J43" s="69">
        <v>176</v>
      </c>
      <c r="K43" s="69">
        <v>3</v>
      </c>
      <c r="L43" s="69">
        <v>26</v>
      </c>
      <c r="M43" s="69">
        <v>18</v>
      </c>
      <c r="N43" s="69">
        <v>56</v>
      </c>
      <c r="O43" s="69">
        <v>9</v>
      </c>
      <c r="P43" s="69">
        <v>7</v>
      </c>
      <c r="Q43" s="89">
        <v>697</v>
      </c>
    </row>
    <row r="44" spans="2:17" ht="14.25" thickBot="1" x14ac:dyDescent="0.2">
      <c r="B44" s="87" t="s">
        <v>41</v>
      </c>
      <c r="C44" s="69">
        <v>49</v>
      </c>
      <c r="D44" s="69">
        <v>37</v>
      </c>
      <c r="E44" s="69">
        <v>56</v>
      </c>
      <c r="F44" s="69">
        <v>163</v>
      </c>
      <c r="G44" s="69">
        <v>37</v>
      </c>
      <c r="H44" s="69">
        <v>14</v>
      </c>
      <c r="I44" s="69">
        <v>59</v>
      </c>
      <c r="J44" s="69">
        <v>98</v>
      </c>
      <c r="K44" s="69">
        <v>10</v>
      </c>
      <c r="L44" s="69">
        <v>47</v>
      </c>
      <c r="M44" s="69">
        <v>16</v>
      </c>
      <c r="N44" s="69">
        <v>73</v>
      </c>
      <c r="O44" s="69">
        <v>19</v>
      </c>
      <c r="P44" s="69">
        <v>5</v>
      </c>
      <c r="Q44" s="89">
        <v>683</v>
      </c>
    </row>
    <row r="45" spans="2:17" ht="14.25" thickBot="1" x14ac:dyDescent="0.2">
      <c r="B45" s="87" t="s">
        <v>231</v>
      </c>
      <c r="C45" s="69">
        <v>57</v>
      </c>
      <c r="D45" s="69">
        <v>23</v>
      </c>
      <c r="E45" s="69">
        <v>34</v>
      </c>
      <c r="F45" s="69">
        <v>189</v>
      </c>
      <c r="G45" s="69">
        <v>22</v>
      </c>
      <c r="H45" s="69">
        <v>15</v>
      </c>
      <c r="I45" s="69">
        <v>37</v>
      </c>
      <c r="J45" s="69">
        <v>93</v>
      </c>
      <c r="K45" s="69">
        <v>6</v>
      </c>
      <c r="L45" s="69">
        <v>51</v>
      </c>
      <c r="M45" s="69">
        <v>6</v>
      </c>
      <c r="N45" s="69">
        <v>93</v>
      </c>
      <c r="O45" s="69">
        <v>10</v>
      </c>
      <c r="P45" s="69">
        <v>11</v>
      </c>
      <c r="Q45" s="89">
        <v>647</v>
      </c>
    </row>
    <row r="46" spans="2:17" ht="14.25" thickBot="1" x14ac:dyDescent="0.2">
      <c r="B46" s="87" t="s">
        <v>43</v>
      </c>
      <c r="C46" s="69">
        <v>21</v>
      </c>
      <c r="D46" s="69">
        <v>13</v>
      </c>
      <c r="E46" s="69">
        <v>27</v>
      </c>
      <c r="F46" s="69">
        <v>263</v>
      </c>
      <c r="G46" s="69">
        <v>2</v>
      </c>
      <c r="H46" s="69">
        <v>7</v>
      </c>
      <c r="I46" s="69">
        <v>23</v>
      </c>
      <c r="J46" s="69">
        <v>118</v>
      </c>
      <c r="K46" s="69">
        <v>6</v>
      </c>
      <c r="L46" s="69">
        <v>38</v>
      </c>
      <c r="M46" s="69">
        <v>21</v>
      </c>
      <c r="N46" s="69">
        <v>33</v>
      </c>
      <c r="O46" s="69">
        <v>56</v>
      </c>
      <c r="P46" s="69">
        <v>3</v>
      </c>
      <c r="Q46" s="89">
        <v>631</v>
      </c>
    </row>
    <row r="47" spans="2:17" ht="14.25" thickBot="1" x14ac:dyDescent="0.2">
      <c r="B47" s="87" t="s">
        <v>232</v>
      </c>
      <c r="C47" s="69">
        <v>29</v>
      </c>
      <c r="D47" s="69">
        <v>28</v>
      </c>
      <c r="E47" s="69">
        <v>19</v>
      </c>
      <c r="F47" s="69">
        <v>179</v>
      </c>
      <c r="G47" s="69">
        <v>31</v>
      </c>
      <c r="H47" s="69">
        <v>23</v>
      </c>
      <c r="I47" s="69">
        <v>50</v>
      </c>
      <c r="J47" s="69">
        <v>134</v>
      </c>
      <c r="K47" s="69">
        <v>3</v>
      </c>
      <c r="L47" s="69">
        <v>48</v>
      </c>
      <c r="M47" s="69">
        <v>13</v>
      </c>
      <c r="N47" s="69">
        <v>64</v>
      </c>
      <c r="O47" s="69">
        <v>6</v>
      </c>
      <c r="P47" s="69">
        <v>3</v>
      </c>
      <c r="Q47" s="89">
        <v>630</v>
      </c>
    </row>
    <row r="48" spans="2:17" ht="14.25" thickBot="1" x14ac:dyDescent="0.2">
      <c r="B48" s="87" t="s">
        <v>233</v>
      </c>
      <c r="C48" s="69">
        <v>47</v>
      </c>
      <c r="D48" s="69">
        <v>15</v>
      </c>
      <c r="E48" s="69">
        <v>19</v>
      </c>
      <c r="F48" s="69">
        <v>190</v>
      </c>
      <c r="G48" s="69">
        <v>18</v>
      </c>
      <c r="H48" s="69">
        <v>11</v>
      </c>
      <c r="I48" s="69">
        <v>45</v>
      </c>
      <c r="J48" s="69">
        <v>103</v>
      </c>
      <c r="K48" s="69">
        <v>8</v>
      </c>
      <c r="L48" s="69">
        <v>51</v>
      </c>
      <c r="M48" s="69">
        <v>10</v>
      </c>
      <c r="N48" s="69">
        <v>86</v>
      </c>
      <c r="O48" s="69">
        <v>15</v>
      </c>
      <c r="P48" s="69">
        <v>4</v>
      </c>
      <c r="Q48" s="89">
        <v>622</v>
      </c>
    </row>
    <row r="49" spans="2:17" ht="14.25" thickBot="1" x14ac:dyDescent="0.2">
      <c r="B49" s="87" t="s">
        <v>234</v>
      </c>
      <c r="C49" s="69">
        <v>29</v>
      </c>
      <c r="D49" s="69">
        <v>35</v>
      </c>
      <c r="E49" s="69">
        <v>61</v>
      </c>
      <c r="F49" s="69">
        <v>150</v>
      </c>
      <c r="G49" s="69">
        <v>30</v>
      </c>
      <c r="H49" s="69">
        <v>14</v>
      </c>
      <c r="I49" s="69">
        <v>54</v>
      </c>
      <c r="J49" s="69">
        <v>98</v>
      </c>
      <c r="K49" s="69">
        <v>5</v>
      </c>
      <c r="L49" s="69">
        <v>52</v>
      </c>
      <c r="M49" s="69">
        <v>23</v>
      </c>
      <c r="N49" s="69">
        <v>44</v>
      </c>
      <c r="O49" s="69">
        <v>21</v>
      </c>
      <c r="P49" s="69">
        <v>6</v>
      </c>
      <c r="Q49" s="89">
        <v>622</v>
      </c>
    </row>
    <row r="50" spans="2:17" ht="14.25" thickBot="1" x14ac:dyDescent="0.2">
      <c r="B50" s="87" t="s">
        <v>235</v>
      </c>
      <c r="C50" s="69">
        <v>34</v>
      </c>
      <c r="D50" s="69">
        <v>20</v>
      </c>
      <c r="E50" s="69">
        <v>32</v>
      </c>
      <c r="F50" s="69">
        <v>211</v>
      </c>
      <c r="G50" s="69">
        <v>16</v>
      </c>
      <c r="H50" s="69">
        <v>12</v>
      </c>
      <c r="I50" s="69">
        <v>37</v>
      </c>
      <c r="J50" s="69">
        <v>97</v>
      </c>
      <c r="K50" s="69">
        <v>7</v>
      </c>
      <c r="L50" s="69">
        <v>32</v>
      </c>
      <c r="M50" s="69">
        <v>19</v>
      </c>
      <c r="N50" s="69">
        <v>52</v>
      </c>
      <c r="O50" s="69">
        <v>19</v>
      </c>
      <c r="P50" s="69">
        <v>8</v>
      </c>
      <c r="Q50" s="89">
        <v>596</v>
      </c>
    </row>
    <row r="51" spans="2:17" ht="14.25" thickBot="1" x14ac:dyDescent="0.2">
      <c r="B51" s="87" t="s">
        <v>29</v>
      </c>
      <c r="C51" s="69">
        <v>6</v>
      </c>
      <c r="D51" s="69">
        <v>41</v>
      </c>
      <c r="E51" s="69">
        <v>42</v>
      </c>
      <c r="F51" s="69">
        <v>208</v>
      </c>
      <c r="G51" s="69">
        <v>21</v>
      </c>
      <c r="H51" s="69">
        <v>10</v>
      </c>
      <c r="I51" s="69">
        <v>38</v>
      </c>
      <c r="J51" s="69">
        <v>134</v>
      </c>
      <c r="K51" s="69">
        <v>1</v>
      </c>
      <c r="L51" s="69">
        <v>7</v>
      </c>
      <c r="M51" s="69">
        <v>5</v>
      </c>
      <c r="N51" s="69">
        <v>16</v>
      </c>
      <c r="O51" s="69">
        <v>52</v>
      </c>
      <c r="P51" s="69">
        <v>7</v>
      </c>
      <c r="Q51" s="89">
        <v>588</v>
      </c>
    </row>
    <row r="52" spans="2:17" ht="14.25" thickBot="1" x14ac:dyDescent="0.2">
      <c r="B52" s="87" t="s">
        <v>236</v>
      </c>
      <c r="C52" s="69">
        <v>41</v>
      </c>
      <c r="D52" s="69">
        <v>42</v>
      </c>
      <c r="E52" s="69">
        <v>18</v>
      </c>
      <c r="F52" s="69">
        <v>154</v>
      </c>
      <c r="G52" s="69">
        <v>16</v>
      </c>
      <c r="H52" s="69">
        <v>15</v>
      </c>
      <c r="I52" s="69">
        <v>50</v>
      </c>
      <c r="J52" s="69">
        <v>94</v>
      </c>
      <c r="K52" s="69">
        <v>3</v>
      </c>
      <c r="L52" s="69">
        <v>28</v>
      </c>
      <c r="M52" s="69">
        <v>15</v>
      </c>
      <c r="N52" s="69">
        <v>64</v>
      </c>
      <c r="O52" s="69">
        <v>25</v>
      </c>
      <c r="P52" s="69">
        <v>1</v>
      </c>
      <c r="Q52" s="89">
        <v>566</v>
      </c>
    </row>
    <row r="53" spans="2:17" ht="14.25" thickBot="1" x14ac:dyDescent="0.2">
      <c r="B53" s="87" t="s">
        <v>42</v>
      </c>
      <c r="C53" s="69">
        <v>48</v>
      </c>
      <c r="D53" s="69">
        <v>9</v>
      </c>
      <c r="E53" s="69">
        <v>30</v>
      </c>
      <c r="F53" s="69">
        <v>198</v>
      </c>
      <c r="G53" s="69">
        <v>19</v>
      </c>
      <c r="H53" s="69">
        <v>11</v>
      </c>
      <c r="I53" s="69">
        <v>45</v>
      </c>
      <c r="J53" s="69">
        <v>97</v>
      </c>
      <c r="K53" s="69">
        <v>7</v>
      </c>
      <c r="L53" s="69">
        <v>33</v>
      </c>
      <c r="M53" s="69">
        <v>9</v>
      </c>
      <c r="N53" s="69">
        <v>51</v>
      </c>
      <c r="O53" s="69">
        <v>7</v>
      </c>
      <c r="P53" s="69">
        <v>1</v>
      </c>
      <c r="Q53" s="89">
        <v>565</v>
      </c>
    </row>
    <row r="54" spans="2:17" ht="14.25" thickBot="1" x14ac:dyDescent="0.2">
      <c r="B54" s="87" t="s">
        <v>38</v>
      </c>
      <c r="C54" s="69">
        <v>30</v>
      </c>
      <c r="D54" s="69">
        <v>16</v>
      </c>
      <c r="E54" s="69">
        <v>37</v>
      </c>
      <c r="F54" s="69">
        <v>209</v>
      </c>
      <c r="G54" s="69">
        <v>17</v>
      </c>
      <c r="H54" s="69">
        <v>10</v>
      </c>
      <c r="I54" s="69">
        <v>58</v>
      </c>
      <c r="J54" s="69">
        <v>79</v>
      </c>
      <c r="K54" s="69">
        <v>8</v>
      </c>
      <c r="L54" s="69">
        <v>31</v>
      </c>
      <c r="M54" s="69">
        <v>9</v>
      </c>
      <c r="N54" s="69">
        <v>40</v>
      </c>
      <c r="O54" s="69">
        <v>10</v>
      </c>
      <c r="P54" s="69">
        <v>7</v>
      </c>
      <c r="Q54" s="89">
        <v>561</v>
      </c>
    </row>
    <row r="55" spans="2:17" ht="14.25" thickBot="1" x14ac:dyDescent="0.2">
      <c r="B55" s="90" t="s">
        <v>1</v>
      </c>
      <c r="C55" s="91">
        <v>5583</v>
      </c>
      <c r="D55" s="91">
        <v>3182</v>
      </c>
      <c r="E55" s="91">
        <v>5666</v>
      </c>
      <c r="F55" s="91">
        <v>25647</v>
      </c>
      <c r="G55" s="91">
        <v>4023</v>
      </c>
      <c r="H55" s="91">
        <v>2852</v>
      </c>
      <c r="I55" s="91">
        <v>8539</v>
      </c>
      <c r="J55" s="91">
        <v>15143</v>
      </c>
      <c r="K55" s="91">
        <v>1246</v>
      </c>
      <c r="L55" s="91">
        <v>6809</v>
      </c>
      <c r="M55" s="91">
        <v>3083</v>
      </c>
      <c r="N55" s="91">
        <v>10436</v>
      </c>
      <c r="O55" s="91">
        <v>2938</v>
      </c>
      <c r="P55" s="92">
        <v>778</v>
      </c>
      <c r="Q55" s="93">
        <v>95925</v>
      </c>
    </row>
    <row r="56" spans="2:17" ht="14.25" thickTop="1" x14ac:dyDescent="0.15"/>
  </sheetData>
  <mergeCells count="2">
    <mergeCell ref="B3:B4"/>
    <mergeCell ref="C3:Q3"/>
  </mergeCells>
  <phoneticPr fontId="15"/>
  <hyperlinks>
    <hyperlink ref="T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F29" sqref="F29"/>
    </sheetView>
  </sheetViews>
  <sheetFormatPr defaultRowHeight="13.5" x14ac:dyDescent="0.15"/>
  <cols>
    <col min="2" max="2" width="26.75" customWidth="1"/>
    <col min="17" max="17" width="11.875" customWidth="1"/>
  </cols>
  <sheetData>
    <row r="1" spans="1:51" x14ac:dyDescent="0.15">
      <c r="B1" t="s">
        <v>177</v>
      </c>
    </row>
    <row r="2" spans="1:51" x14ac:dyDescent="0.15">
      <c r="D2" t="s">
        <v>178</v>
      </c>
    </row>
    <row r="3" spans="1:51" x14ac:dyDescent="0.15">
      <c r="D3" t="s">
        <v>273</v>
      </c>
    </row>
    <row r="4" spans="1:51" x14ac:dyDescent="0.15">
      <c r="E4" t="s">
        <v>274</v>
      </c>
      <c r="I4" t="s">
        <v>275</v>
      </c>
    </row>
    <row r="6" spans="1:51" x14ac:dyDescent="0.15">
      <c r="B6" t="s">
        <v>276</v>
      </c>
    </row>
    <row r="7" spans="1:51" x14ac:dyDescent="0.15">
      <c r="B7" s="68" t="s">
        <v>277</v>
      </c>
    </row>
    <row r="8" spans="1:51" x14ac:dyDescent="0.15">
      <c r="B8" t="s">
        <v>278</v>
      </c>
    </row>
    <row r="9" spans="1:51" ht="14.25" thickBot="1" x14ac:dyDescent="0.2">
      <c r="A9" s="16"/>
    </row>
    <row r="10" spans="1:51" ht="14.25" thickBot="1" x14ac:dyDescent="0.2">
      <c r="A10" s="140"/>
      <c r="B10" s="141"/>
      <c r="C10" s="206" t="s">
        <v>98</v>
      </c>
      <c r="D10" s="206"/>
      <c r="E10" s="206"/>
      <c r="F10" s="206"/>
      <c r="G10" s="206"/>
      <c r="H10" s="206"/>
      <c r="I10" s="206"/>
      <c r="J10" s="206"/>
      <c r="K10" s="206"/>
      <c r="L10" s="206"/>
      <c r="M10" s="206"/>
      <c r="N10" s="206"/>
      <c r="O10" s="206"/>
      <c r="P10" s="206"/>
      <c r="Q10" s="207"/>
      <c r="T10" s="208" t="s">
        <v>98</v>
      </c>
      <c r="U10" s="206"/>
      <c r="V10" s="206"/>
      <c r="W10" s="206"/>
      <c r="X10" s="206"/>
      <c r="Y10" s="206"/>
      <c r="Z10" s="206"/>
      <c r="AA10" s="206"/>
      <c r="AB10" s="206"/>
      <c r="AC10" s="206"/>
      <c r="AD10" s="206"/>
      <c r="AE10" s="206"/>
      <c r="AF10" s="206"/>
      <c r="AG10" s="206"/>
      <c r="AH10" s="207"/>
      <c r="AK10" s="208" t="s">
        <v>98</v>
      </c>
      <c r="AL10" s="206"/>
      <c r="AM10" s="206"/>
      <c r="AN10" s="206"/>
      <c r="AO10" s="206"/>
      <c r="AP10" s="206"/>
      <c r="AQ10" s="206"/>
      <c r="AR10" s="206"/>
      <c r="AS10" s="206"/>
      <c r="AT10" s="206"/>
      <c r="AU10" s="206"/>
      <c r="AV10" s="206"/>
      <c r="AW10" s="206"/>
      <c r="AX10" s="206"/>
      <c r="AY10" s="207"/>
    </row>
    <row r="11" spans="1:51" x14ac:dyDescent="0.15">
      <c r="A11" s="142"/>
      <c r="B11" s="143"/>
      <c r="C11" s="139" t="s">
        <v>99</v>
      </c>
      <c r="D11" s="63" t="s">
        <v>100</v>
      </c>
      <c r="E11" s="63" t="s">
        <v>101</v>
      </c>
      <c r="F11" s="63" t="s">
        <v>102</v>
      </c>
      <c r="G11" s="63" t="s">
        <v>103</v>
      </c>
      <c r="H11" s="63" t="s">
        <v>104</v>
      </c>
      <c r="I11" s="63" t="s">
        <v>105</v>
      </c>
      <c r="J11" s="63" t="s">
        <v>106</v>
      </c>
      <c r="K11" s="63" t="s">
        <v>107</v>
      </c>
      <c r="L11" s="63" t="s">
        <v>108</v>
      </c>
      <c r="M11" s="63" t="s">
        <v>109</v>
      </c>
      <c r="N11" s="63" t="s">
        <v>110</v>
      </c>
      <c r="O11" s="63" t="s">
        <v>111</v>
      </c>
      <c r="P11" s="63" t="s">
        <v>112</v>
      </c>
      <c r="Q11" s="63" t="s">
        <v>1</v>
      </c>
      <c r="R11" s="16"/>
      <c r="S11" s="16"/>
      <c r="T11" s="63" t="s">
        <v>99</v>
      </c>
      <c r="U11" s="63" t="s">
        <v>100</v>
      </c>
      <c r="V11" s="63" t="s">
        <v>101</v>
      </c>
      <c r="W11" s="63" t="s">
        <v>102</v>
      </c>
      <c r="X11" s="63" t="s">
        <v>103</v>
      </c>
      <c r="Y11" s="63" t="s">
        <v>104</v>
      </c>
      <c r="Z11" s="63" t="s">
        <v>105</v>
      </c>
      <c r="AA11" s="63" t="s">
        <v>106</v>
      </c>
      <c r="AB11" s="63" t="s">
        <v>107</v>
      </c>
      <c r="AC11" s="63" t="s">
        <v>108</v>
      </c>
      <c r="AD11" s="63" t="s">
        <v>109</v>
      </c>
      <c r="AE11" s="63" t="s">
        <v>110</v>
      </c>
      <c r="AF11" s="63" t="s">
        <v>111</v>
      </c>
      <c r="AG11" s="63" t="s">
        <v>112</v>
      </c>
      <c r="AH11" s="63" t="s">
        <v>1</v>
      </c>
      <c r="AI11" s="16"/>
      <c r="AJ11" s="16"/>
      <c r="AK11" s="63" t="s">
        <v>99</v>
      </c>
      <c r="AL11" s="63" t="s">
        <v>100</v>
      </c>
      <c r="AM11" s="63" t="s">
        <v>101</v>
      </c>
      <c r="AN11" s="63" t="s">
        <v>102</v>
      </c>
      <c r="AO11" s="63" t="s">
        <v>103</v>
      </c>
      <c r="AP11" s="63" t="s">
        <v>104</v>
      </c>
      <c r="AQ11" s="63" t="s">
        <v>105</v>
      </c>
      <c r="AR11" s="63" t="s">
        <v>106</v>
      </c>
      <c r="AS11" s="63" t="s">
        <v>107</v>
      </c>
      <c r="AT11" s="63" t="s">
        <v>108</v>
      </c>
      <c r="AU11" s="63" t="s">
        <v>109</v>
      </c>
      <c r="AV11" s="63" t="s">
        <v>110</v>
      </c>
      <c r="AW11" s="63" t="s">
        <v>111</v>
      </c>
      <c r="AX11" s="63" t="s">
        <v>112</v>
      </c>
      <c r="AY11" s="63" t="s">
        <v>1</v>
      </c>
    </row>
    <row r="12" spans="1:51" x14ac:dyDescent="0.15">
      <c r="B12" s="14" t="s">
        <v>279</v>
      </c>
      <c r="C12" s="14" t="s">
        <v>280</v>
      </c>
      <c r="D12" s="14" t="s">
        <v>280</v>
      </c>
      <c r="E12" s="14" t="s">
        <v>280</v>
      </c>
      <c r="F12" s="14" t="s">
        <v>280</v>
      </c>
      <c r="G12" s="14" t="s">
        <v>280</v>
      </c>
      <c r="H12" s="14" t="s">
        <v>280</v>
      </c>
      <c r="I12" s="14" t="s">
        <v>280</v>
      </c>
      <c r="J12" s="14" t="s">
        <v>280</v>
      </c>
      <c r="K12" s="14" t="s">
        <v>280</v>
      </c>
      <c r="L12" s="14" t="s">
        <v>280</v>
      </c>
      <c r="M12" s="14" t="s">
        <v>280</v>
      </c>
      <c r="N12" s="14" t="s">
        <v>280</v>
      </c>
      <c r="O12" s="14" t="s">
        <v>280</v>
      </c>
      <c r="P12" s="14" t="s">
        <v>280</v>
      </c>
      <c r="Q12" s="14" t="s">
        <v>280</v>
      </c>
      <c r="T12" s="14" t="s">
        <v>281</v>
      </c>
      <c r="U12" s="14" t="s">
        <v>281</v>
      </c>
      <c r="V12" s="14" t="s">
        <v>281</v>
      </c>
      <c r="W12" s="14" t="s">
        <v>281</v>
      </c>
      <c r="X12" s="14" t="s">
        <v>281</v>
      </c>
      <c r="Y12" s="14" t="s">
        <v>281</v>
      </c>
      <c r="Z12" s="14" t="s">
        <v>281</v>
      </c>
      <c r="AA12" s="14" t="s">
        <v>281</v>
      </c>
      <c r="AB12" s="14" t="s">
        <v>281</v>
      </c>
      <c r="AC12" s="14" t="s">
        <v>281</v>
      </c>
      <c r="AD12" s="14" t="s">
        <v>281</v>
      </c>
      <c r="AE12" s="14" t="s">
        <v>281</v>
      </c>
      <c r="AF12" s="14" t="s">
        <v>281</v>
      </c>
      <c r="AG12" s="14"/>
      <c r="AH12" s="14" t="s">
        <v>281</v>
      </c>
      <c r="AK12" s="14" t="s">
        <v>282</v>
      </c>
      <c r="AL12" s="14" t="s">
        <v>282</v>
      </c>
      <c r="AM12" s="14" t="s">
        <v>282</v>
      </c>
      <c r="AN12" s="14" t="s">
        <v>282</v>
      </c>
      <c r="AO12" s="14" t="s">
        <v>282</v>
      </c>
      <c r="AP12" s="14" t="s">
        <v>282</v>
      </c>
      <c r="AQ12" s="14" t="s">
        <v>282</v>
      </c>
      <c r="AR12" s="14" t="s">
        <v>282</v>
      </c>
      <c r="AS12" s="14" t="s">
        <v>282</v>
      </c>
      <c r="AT12" s="14" t="s">
        <v>282</v>
      </c>
      <c r="AU12" s="14" t="s">
        <v>282</v>
      </c>
      <c r="AV12" s="14" t="s">
        <v>282</v>
      </c>
      <c r="AW12" s="14" t="s">
        <v>282</v>
      </c>
      <c r="AX12" s="14"/>
      <c r="AY12" s="14" t="s">
        <v>282</v>
      </c>
    </row>
    <row r="13" spans="1:51" ht="14.25" thickBot="1" x14ac:dyDescent="0.2"/>
    <row r="14" spans="1:51" ht="14.25" thickBot="1" x14ac:dyDescent="0.2">
      <c r="B14" s="144" t="s">
        <v>283</v>
      </c>
      <c r="C14" s="145">
        <v>1559648</v>
      </c>
      <c r="D14" s="14">
        <v>1010327</v>
      </c>
      <c r="E14" s="14">
        <v>1279045</v>
      </c>
      <c r="F14" s="14">
        <v>6025675</v>
      </c>
      <c r="G14" s="14">
        <v>968819</v>
      </c>
      <c r="H14" s="14">
        <v>556444</v>
      </c>
      <c r="I14" s="14">
        <v>2840597</v>
      </c>
      <c r="J14" s="14">
        <v>3790373</v>
      </c>
      <c r="K14" s="14">
        <v>230932</v>
      </c>
      <c r="L14" s="14">
        <v>1131873</v>
      </c>
      <c r="M14" s="14">
        <v>686059</v>
      </c>
      <c r="N14" s="14">
        <v>1924732</v>
      </c>
      <c r="O14" s="14">
        <v>862277</v>
      </c>
      <c r="P14" s="14"/>
      <c r="Q14" s="14">
        <v>22866801</v>
      </c>
      <c r="T14" s="14">
        <v>796665</v>
      </c>
      <c r="U14" s="14">
        <v>517722</v>
      </c>
      <c r="V14" s="14">
        <v>656797</v>
      </c>
      <c r="W14" s="14">
        <v>3087788</v>
      </c>
      <c r="X14" s="14">
        <v>496958</v>
      </c>
      <c r="Y14" s="14">
        <v>286118</v>
      </c>
      <c r="Z14" s="14">
        <v>1455528</v>
      </c>
      <c r="AA14" s="14">
        <v>1937909</v>
      </c>
      <c r="AB14" s="14">
        <v>118503</v>
      </c>
      <c r="AC14" s="14">
        <v>580367</v>
      </c>
      <c r="AD14" s="14">
        <v>352071</v>
      </c>
      <c r="AE14" s="14">
        <v>984574</v>
      </c>
      <c r="AF14" s="14">
        <v>440558</v>
      </c>
      <c r="AG14" s="14"/>
      <c r="AH14" s="14">
        <v>11711558</v>
      </c>
      <c r="AK14" s="14">
        <v>762983</v>
      </c>
      <c r="AL14" s="14">
        <v>492605</v>
      </c>
      <c r="AM14" s="14">
        <v>622248</v>
      </c>
      <c r="AN14" s="14">
        <v>2937887</v>
      </c>
      <c r="AO14" s="14">
        <v>471861</v>
      </c>
      <c r="AP14" s="14">
        <v>270326</v>
      </c>
      <c r="AQ14" s="14">
        <v>1385069</v>
      </c>
      <c r="AR14" s="14">
        <v>1852464</v>
      </c>
      <c r="AS14" s="14">
        <v>112429</v>
      </c>
      <c r="AT14" s="14">
        <v>551506</v>
      </c>
      <c r="AU14" s="14">
        <v>333988</v>
      </c>
      <c r="AV14" s="14">
        <v>940158</v>
      </c>
      <c r="AW14" s="14">
        <v>421719</v>
      </c>
      <c r="AX14" s="14"/>
      <c r="AY14" s="14">
        <v>11155243</v>
      </c>
    </row>
    <row r="15" spans="1:51" ht="14.25" thickBot="1" x14ac:dyDescent="0.2">
      <c r="B15" s="146" t="s">
        <v>284</v>
      </c>
      <c r="C15" s="14">
        <v>880492</v>
      </c>
      <c r="D15" s="14">
        <v>568210</v>
      </c>
      <c r="E15" s="14">
        <v>714150</v>
      </c>
      <c r="F15" s="14">
        <v>4282173</v>
      </c>
      <c r="G15" s="14">
        <v>493434</v>
      </c>
      <c r="H15" s="14">
        <v>291600</v>
      </c>
      <c r="I15" s="14">
        <v>1626897</v>
      </c>
      <c r="J15" s="14">
        <v>2261911</v>
      </c>
      <c r="K15" s="14">
        <v>115060</v>
      </c>
      <c r="L15" s="14">
        <v>622758</v>
      </c>
      <c r="M15" s="14">
        <v>355081</v>
      </c>
      <c r="N15" s="14">
        <v>1081978</v>
      </c>
      <c r="O15" s="14">
        <v>426390</v>
      </c>
      <c r="P15" s="14"/>
      <c r="Q15" s="14">
        <v>13720134</v>
      </c>
      <c r="T15" s="14">
        <v>440574</v>
      </c>
      <c r="U15" s="14">
        <v>287416</v>
      </c>
      <c r="V15" s="14">
        <v>371628</v>
      </c>
      <c r="W15" s="14">
        <v>2216314</v>
      </c>
      <c r="X15" s="14">
        <v>252109</v>
      </c>
      <c r="Y15" s="14">
        <v>149196</v>
      </c>
      <c r="Z15" s="14">
        <v>839820</v>
      </c>
      <c r="AA15" s="14">
        <v>1121160</v>
      </c>
      <c r="AB15" s="14">
        <v>58345</v>
      </c>
      <c r="AC15" s="14">
        <v>311999</v>
      </c>
      <c r="AD15" s="14">
        <v>175487</v>
      </c>
      <c r="AE15" s="14">
        <v>528575</v>
      </c>
      <c r="AF15" s="14">
        <v>205340</v>
      </c>
      <c r="AG15" s="14"/>
      <c r="AH15" s="14">
        <v>6957963</v>
      </c>
      <c r="AK15" s="14">
        <v>439918</v>
      </c>
      <c r="AL15" s="14">
        <v>280794</v>
      </c>
      <c r="AM15" s="14">
        <v>342522</v>
      </c>
      <c r="AN15" s="14">
        <v>2065859</v>
      </c>
      <c r="AO15" s="14">
        <v>241325</v>
      </c>
      <c r="AP15" s="14">
        <v>142404</v>
      </c>
      <c r="AQ15" s="14">
        <v>787077</v>
      </c>
      <c r="AR15" s="14">
        <v>1140751</v>
      </c>
      <c r="AS15" s="14">
        <v>56715</v>
      </c>
      <c r="AT15" s="14">
        <v>310759</v>
      </c>
      <c r="AU15" s="14">
        <v>179594</v>
      </c>
      <c r="AV15" s="14">
        <v>553403</v>
      </c>
      <c r="AW15" s="14">
        <v>221050</v>
      </c>
      <c r="AX15" s="14"/>
      <c r="AY15" s="14">
        <v>6762171</v>
      </c>
    </row>
    <row r="16" spans="1:51" ht="14.25" thickBot="1" x14ac:dyDescent="0.2">
      <c r="B16" s="147" t="s">
        <v>285</v>
      </c>
      <c r="C16" s="14">
        <v>1177716</v>
      </c>
      <c r="D16" s="14">
        <v>710813</v>
      </c>
      <c r="E16" s="14">
        <v>969779</v>
      </c>
      <c r="F16" s="14">
        <v>5656221</v>
      </c>
      <c r="G16" s="14">
        <v>691552</v>
      </c>
      <c r="H16" s="14">
        <v>412404</v>
      </c>
      <c r="I16" s="14">
        <v>2182887</v>
      </c>
      <c r="J16" s="14">
        <v>2965110</v>
      </c>
      <c r="K16" s="14">
        <v>157182</v>
      </c>
      <c r="L16" s="14">
        <v>830704</v>
      </c>
      <c r="M16" s="14">
        <v>500247</v>
      </c>
      <c r="N16" s="14">
        <v>1340454</v>
      </c>
      <c r="O16" s="14">
        <v>532777</v>
      </c>
      <c r="P16" s="14"/>
      <c r="Q16" s="14">
        <v>18127846</v>
      </c>
      <c r="T16" s="14">
        <v>586508</v>
      </c>
      <c r="U16" s="14">
        <v>359884</v>
      </c>
      <c r="V16" s="14">
        <v>503935</v>
      </c>
      <c r="W16" s="14">
        <v>2912783</v>
      </c>
      <c r="X16" s="14">
        <v>353044</v>
      </c>
      <c r="Y16" s="14">
        <v>210143</v>
      </c>
      <c r="Z16" s="14">
        <v>1123265</v>
      </c>
      <c r="AA16" s="14">
        <v>1460101</v>
      </c>
      <c r="AB16" s="14">
        <v>79975</v>
      </c>
      <c r="AC16" s="14">
        <v>416196</v>
      </c>
      <c r="AD16" s="14">
        <v>248473</v>
      </c>
      <c r="AE16" s="14">
        <v>656136</v>
      </c>
      <c r="AF16" s="14">
        <v>260690</v>
      </c>
      <c r="AG16" s="14"/>
      <c r="AH16" s="14">
        <v>9171133</v>
      </c>
      <c r="AK16" s="14">
        <v>591208</v>
      </c>
      <c r="AL16" s="14">
        <v>350929</v>
      </c>
      <c r="AM16" s="14">
        <v>465844</v>
      </c>
      <c r="AN16" s="14">
        <v>2743438</v>
      </c>
      <c r="AO16" s="14">
        <v>338508</v>
      </c>
      <c r="AP16" s="14">
        <v>202261</v>
      </c>
      <c r="AQ16" s="14">
        <v>1059622</v>
      </c>
      <c r="AR16" s="14">
        <v>1505009</v>
      </c>
      <c r="AS16" s="14">
        <v>77207</v>
      </c>
      <c r="AT16" s="14">
        <v>414508</v>
      </c>
      <c r="AU16" s="14">
        <v>251774</v>
      </c>
      <c r="AV16" s="14">
        <v>684318</v>
      </c>
      <c r="AW16" s="14">
        <v>272087</v>
      </c>
      <c r="AX16" s="14"/>
      <c r="AY16" s="14">
        <v>8956713</v>
      </c>
    </row>
    <row r="17" spans="2:51" ht="14.25" thickBot="1" x14ac:dyDescent="0.2">
      <c r="B17" s="147" t="s">
        <v>286</v>
      </c>
      <c r="C17" s="14">
        <v>1164074</v>
      </c>
      <c r="D17" s="14">
        <v>672705</v>
      </c>
      <c r="E17" s="14">
        <v>889192</v>
      </c>
      <c r="F17" s="14">
        <v>5145286</v>
      </c>
      <c r="G17" s="14">
        <v>670608</v>
      </c>
      <c r="H17" s="14">
        <v>374991</v>
      </c>
      <c r="I17" s="14">
        <v>2002254</v>
      </c>
      <c r="J17" s="14">
        <v>2756772</v>
      </c>
      <c r="K17" s="14">
        <v>146254</v>
      </c>
      <c r="L17" s="14">
        <v>742529</v>
      </c>
      <c r="M17" s="14">
        <v>462778</v>
      </c>
      <c r="N17" s="14">
        <v>1240485</v>
      </c>
      <c r="O17" s="14">
        <v>507053</v>
      </c>
      <c r="P17" s="14"/>
      <c r="Q17" s="14">
        <v>16774981</v>
      </c>
      <c r="T17" s="14">
        <v>565654</v>
      </c>
      <c r="U17" s="14">
        <v>335791</v>
      </c>
      <c r="V17" s="14">
        <v>456002</v>
      </c>
      <c r="W17" s="14">
        <v>2666059</v>
      </c>
      <c r="X17" s="14">
        <v>339093</v>
      </c>
      <c r="Y17" s="14">
        <v>186339</v>
      </c>
      <c r="Z17" s="14">
        <v>1022925</v>
      </c>
      <c r="AA17" s="14">
        <v>1352791</v>
      </c>
      <c r="AB17" s="14">
        <v>72691</v>
      </c>
      <c r="AC17" s="14">
        <v>365610</v>
      </c>
      <c r="AD17" s="14">
        <v>224757</v>
      </c>
      <c r="AE17" s="14">
        <v>594714</v>
      </c>
      <c r="AF17" s="14">
        <v>245918</v>
      </c>
      <c r="AG17" s="14"/>
      <c r="AH17" s="14">
        <v>8428344</v>
      </c>
      <c r="AK17" s="14">
        <v>598420</v>
      </c>
      <c r="AL17" s="14">
        <v>336914</v>
      </c>
      <c r="AM17" s="14">
        <v>433190</v>
      </c>
      <c r="AN17" s="14">
        <v>2479227</v>
      </c>
      <c r="AO17" s="14">
        <v>331515</v>
      </c>
      <c r="AP17" s="14">
        <v>188652</v>
      </c>
      <c r="AQ17" s="14">
        <v>979329</v>
      </c>
      <c r="AR17" s="14">
        <v>1403981</v>
      </c>
      <c r="AS17" s="14">
        <v>73563</v>
      </c>
      <c r="AT17" s="14">
        <v>376919</v>
      </c>
      <c r="AU17" s="14">
        <v>238021</v>
      </c>
      <c r="AV17" s="14">
        <v>645771</v>
      </c>
      <c r="AW17" s="14">
        <v>261135</v>
      </c>
      <c r="AX17" s="14"/>
      <c r="AY17" s="14">
        <v>8346637</v>
      </c>
    </row>
    <row r="18" spans="2:51" ht="14.25" thickBot="1" x14ac:dyDescent="0.2">
      <c r="B18" s="147" t="s">
        <v>287</v>
      </c>
      <c r="C18" s="14">
        <v>1326796</v>
      </c>
      <c r="D18" s="14">
        <v>784413</v>
      </c>
      <c r="E18" s="14">
        <v>952131</v>
      </c>
      <c r="F18" s="14">
        <v>4247065</v>
      </c>
      <c r="G18" s="14">
        <v>716750</v>
      </c>
      <c r="H18" s="14">
        <v>391868</v>
      </c>
      <c r="I18" s="14">
        <v>1856079</v>
      </c>
      <c r="J18" s="14">
        <v>2511628</v>
      </c>
      <c r="K18" s="14">
        <v>179474</v>
      </c>
      <c r="L18" s="14">
        <v>791477</v>
      </c>
      <c r="M18" s="14">
        <v>534845</v>
      </c>
      <c r="N18" s="14">
        <v>1411869</v>
      </c>
      <c r="O18" s="14">
        <v>603838</v>
      </c>
      <c r="P18" s="14"/>
      <c r="Q18" s="14">
        <v>16308233</v>
      </c>
      <c r="T18" s="14">
        <v>642624</v>
      </c>
      <c r="U18" s="14">
        <v>391531</v>
      </c>
      <c r="V18" s="14">
        <v>481314</v>
      </c>
      <c r="W18" s="14">
        <v>2155144</v>
      </c>
      <c r="X18" s="14">
        <v>359507</v>
      </c>
      <c r="Y18" s="14">
        <v>193039</v>
      </c>
      <c r="Z18" s="14">
        <v>927026</v>
      </c>
      <c r="AA18" s="14">
        <v>1221998</v>
      </c>
      <c r="AB18" s="14">
        <v>90425</v>
      </c>
      <c r="AC18" s="14">
        <v>389309</v>
      </c>
      <c r="AD18" s="14">
        <v>260946</v>
      </c>
      <c r="AE18" s="14">
        <v>684118</v>
      </c>
      <c r="AF18" s="14">
        <v>300084</v>
      </c>
      <c r="AG18" s="14"/>
      <c r="AH18" s="14">
        <v>8097065</v>
      </c>
      <c r="AK18" s="14">
        <v>684172</v>
      </c>
      <c r="AL18" s="14">
        <v>392882</v>
      </c>
      <c r="AM18" s="14">
        <v>470817</v>
      </c>
      <c r="AN18" s="14">
        <v>2091921</v>
      </c>
      <c r="AO18" s="14">
        <v>357243</v>
      </c>
      <c r="AP18" s="14">
        <v>198829</v>
      </c>
      <c r="AQ18" s="14">
        <v>929053</v>
      </c>
      <c r="AR18" s="14">
        <v>1289630</v>
      </c>
      <c r="AS18" s="14">
        <v>89049</v>
      </c>
      <c r="AT18" s="14">
        <v>402168</v>
      </c>
      <c r="AU18" s="14">
        <v>273899</v>
      </c>
      <c r="AV18" s="14">
        <v>727751</v>
      </c>
      <c r="AW18" s="14">
        <v>303754</v>
      </c>
      <c r="AX18" s="14"/>
      <c r="AY18" s="14">
        <v>8211168</v>
      </c>
    </row>
    <row r="19" spans="2:51" ht="14.25" thickBot="1" x14ac:dyDescent="0.2">
      <c r="B19" s="147" t="s">
        <v>288</v>
      </c>
      <c r="C19" s="14">
        <v>1382500</v>
      </c>
      <c r="D19" s="14">
        <v>743938</v>
      </c>
      <c r="E19" s="14">
        <v>1010702</v>
      </c>
      <c r="F19" s="14">
        <v>4926397</v>
      </c>
      <c r="G19" s="14">
        <v>770754</v>
      </c>
      <c r="H19" s="14">
        <v>460129</v>
      </c>
      <c r="I19" s="14">
        <v>2142596</v>
      </c>
      <c r="J19" s="14">
        <v>3108087</v>
      </c>
      <c r="K19" s="14">
        <v>188846</v>
      </c>
      <c r="L19" s="14">
        <v>939706</v>
      </c>
      <c r="M19" s="14">
        <v>601130</v>
      </c>
      <c r="N19" s="14">
        <v>1445206</v>
      </c>
      <c r="O19" s="14">
        <v>527431</v>
      </c>
      <c r="P19" s="14"/>
      <c r="Q19" s="14">
        <v>18247422</v>
      </c>
      <c r="T19" s="14">
        <v>645202</v>
      </c>
      <c r="U19" s="14">
        <v>367899</v>
      </c>
      <c r="V19" s="14">
        <v>504395</v>
      </c>
      <c r="W19" s="14">
        <v>2407938</v>
      </c>
      <c r="X19" s="14">
        <v>378840</v>
      </c>
      <c r="Y19" s="14">
        <v>223581</v>
      </c>
      <c r="Z19" s="14">
        <v>1050524</v>
      </c>
      <c r="AA19" s="14">
        <v>1490860</v>
      </c>
      <c r="AB19" s="14">
        <v>92219</v>
      </c>
      <c r="AC19" s="14">
        <v>451784</v>
      </c>
      <c r="AD19" s="14">
        <v>289475</v>
      </c>
      <c r="AE19" s="14">
        <v>682775</v>
      </c>
      <c r="AF19" s="14">
        <v>256750</v>
      </c>
      <c r="AG19" s="14"/>
      <c r="AH19" s="14">
        <v>8842242</v>
      </c>
      <c r="AK19" s="14">
        <v>737298</v>
      </c>
      <c r="AL19" s="14">
        <v>376039</v>
      </c>
      <c r="AM19" s="14">
        <v>506307</v>
      </c>
      <c r="AN19" s="14">
        <v>2518459</v>
      </c>
      <c r="AO19" s="14">
        <v>391914</v>
      </c>
      <c r="AP19" s="14">
        <v>236548</v>
      </c>
      <c r="AQ19" s="14">
        <v>1092072</v>
      </c>
      <c r="AR19" s="14">
        <v>1617227</v>
      </c>
      <c r="AS19" s="14">
        <v>96627</v>
      </c>
      <c r="AT19" s="14">
        <v>487922</v>
      </c>
      <c r="AU19" s="14">
        <v>311655</v>
      </c>
      <c r="AV19" s="14">
        <v>762431</v>
      </c>
      <c r="AW19" s="14">
        <v>270681</v>
      </c>
      <c r="AX19" s="14"/>
      <c r="AY19" s="14">
        <v>9405180</v>
      </c>
    </row>
    <row r="20" spans="2:51" ht="14.25" thickBot="1" x14ac:dyDescent="0.2">
      <c r="B20" s="148" t="s">
        <v>289</v>
      </c>
      <c r="C20" s="145">
        <v>1783746</v>
      </c>
      <c r="D20" s="14">
        <v>1022796</v>
      </c>
      <c r="E20" s="14">
        <v>1128051</v>
      </c>
      <c r="F20" s="14">
        <v>4979575</v>
      </c>
      <c r="G20" s="14">
        <v>1057339</v>
      </c>
      <c r="H20" s="14">
        <v>560788</v>
      </c>
      <c r="I20" s="14">
        <v>2355270</v>
      </c>
      <c r="J20" s="14">
        <v>3315674</v>
      </c>
      <c r="K20" s="14">
        <v>279684</v>
      </c>
      <c r="L20" s="14">
        <v>1144222</v>
      </c>
      <c r="M20" s="14">
        <v>799783</v>
      </c>
      <c r="N20" s="14">
        <v>1853606</v>
      </c>
      <c r="O20" s="14">
        <v>754978</v>
      </c>
      <c r="P20" s="14"/>
      <c r="Q20" s="14">
        <v>21035512</v>
      </c>
      <c r="T20" s="14">
        <v>704466</v>
      </c>
      <c r="U20" s="14">
        <v>403596</v>
      </c>
      <c r="V20" s="14">
        <v>465214</v>
      </c>
      <c r="W20" s="14">
        <v>2113859</v>
      </c>
      <c r="X20" s="14">
        <v>424140</v>
      </c>
      <c r="Y20" s="14">
        <v>219497</v>
      </c>
      <c r="Z20" s="14">
        <v>985120</v>
      </c>
      <c r="AA20" s="14">
        <v>1360104</v>
      </c>
      <c r="AB20" s="14">
        <v>106329</v>
      </c>
      <c r="AC20" s="14">
        <v>450966</v>
      </c>
      <c r="AD20" s="14">
        <v>310745</v>
      </c>
      <c r="AE20" s="14">
        <v>711267</v>
      </c>
      <c r="AF20" s="14">
        <v>293335</v>
      </c>
      <c r="AG20" s="14"/>
      <c r="AH20" s="14">
        <v>8548638</v>
      </c>
      <c r="AK20" s="14">
        <v>1079280</v>
      </c>
      <c r="AL20" s="14">
        <v>619200</v>
      </c>
      <c r="AM20" s="14">
        <v>662837</v>
      </c>
      <c r="AN20" s="14">
        <v>2865716</v>
      </c>
      <c r="AO20" s="14">
        <v>633199</v>
      </c>
      <c r="AP20" s="14">
        <v>341291</v>
      </c>
      <c r="AQ20" s="14">
        <v>1370150</v>
      </c>
      <c r="AR20" s="14">
        <v>1955570</v>
      </c>
      <c r="AS20" s="14">
        <v>173355</v>
      </c>
      <c r="AT20" s="14">
        <v>693256</v>
      </c>
      <c r="AU20" s="14">
        <v>489038</v>
      </c>
      <c r="AV20" s="14">
        <v>1142339</v>
      </c>
      <c r="AW20" s="14">
        <v>461643</v>
      </c>
      <c r="AX20" s="14"/>
      <c r="AY20" s="14">
        <v>12486874</v>
      </c>
    </row>
    <row r="21" spans="2:51" ht="14.25" thickBot="1" x14ac:dyDescent="0.2">
      <c r="B21" s="149" t="s">
        <v>290</v>
      </c>
      <c r="C21" s="150">
        <v>20930</v>
      </c>
      <c r="D21" s="14">
        <v>32951</v>
      </c>
      <c r="E21" s="14">
        <v>42471</v>
      </c>
      <c r="F21" s="14">
        <v>356172</v>
      </c>
      <c r="G21" s="14">
        <v>20718</v>
      </c>
      <c r="H21" s="14">
        <v>21125</v>
      </c>
      <c r="I21" s="14">
        <v>104643</v>
      </c>
      <c r="J21" s="14">
        <v>193618</v>
      </c>
      <c r="K21" s="14">
        <v>8632</v>
      </c>
      <c r="L21" s="14">
        <v>54095</v>
      </c>
      <c r="M21" s="14">
        <v>37359</v>
      </c>
      <c r="N21" s="14">
        <v>64160</v>
      </c>
      <c r="O21" s="14">
        <v>19549</v>
      </c>
      <c r="P21" s="14"/>
      <c r="Q21" s="14">
        <v>976423</v>
      </c>
      <c r="T21" s="14">
        <v>12690</v>
      </c>
      <c r="U21" s="14">
        <v>21052</v>
      </c>
      <c r="V21" s="14">
        <v>25368</v>
      </c>
      <c r="W21" s="14">
        <v>203620</v>
      </c>
      <c r="X21" s="14">
        <v>13249</v>
      </c>
      <c r="Y21" s="14">
        <v>13376</v>
      </c>
      <c r="Z21" s="14">
        <v>63609</v>
      </c>
      <c r="AA21" s="14">
        <v>110845</v>
      </c>
      <c r="AB21" s="14">
        <v>5205</v>
      </c>
      <c r="AC21" s="14">
        <v>31784</v>
      </c>
      <c r="AD21" s="14">
        <v>23167</v>
      </c>
      <c r="AE21" s="14">
        <v>36245</v>
      </c>
      <c r="AF21" s="14">
        <v>10584</v>
      </c>
      <c r="AG21" s="14"/>
      <c r="AH21" s="14">
        <v>570794</v>
      </c>
      <c r="AK21" s="14">
        <v>8240</v>
      </c>
      <c r="AL21" s="14">
        <v>11899</v>
      </c>
      <c r="AM21" s="14">
        <v>17103</v>
      </c>
      <c r="AN21" s="14">
        <v>152552</v>
      </c>
      <c r="AO21" s="14">
        <v>7469</v>
      </c>
      <c r="AP21" s="14">
        <v>7749</v>
      </c>
      <c r="AQ21" s="14">
        <v>41034</v>
      </c>
      <c r="AR21" s="14">
        <v>82773</v>
      </c>
      <c r="AS21" s="14">
        <v>3427</v>
      </c>
      <c r="AT21" s="14">
        <v>22311</v>
      </c>
      <c r="AU21" s="14">
        <v>14192</v>
      </c>
      <c r="AV21" s="14">
        <v>27915</v>
      </c>
      <c r="AW21" s="14">
        <v>8965</v>
      </c>
      <c r="AX21" s="14"/>
      <c r="AY21" s="14">
        <v>405629</v>
      </c>
    </row>
    <row r="22" spans="2:51" ht="14.25" thickBot="1" x14ac:dyDescent="0.2">
      <c r="B22" s="144" t="s">
        <v>291</v>
      </c>
      <c r="C22" s="150">
        <v>9295902</v>
      </c>
      <c r="D22" s="14">
        <v>5546153</v>
      </c>
      <c r="E22" s="14">
        <v>6985521</v>
      </c>
      <c r="F22" s="14">
        <v>35618564</v>
      </c>
      <c r="G22" s="14">
        <v>5389974</v>
      </c>
      <c r="H22" s="14">
        <v>3069349</v>
      </c>
      <c r="I22" s="14">
        <v>15111223</v>
      </c>
      <c r="J22" s="14">
        <v>20903173</v>
      </c>
      <c r="K22" s="14">
        <v>1306064</v>
      </c>
      <c r="L22" s="14">
        <v>6257364</v>
      </c>
      <c r="M22" s="14">
        <v>3977282</v>
      </c>
      <c r="N22" s="14">
        <v>10362490</v>
      </c>
      <c r="O22" s="14">
        <v>4234293</v>
      </c>
      <c r="P22" s="14"/>
      <c r="Q22" s="14">
        <v>128057352</v>
      </c>
      <c r="T22" s="14">
        <v>4394383</v>
      </c>
      <c r="U22" s="14">
        <v>2684891</v>
      </c>
      <c r="V22" s="14">
        <v>3464653</v>
      </c>
      <c r="W22" s="14">
        <v>17763505</v>
      </c>
      <c r="X22" s="14">
        <v>2616940</v>
      </c>
      <c r="Y22" s="14">
        <v>1481289</v>
      </c>
      <c r="Z22" s="14">
        <v>7467817</v>
      </c>
      <c r="AA22" s="14">
        <v>10055768</v>
      </c>
      <c r="AB22" s="14">
        <v>623692</v>
      </c>
      <c r="AC22" s="14">
        <v>2998015</v>
      </c>
      <c r="AD22" s="14">
        <v>1885121</v>
      </c>
      <c r="AE22" s="14">
        <v>4878404</v>
      </c>
      <c r="AF22" s="14">
        <v>2013259</v>
      </c>
      <c r="AG22" s="14"/>
      <c r="AH22" s="14">
        <v>62327737</v>
      </c>
      <c r="AK22" s="14">
        <v>4901519</v>
      </c>
      <c r="AL22" s="14">
        <v>2861262</v>
      </c>
      <c r="AM22" s="14">
        <v>3520868</v>
      </c>
      <c r="AN22" s="14">
        <v>17855059</v>
      </c>
      <c r="AO22" s="14">
        <v>2773034</v>
      </c>
      <c r="AP22" s="14">
        <v>1588060</v>
      </c>
      <c r="AQ22" s="14">
        <v>7643406</v>
      </c>
      <c r="AR22" s="14">
        <v>10847405</v>
      </c>
      <c r="AS22" s="14">
        <v>682372</v>
      </c>
      <c r="AT22" s="14">
        <v>3259349</v>
      </c>
      <c r="AU22" s="14">
        <v>2092161</v>
      </c>
      <c r="AV22" s="14">
        <v>5484086</v>
      </c>
      <c r="AW22" s="14">
        <v>2221034</v>
      </c>
      <c r="AX22" s="14"/>
      <c r="AY22" s="14">
        <v>65729615</v>
      </c>
    </row>
  </sheetData>
  <mergeCells count="3">
    <mergeCell ref="C10:Q10"/>
    <mergeCell ref="T10:AH10"/>
    <mergeCell ref="AK10:AY10"/>
  </mergeCells>
  <phoneticPr fontId="15"/>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183"/>
  <sheetViews>
    <sheetView topLeftCell="A49" zoomScale="85" zoomScaleNormal="85" workbookViewId="0">
      <selection activeCell="A60" sqref="A60"/>
    </sheetView>
  </sheetViews>
  <sheetFormatPr defaultRowHeight="13.5" x14ac:dyDescent="0.15"/>
  <cols>
    <col min="1" max="1" width="9" customWidth="1"/>
    <col min="2" max="2" width="27" customWidth="1"/>
    <col min="3" max="8" width="9" style="4" customWidth="1"/>
    <col min="9" max="10" width="9" style="4"/>
    <col min="11" max="13" width="9" style="4" customWidth="1"/>
    <col min="14" max="14" width="9" style="4"/>
    <col min="15" max="17" width="9" style="4" customWidth="1"/>
    <col min="18" max="20" width="9" style="6"/>
  </cols>
  <sheetData>
    <row r="1" spans="1:20" x14ac:dyDescent="0.15">
      <c r="C1" s="4" t="str">
        <f>素データ!C1</f>
        <v>契約当事者 年齢=70歳以上</v>
      </c>
      <c r="G1" s="7" t="str">
        <f>素データ!G1</f>
        <v>データ出所：国民生活センター「消費生活相談データベース(PIO-NET)」</v>
      </c>
      <c r="M1"/>
      <c r="N1" s="42" t="s">
        <v>256</v>
      </c>
    </row>
    <row r="2" spans="1:20" ht="14.25" thickBot="1" x14ac:dyDescent="0.2">
      <c r="A2" t="str">
        <f>素データ!A2</f>
        <v>相談件数上位50項目</v>
      </c>
      <c r="C2" s="4" t="str">
        <f>素データ!C2</f>
        <v>2014年度</v>
      </c>
      <c r="G2" s="4" t="str">
        <f>素データ!G2</f>
        <v>2015年1月8日現在</v>
      </c>
      <c r="M2"/>
      <c r="N2" s="80" t="s">
        <v>257</v>
      </c>
      <c r="T2" s="82" t="s">
        <v>267</v>
      </c>
    </row>
    <row r="3" spans="1:20" ht="14.25" thickBot="1" x14ac:dyDescent="0.2">
      <c r="A3" s="9"/>
      <c r="B3" s="151" t="s">
        <v>182</v>
      </c>
      <c r="C3" s="208" t="s">
        <v>98</v>
      </c>
      <c r="D3" s="206"/>
      <c r="E3" s="206"/>
      <c r="F3" s="206"/>
      <c r="G3" s="206"/>
      <c r="H3" s="206"/>
      <c r="I3" s="206"/>
      <c r="J3" s="206"/>
      <c r="K3" s="206"/>
      <c r="L3" s="206"/>
      <c r="M3" s="206"/>
      <c r="N3" s="206"/>
      <c r="O3" s="206"/>
      <c r="P3" s="206"/>
      <c r="Q3" s="207"/>
    </row>
    <row r="4" spans="1:20" ht="14.25" thickBot="1" x14ac:dyDescent="0.2">
      <c r="A4" s="10" t="s">
        <v>44</v>
      </c>
      <c r="B4" s="20"/>
      <c r="C4" s="63" t="s">
        <v>99</v>
      </c>
      <c r="D4" s="63" t="s">
        <v>100</v>
      </c>
      <c r="E4" s="63" t="s">
        <v>101</v>
      </c>
      <c r="F4" s="63" t="s">
        <v>102</v>
      </c>
      <c r="G4" s="63" t="s">
        <v>103</v>
      </c>
      <c r="H4" s="63" t="s">
        <v>104</v>
      </c>
      <c r="I4" s="63" t="s">
        <v>105</v>
      </c>
      <c r="J4" s="63" t="s">
        <v>106</v>
      </c>
      <c r="K4" s="63" t="s">
        <v>107</v>
      </c>
      <c r="L4" s="63" t="s">
        <v>108</v>
      </c>
      <c r="M4" s="63" t="s">
        <v>109</v>
      </c>
      <c r="N4" s="63" t="s">
        <v>110</v>
      </c>
      <c r="O4" s="63" t="s">
        <v>111</v>
      </c>
      <c r="P4" s="63" t="s">
        <v>112</v>
      </c>
      <c r="Q4" s="63" t="s">
        <v>1</v>
      </c>
    </row>
    <row r="5" spans="1:20" ht="14.25" thickBot="1" x14ac:dyDescent="0.2">
      <c r="A5" s="66" t="s">
        <v>45</v>
      </c>
      <c r="B5" s="71" t="str">
        <f>素データ!B5</f>
        <v>商品一般</v>
      </c>
      <c r="C5" s="72">
        <f>素データ!C5</f>
        <v>846</v>
      </c>
      <c r="D5" s="72">
        <f>素データ!D5</f>
        <v>456</v>
      </c>
      <c r="E5" s="72">
        <f>素データ!E5</f>
        <v>1132</v>
      </c>
      <c r="F5" s="72">
        <f>素データ!F5</f>
        <v>2660</v>
      </c>
      <c r="G5" s="72">
        <f>素データ!G5</f>
        <v>916</v>
      </c>
      <c r="H5" s="72">
        <f>素データ!H5</f>
        <v>655</v>
      </c>
      <c r="I5" s="72">
        <f>素データ!I5</f>
        <v>1382</v>
      </c>
      <c r="J5" s="72">
        <f>素データ!J5</f>
        <v>1698</v>
      </c>
      <c r="K5" s="72">
        <f>素データ!K5</f>
        <v>224</v>
      </c>
      <c r="L5" s="72">
        <f>素データ!L5</f>
        <v>1131</v>
      </c>
      <c r="M5" s="72">
        <f>素データ!M5</f>
        <v>537</v>
      </c>
      <c r="N5" s="72">
        <f>素データ!N5</f>
        <v>1457</v>
      </c>
      <c r="O5" s="72">
        <f>素データ!O5</f>
        <v>318</v>
      </c>
      <c r="P5" s="72">
        <f>素データ!P5</f>
        <v>114</v>
      </c>
      <c r="Q5" s="72">
        <f>素データ!Q5</f>
        <v>13526</v>
      </c>
    </row>
    <row r="6" spans="1:20" ht="14.25" thickBot="1" x14ac:dyDescent="0.2">
      <c r="A6" s="66" t="s">
        <v>46</v>
      </c>
      <c r="B6" s="71" t="str">
        <f>素データ!B6</f>
        <v>健康食品</v>
      </c>
      <c r="C6" s="72">
        <f>素データ!C6</f>
        <v>597</v>
      </c>
      <c r="D6" s="72">
        <f>素データ!D6</f>
        <v>272</v>
      </c>
      <c r="E6" s="72">
        <f>素データ!E6</f>
        <v>318</v>
      </c>
      <c r="F6" s="72">
        <f>素データ!F6</f>
        <v>997</v>
      </c>
      <c r="G6" s="72">
        <f>素データ!G6</f>
        <v>280</v>
      </c>
      <c r="H6" s="72">
        <f>素データ!H6</f>
        <v>266</v>
      </c>
      <c r="I6" s="72">
        <f>素データ!I6</f>
        <v>611</v>
      </c>
      <c r="J6" s="72">
        <f>素データ!J6</f>
        <v>920</v>
      </c>
      <c r="K6" s="72">
        <f>素データ!K6</f>
        <v>108</v>
      </c>
      <c r="L6" s="72">
        <f>素データ!L6</f>
        <v>490</v>
      </c>
      <c r="M6" s="72">
        <f>素データ!M6</f>
        <v>356</v>
      </c>
      <c r="N6" s="72">
        <f>素データ!N6</f>
        <v>778</v>
      </c>
      <c r="O6" s="72">
        <f>素データ!O6</f>
        <v>324</v>
      </c>
      <c r="P6" s="72">
        <f>素データ!P6</f>
        <v>77</v>
      </c>
      <c r="Q6" s="72">
        <f>素データ!Q6</f>
        <v>6394</v>
      </c>
    </row>
    <row r="7" spans="1:20" ht="14.25" thickBot="1" x14ac:dyDescent="0.2">
      <c r="A7" s="66" t="s">
        <v>47</v>
      </c>
      <c r="B7" s="71" t="str">
        <f>素データ!B7</f>
        <v>ファンド型投資商品</v>
      </c>
      <c r="C7" s="72">
        <f>素データ!C7</f>
        <v>297</v>
      </c>
      <c r="D7" s="72">
        <f>素データ!D7</f>
        <v>131</v>
      </c>
      <c r="E7" s="72">
        <f>素データ!E7</f>
        <v>355</v>
      </c>
      <c r="F7" s="72">
        <f>素データ!F7</f>
        <v>1451</v>
      </c>
      <c r="G7" s="72">
        <f>素データ!G7</f>
        <v>264</v>
      </c>
      <c r="H7" s="72">
        <f>素データ!H7</f>
        <v>137</v>
      </c>
      <c r="I7" s="72">
        <f>素データ!I7</f>
        <v>556</v>
      </c>
      <c r="J7" s="72">
        <f>素データ!J7</f>
        <v>776</v>
      </c>
      <c r="K7" s="72">
        <f>素データ!K7</f>
        <v>99</v>
      </c>
      <c r="L7" s="72">
        <f>素データ!L7</f>
        <v>680</v>
      </c>
      <c r="M7" s="72">
        <f>素データ!M7</f>
        <v>167</v>
      </c>
      <c r="N7" s="72">
        <f>素データ!N7</f>
        <v>597</v>
      </c>
      <c r="O7" s="72">
        <f>素データ!O7</f>
        <v>156</v>
      </c>
      <c r="P7" s="72">
        <f>素データ!P7</f>
        <v>39</v>
      </c>
      <c r="Q7" s="72">
        <f>素データ!Q7</f>
        <v>5705</v>
      </c>
    </row>
    <row r="8" spans="1:20" ht="14.25" thickBot="1" x14ac:dyDescent="0.2">
      <c r="A8" s="66" t="s">
        <v>48</v>
      </c>
      <c r="B8" s="71" t="str">
        <f>素データ!B8</f>
        <v>アダルト情報サイト</v>
      </c>
      <c r="C8" s="72">
        <f>素データ!C8</f>
        <v>136</v>
      </c>
      <c r="D8" s="72">
        <f>素データ!D8</f>
        <v>116</v>
      </c>
      <c r="E8" s="72">
        <f>素データ!E8</f>
        <v>202</v>
      </c>
      <c r="F8" s="72">
        <f>素データ!F8</f>
        <v>1667</v>
      </c>
      <c r="G8" s="72">
        <f>素データ!G8</f>
        <v>155</v>
      </c>
      <c r="H8" s="72">
        <f>素データ!H8</f>
        <v>136</v>
      </c>
      <c r="I8" s="72">
        <f>素データ!I8</f>
        <v>485</v>
      </c>
      <c r="J8" s="72">
        <f>素データ!J8</f>
        <v>908</v>
      </c>
      <c r="K8" s="72">
        <f>素データ!K8</f>
        <v>37</v>
      </c>
      <c r="L8" s="72">
        <f>素データ!L8</f>
        <v>270</v>
      </c>
      <c r="M8" s="72">
        <f>素データ!M8</f>
        <v>94</v>
      </c>
      <c r="N8" s="72">
        <f>素データ!N8</f>
        <v>335</v>
      </c>
      <c r="O8" s="72">
        <f>素データ!O8</f>
        <v>62</v>
      </c>
      <c r="P8" s="72">
        <f>素データ!P8</f>
        <v>10</v>
      </c>
      <c r="Q8" s="72">
        <f>素データ!Q8</f>
        <v>4613</v>
      </c>
    </row>
    <row r="9" spans="1:20" ht="14.25" thickBot="1" x14ac:dyDescent="0.2">
      <c r="A9" s="66" t="s">
        <v>49</v>
      </c>
      <c r="B9" s="71" t="str">
        <f>素データ!B9</f>
        <v>インターネット接続回線</v>
      </c>
      <c r="C9" s="72">
        <f>素データ!C9</f>
        <v>200</v>
      </c>
      <c r="D9" s="72">
        <f>素データ!D9</f>
        <v>126</v>
      </c>
      <c r="E9" s="72">
        <f>素データ!E9</f>
        <v>314</v>
      </c>
      <c r="F9" s="72">
        <f>素データ!F9</f>
        <v>927</v>
      </c>
      <c r="G9" s="72">
        <f>素データ!G9</f>
        <v>145</v>
      </c>
      <c r="H9" s="72">
        <f>素データ!H9</f>
        <v>175</v>
      </c>
      <c r="I9" s="72">
        <f>素データ!I9</f>
        <v>462</v>
      </c>
      <c r="J9" s="72">
        <f>素データ!J9</f>
        <v>767</v>
      </c>
      <c r="K9" s="72">
        <f>素データ!K9</f>
        <v>59</v>
      </c>
      <c r="L9" s="72">
        <f>素データ!L9</f>
        <v>368</v>
      </c>
      <c r="M9" s="72">
        <f>素データ!M9</f>
        <v>164</v>
      </c>
      <c r="N9" s="72">
        <f>素データ!N9</f>
        <v>392</v>
      </c>
      <c r="O9" s="72">
        <f>素データ!O9</f>
        <v>102</v>
      </c>
      <c r="P9" s="72">
        <f>素データ!P9</f>
        <v>23</v>
      </c>
      <c r="Q9" s="72">
        <f>素データ!Q9</f>
        <v>4224</v>
      </c>
    </row>
    <row r="10" spans="1:20" ht="14.25" thickBot="1" x14ac:dyDescent="0.2">
      <c r="A10" s="66" t="s">
        <v>50</v>
      </c>
      <c r="B10" s="71" t="str">
        <f>素データ!B10</f>
        <v>デジタルコンテンツその他</v>
      </c>
      <c r="C10" s="72">
        <f>素データ!C10</f>
        <v>145</v>
      </c>
      <c r="D10" s="72">
        <f>素データ!D10</f>
        <v>114</v>
      </c>
      <c r="E10" s="72">
        <f>素データ!E10</f>
        <v>182</v>
      </c>
      <c r="F10" s="72">
        <f>素データ!F10</f>
        <v>1529</v>
      </c>
      <c r="G10" s="72">
        <f>素データ!G10</f>
        <v>106</v>
      </c>
      <c r="H10" s="72">
        <f>素データ!H10</f>
        <v>93</v>
      </c>
      <c r="I10" s="72">
        <f>素データ!I10</f>
        <v>302</v>
      </c>
      <c r="J10" s="72">
        <f>素データ!J10</f>
        <v>852</v>
      </c>
      <c r="K10" s="72">
        <f>素データ!K10</f>
        <v>36</v>
      </c>
      <c r="L10" s="72">
        <f>素データ!L10</f>
        <v>231</v>
      </c>
      <c r="M10" s="72">
        <f>素データ!M10</f>
        <v>88</v>
      </c>
      <c r="N10" s="72">
        <f>素データ!N10</f>
        <v>307</v>
      </c>
      <c r="O10" s="72">
        <f>素データ!O10</f>
        <v>74</v>
      </c>
      <c r="P10" s="72">
        <f>素データ!P10</f>
        <v>5</v>
      </c>
      <c r="Q10" s="72">
        <f>素データ!Q10</f>
        <v>4064</v>
      </c>
    </row>
    <row r="11" spans="1:20" ht="14.25" thickBot="1" x14ac:dyDescent="0.2">
      <c r="A11" s="66" t="s">
        <v>51</v>
      </c>
      <c r="B11" s="71" t="str">
        <f>素データ!B11</f>
        <v>相談その他</v>
      </c>
      <c r="C11" s="72">
        <f>素データ!C11</f>
        <v>169</v>
      </c>
      <c r="D11" s="72">
        <f>素データ!D11</f>
        <v>182</v>
      </c>
      <c r="E11" s="72">
        <f>素データ!E11</f>
        <v>264</v>
      </c>
      <c r="F11" s="72">
        <f>素データ!F11</f>
        <v>775</v>
      </c>
      <c r="G11" s="72">
        <f>素データ!G11</f>
        <v>172</v>
      </c>
      <c r="H11" s="72">
        <f>素データ!H11</f>
        <v>112</v>
      </c>
      <c r="I11" s="72">
        <f>素データ!I11</f>
        <v>216</v>
      </c>
      <c r="J11" s="72">
        <f>素データ!J11</f>
        <v>403</v>
      </c>
      <c r="K11" s="72">
        <f>素データ!K11</f>
        <v>49</v>
      </c>
      <c r="L11" s="72">
        <f>素データ!L11</f>
        <v>335</v>
      </c>
      <c r="M11" s="72">
        <f>素データ!M11</f>
        <v>103</v>
      </c>
      <c r="N11" s="72">
        <f>素データ!N11</f>
        <v>369</v>
      </c>
      <c r="O11" s="72">
        <f>素データ!O11</f>
        <v>162</v>
      </c>
      <c r="P11" s="72">
        <f>素データ!P11</f>
        <v>23</v>
      </c>
      <c r="Q11" s="72">
        <f>素データ!Q11</f>
        <v>3334</v>
      </c>
    </row>
    <row r="12" spans="1:20" ht="14.25" thickBot="1" x14ac:dyDescent="0.2">
      <c r="A12" s="66" t="s">
        <v>52</v>
      </c>
      <c r="B12" s="71" t="str">
        <f>素データ!B12</f>
        <v>新聞</v>
      </c>
      <c r="C12" s="72">
        <f>素データ!C12</f>
        <v>170</v>
      </c>
      <c r="D12" s="72">
        <f>素データ!D12</f>
        <v>66</v>
      </c>
      <c r="E12" s="72">
        <f>素データ!E12</f>
        <v>168</v>
      </c>
      <c r="F12" s="72">
        <f>素データ!F12</f>
        <v>778</v>
      </c>
      <c r="G12" s="72">
        <f>素データ!G12</f>
        <v>78</v>
      </c>
      <c r="H12" s="72">
        <f>素データ!H12</f>
        <v>74</v>
      </c>
      <c r="I12" s="72">
        <f>素データ!I12</f>
        <v>194</v>
      </c>
      <c r="J12" s="72">
        <f>素データ!J12</f>
        <v>796</v>
      </c>
      <c r="K12" s="72">
        <f>素データ!K12</f>
        <v>19</v>
      </c>
      <c r="L12" s="72">
        <f>素データ!L12</f>
        <v>207</v>
      </c>
      <c r="M12" s="72">
        <f>素データ!M12</f>
        <v>55</v>
      </c>
      <c r="N12" s="72">
        <f>素データ!N12</f>
        <v>535</v>
      </c>
      <c r="O12" s="72">
        <f>素データ!O12</f>
        <v>123</v>
      </c>
      <c r="P12" s="72">
        <f>素データ!P12</f>
        <v>44</v>
      </c>
      <c r="Q12" s="72">
        <f>素データ!Q12</f>
        <v>3307</v>
      </c>
    </row>
    <row r="13" spans="1:20" ht="14.25" thickBot="1" x14ac:dyDescent="0.2">
      <c r="A13" s="66" t="s">
        <v>53</v>
      </c>
      <c r="B13" s="71" t="str">
        <f>素データ!B13</f>
        <v>他の役務サービス</v>
      </c>
      <c r="C13" s="72">
        <f>素データ!C13</f>
        <v>136</v>
      </c>
      <c r="D13" s="72">
        <f>素データ!D13</f>
        <v>68</v>
      </c>
      <c r="E13" s="72">
        <f>素データ!E13</f>
        <v>170</v>
      </c>
      <c r="F13" s="72">
        <f>素データ!F13</f>
        <v>1035</v>
      </c>
      <c r="G13" s="72">
        <f>素データ!G13</f>
        <v>161</v>
      </c>
      <c r="H13" s="72">
        <f>素データ!H13</f>
        <v>96</v>
      </c>
      <c r="I13" s="72">
        <f>素データ!I13</f>
        <v>267</v>
      </c>
      <c r="J13" s="72">
        <f>素データ!J13</f>
        <v>509</v>
      </c>
      <c r="K13" s="72">
        <f>素データ!K13</f>
        <v>42</v>
      </c>
      <c r="L13" s="72">
        <f>素データ!L13</f>
        <v>240</v>
      </c>
      <c r="M13" s="72">
        <f>素データ!M13</f>
        <v>120</v>
      </c>
      <c r="N13" s="72">
        <f>素データ!N13</f>
        <v>326</v>
      </c>
      <c r="O13" s="72">
        <f>素データ!O13</f>
        <v>92</v>
      </c>
      <c r="P13" s="72">
        <f>素データ!P13</f>
        <v>23</v>
      </c>
      <c r="Q13" s="72">
        <f>素データ!Q13</f>
        <v>3285</v>
      </c>
    </row>
    <row r="14" spans="1:20" ht="14.25" thickBot="1" x14ac:dyDescent="0.2">
      <c r="A14" s="66" t="s">
        <v>54</v>
      </c>
      <c r="B14" s="71" t="str">
        <f>素データ!B14</f>
        <v>サラ金・フリーローン</v>
      </c>
      <c r="C14" s="72">
        <f>素データ!C14</f>
        <v>191</v>
      </c>
      <c r="D14" s="72">
        <f>素データ!D14</f>
        <v>112</v>
      </c>
      <c r="E14" s="72">
        <f>素データ!E14</f>
        <v>166</v>
      </c>
      <c r="F14" s="72">
        <f>素データ!F14</f>
        <v>682</v>
      </c>
      <c r="G14" s="72">
        <f>素データ!G14</f>
        <v>97</v>
      </c>
      <c r="H14" s="72">
        <f>素データ!H14</f>
        <v>75</v>
      </c>
      <c r="I14" s="72">
        <f>素データ!I14</f>
        <v>239</v>
      </c>
      <c r="J14" s="72">
        <f>素データ!J14</f>
        <v>287</v>
      </c>
      <c r="K14" s="72">
        <f>素データ!K14</f>
        <v>50</v>
      </c>
      <c r="L14" s="72">
        <f>素データ!L14</f>
        <v>202</v>
      </c>
      <c r="M14" s="72">
        <f>素データ!M14</f>
        <v>91</v>
      </c>
      <c r="N14" s="72">
        <f>素データ!N14</f>
        <v>358</v>
      </c>
      <c r="O14" s="72">
        <f>素データ!O14</f>
        <v>121</v>
      </c>
      <c r="P14" s="72">
        <f>素データ!P14</f>
        <v>39</v>
      </c>
      <c r="Q14" s="72">
        <f>素データ!Q14</f>
        <v>2710</v>
      </c>
    </row>
    <row r="15" spans="1:20" ht="14.25" thickBot="1" x14ac:dyDescent="0.2">
      <c r="A15" s="66" t="s">
        <v>55</v>
      </c>
      <c r="B15" s="71" t="str">
        <f>素データ!B15</f>
        <v>修理サービス</v>
      </c>
      <c r="C15" s="72">
        <f>素データ!C15</f>
        <v>168</v>
      </c>
      <c r="D15" s="72">
        <f>素データ!D15</f>
        <v>54</v>
      </c>
      <c r="E15" s="72">
        <f>素データ!E15</f>
        <v>170</v>
      </c>
      <c r="F15" s="72">
        <f>素データ!F15</f>
        <v>700</v>
      </c>
      <c r="G15" s="72">
        <f>素データ!G15</f>
        <v>113</v>
      </c>
      <c r="H15" s="72">
        <f>素データ!H15</f>
        <v>55</v>
      </c>
      <c r="I15" s="72">
        <f>素データ!I15</f>
        <v>226</v>
      </c>
      <c r="J15" s="72">
        <f>素データ!J15</f>
        <v>414</v>
      </c>
      <c r="K15" s="72">
        <f>素データ!K15</f>
        <v>17</v>
      </c>
      <c r="L15" s="72">
        <f>素データ!L15</f>
        <v>137</v>
      </c>
      <c r="M15" s="72">
        <f>素データ!M15</f>
        <v>71</v>
      </c>
      <c r="N15" s="72">
        <f>素データ!N15</f>
        <v>288</v>
      </c>
      <c r="O15" s="72">
        <f>素データ!O15</f>
        <v>68</v>
      </c>
      <c r="P15" s="72">
        <f>素データ!P15</f>
        <v>15</v>
      </c>
      <c r="Q15" s="72">
        <f>素データ!Q15</f>
        <v>2496</v>
      </c>
    </row>
    <row r="16" spans="1:20" ht="14.25" thickBot="1" x14ac:dyDescent="0.2">
      <c r="A16" s="66" t="s">
        <v>56</v>
      </c>
      <c r="B16" s="71" t="str">
        <f>素データ!B16</f>
        <v>公社債</v>
      </c>
      <c r="C16" s="72">
        <f>素データ!C16</f>
        <v>123</v>
      </c>
      <c r="D16" s="72">
        <f>素データ!D16</f>
        <v>46</v>
      </c>
      <c r="E16" s="72">
        <f>素データ!E16</f>
        <v>154</v>
      </c>
      <c r="F16" s="72">
        <f>素データ!F16</f>
        <v>730</v>
      </c>
      <c r="G16" s="72">
        <f>素データ!G16</f>
        <v>110</v>
      </c>
      <c r="H16" s="72">
        <f>素データ!H16</f>
        <v>83</v>
      </c>
      <c r="I16" s="72">
        <f>素データ!I16</f>
        <v>255</v>
      </c>
      <c r="J16" s="72">
        <f>素データ!J16</f>
        <v>366</v>
      </c>
      <c r="K16" s="72">
        <f>素データ!K16</f>
        <v>33</v>
      </c>
      <c r="L16" s="72">
        <f>素データ!L16</f>
        <v>179</v>
      </c>
      <c r="M16" s="72">
        <f>素データ!M16</f>
        <v>72</v>
      </c>
      <c r="N16" s="72">
        <f>素データ!N16</f>
        <v>178</v>
      </c>
      <c r="O16" s="72">
        <f>素データ!O16</f>
        <v>32</v>
      </c>
      <c r="P16" s="72">
        <f>素データ!P16</f>
        <v>5</v>
      </c>
      <c r="Q16" s="72">
        <f>素データ!Q16</f>
        <v>2366</v>
      </c>
    </row>
    <row r="17" spans="1:17" ht="14.25" thickBot="1" x14ac:dyDescent="0.2">
      <c r="A17" s="66" t="s">
        <v>57</v>
      </c>
      <c r="B17" s="71" t="str">
        <f>素データ!B17</f>
        <v>ふとん類</v>
      </c>
      <c r="C17" s="72">
        <f>素データ!C17</f>
        <v>176</v>
      </c>
      <c r="D17" s="72">
        <f>素データ!D17</f>
        <v>102</v>
      </c>
      <c r="E17" s="72">
        <f>素データ!E17</f>
        <v>137</v>
      </c>
      <c r="F17" s="72">
        <f>素データ!F17</f>
        <v>484</v>
      </c>
      <c r="G17" s="72">
        <f>素データ!G17</f>
        <v>172</v>
      </c>
      <c r="H17" s="72">
        <f>素データ!H17</f>
        <v>101</v>
      </c>
      <c r="I17" s="72">
        <f>素データ!I17</f>
        <v>279</v>
      </c>
      <c r="J17" s="72">
        <f>素データ!J17</f>
        <v>209</v>
      </c>
      <c r="K17" s="72">
        <f>素データ!K17</f>
        <v>26</v>
      </c>
      <c r="L17" s="72">
        <f>素データ!L17</f>
        <v>123</v>
      </c>
      <c r="M17" s="72">
        <f>素データ!M17</f>
        <v>36</v>
      </c>
      <c r="N17" s="72">
        <f>素データ!N17</f>
        <v>252</v>
      </c>
      <c r="O17" s="72">
        <f>素データ!O17</f>
        <v>61</v>
      </c>
      <c r="P17" s="72">
        <f>素データ!P17</f>
        <v>23</v>
      </c>
      <c r="Q17" s="72">
        <f>素データ!Q17</f>
        <v>2181</v>
      </c>
    </row>
    <row r="18" spans="1:17" ht="14.25" thickBot="1" x14ac:dyDescent="0.2">
      <c r="A18" s="66" t="s">
        <v>58</v>
      </c>
      <c r="B18" s="71" t="str">
        <f>素データ!B18</f>
        <v>放送サービス</v>
      </c>
      <c r="C18" s="72">
        <f>素データ!C18</f>
        <v>107</v>
      </c>
      <c r="D18" s="72">
        <f>素データ!D18</f>
        <v>51</v>
      </c>
      <c r="E18" s="72">
        <f>素データ!E18</f>
        <v>54</v>
      </c>
      <c r="F18" s="72">
        <f>素データ!F18</f>
        <v>728</v>
      </c>
      <c r="G18" s="72">
        <f>素データ!G18</f>
        <v>60</v>
      </c>
      <c r="H18" s="72">
        <f>素データ!H18</f>
        <v>42</v>
      </c>
      <c r="I18" s="72">
        <f>素データ!I18</f>
        <v>147</v>
      </c>
      <c r="J18" s="72">
        <f>素データ!J18</f>
        <v>496</v>
      </c>
      <c r="K18" s="72">
        <f>素データ!K18</f>
        <v>7</v>
      </c>
      <c r="L18" s="72">
        <f>素データ!L18</f>
        <v>85</v>
      </c>
      <c r="M18" s="72">
        <f>素データ!M18</f>
        <v>47</v>
      </c>
      <c r="N18" s="72">
        <f>素データ!N18</f>
        <v>209</v>
      </c>
      <c r="O18" s="72">
        <f>素データ!O18</f>
        <v>70</v>
      </c>
      <c r="P18" s="72">
        <f>素データ!P18</f>
        <v>19</v>
      </c>
      <c r="Q18" s="72">
        <f>素データ!Q18</f>
        <v>2122</v>
      </c>
    </row>
    <row r="19" spans="1:17" ht="14.25" thickBot="1" x14ac:dyDescent="0.2">
      <c r="A19" s="66" t="s">
        <v>59</v>
      </c>
      <c r="B19" s="71" t="str">
        <f>素データ!B19</f>
        <v>株</v>
      </c>
      <c r="C19" s="72">
        <f>素データ!C19</f>
        <v>91</v>
      </c>
      <c r="D19" s="72">
        <f>素データ!D19</f>
        <v>75</v>
      </c>
      <c r="E19" s="72">
        <f>素データ!E19</f>
        <v>161</v>
      </c>
      <c r="F19" s="72">
        <f>素データ!F19</f>
        <v>553</v>
      </c>
      <c r="G19" s="72">
        <f>素データ!G19</f>
        <v>91</v>
      </c>
      <c r="H19" s="72">
        <f>素データ!H19</f>
        <v>50</v>
      </c>
      <c r="I19" s="72">
        <f>素データ!I19</f>
        <v>264</v>
      </c>
      <c r="J19" s="72">
        <f>素データ!J19</f>
        <v>344</v>
      </c>
      <c r="K19" s="72">
        <f>素データ!K19</f>
        <v>28</v>
      </c>
      <c r="L19" s="72">
        <f>素データ!L19</f>
        <v>148</v>
      </c>
      <c r="M19" s="72">
        <f>素データ!M19</f>
        <v>57</v>
      </c>
      <c r="N19" s="72">
        <f>素データ!N19</f>
        <v>180</v>
      </c>
      <c r="O19" s="72">
        <f>素データ!O19</f>
        <v>49</v>
      </c>
      <c r="P19" s="72">
        <f>素データ!P19</f>
        <v>11</v>
      </c>
      <c r="Q19" s="72">
        <f>素データ!Q19</f>
        <v>2102</v>
      </c>
    </row>
    <row r="20" spans="1:17" ht="14.25" thickBot="1" x14ac:dyDescent="0.2">
      <c r="A20" s="66" t="s">
        <v>60</v>
      </c>
      <c r="B20" s="71" t="str">
        <f>素データ!B20</f>
        <v>生命保険</v>
      </c>
      <c r="C20" s="72">
        <f>素データ!C20</f>
        <v>133</v>
      </c>
      <c r="D20" s="72">
        <f>素データ!D20</f>
        <v>78</v>
      </c>
      <c r="E20" s="72">
        <f>素データ!E20</f>
        <v>98</v>
      </c>
      <c r="F20" s="72">
        <f>素データ!F20</f>
        <v>529</v>
      </c>
      <c r="G20" s="72">
        <f>素データ!G20</f>
        <v>62</v>
      </c>
      <c r="H20" s="72">
        <f>素データ!H20</f>
        <v>58</v>
      </c>
      <c r="I20" s="72">
        <f>素データ!I20</f>
        <v>178</v>
      </c>
      <c r="J20" s="72">
        <f>素データ!J20</f>
        <v>335</v>
      </c>
      <c r="K20" s="72">
        <f>素データ!K20</f>
        <v>19</v>
      </c>
      <c r="L20" s="72">
        <f>素データ!L20</f>
        <v>117</v>
      </c>
      <c r="M20" s="72">
        <f>素データ!M20</f>
        <v>43</v>
      </c>
      <c r="N20" s="72">
        <f>素データ!N20</f>
        <v>195</v>
      </c>
      <c r="O20" s="72">
        <f>素データ!O20</f>
        <v>42</v>
      </c>
      <c r="P20" s="72">
        <f>素データ!P20</f>
        <v>21</v>
      </c>
      <c r="Q20" s="72">
        <f>素データ!Q20</f>
        <v>1908</v>
      </c>
    </row>
    <row r="21" spans="1:17" ht="14.25" thickBot="1" x14ac:dyDescent="0.2">
      <c r="A21" s="66" t="s">
        <v>61</v>
      </c>
      <c r="B21" s="71" t="str">
        <f>素データ!B21</f>
        <v>アクセサリー</v>
      </c>
      <c r="C21" s="72">
        <f>素データ!C21</f>
        <v>107</v>
      </c>
      <c r="D21" s="72">
        <f>素データ!D21</f>
        <v>56</v>
      </c>
      <c r="E21" s="72">
        <f>素データ!E21</f>
        <v>86</v>
      </c>
      <c r="F21" s="72">
        <f>素データ!F21</f>
        <v>425</v>
      </c>
      <c r="G21" s="72">
        <f>素データ!G21</f>
        <v>47</v>
      </c>
      <c r="H21" s="72">
        <f>素データ!H21</f>
        <v>67</v>
      </c>
      <c r="I21" s="72">
        <f>素データ!I21</f>
        <v>127</v>
      </c>
      <c r="J21" s="72">
        <f>素データ!J21</f>
        <v>288</v>
      </c>
      <c r="K21" s="72">
        <f>素データ!K21</f>
        <v>29</v>
      </c>
      <c r="L21" s="72">
        <f>素データ!L21</f>
        <v>134</v>
      </c>
      <c r="M21" s="72">
        <f>素データ!M21</f>
        <v>47</v>
      </c>
      <c r="N21" s="72">
        <f>素データ!N21</f>
        <v>230</v>
      </c>
      <c r="O21" s="72">
        <f>素データ!O21</f>
        <v>53</v>
      </c>
      <c r="P21" s="72">
        <f>素データ!P21</f>
        <v>12</v>
      </c>
      <c r="Q21" s="72">
        <f>素データ!Q21</f>
        <v>1708</v>
      </c>
    </row>
    <row r="22" spans="1:17" ht="14.25" thickBot="1" x14ac:dyDescent="0.2">
      <c r="A22" s="66" t="s">
        <v>62</v>
      </c>
      <c r="B22" s="71" t="str">
        <f>素データ!B22</f>
        <v>移動通信サービス</v>
      </c>
      <c r="C22" s="72">
        <f>素データ!C22</f>
        <v>82</v>
      </c>
      <c r="D22" s="72">
        <f>素データ!D22</f>
        <v>39</v>
      </c>
      <c r="E22" s="72">
        <f>素データ!E22</f>
        <v>55</v>
      </c>
      <c r="F22" s="72">
        <f>素データ!F22</f>
        <v>550</v>
      </c>
      <c r="G22" s="72">
        <f>素データ!G22</f>
        <v>43</v>
      </c>
      <c r="H22" s="72">
        <f>素データ!H22</f>
        <v>12</v>
      </c>
      <c r="I22" s="72">
        <f>素データ!I22</f>
        <v>113</v>
      </c>
      <c r="J22" s="72">
        <f>素データ!J22</f>
        <v>290</v>
      </c>
      <c r="K22" s="72">
        <f>素データ!K22</f>
        <v>18</v>
      </c>
      <c r="L22" s="72">
        <f>素データ!L22</f>
        <v>75</v>
      </c>
      <c r="M22" s="72">
        <f>素データ!M22</f>
        <v>35</v>
      </c>
      <c r="N22" s="72">
        <f>素データ!N22</f>
        <v>135</v>
      </c>
      <c r="O22" s="72">
        <f>素データ!O22</f>
        <v>35</v>
      </c>
      <c r="P22" s="72">
        <f>素データ!P22</f>
        <v>11</v>
      </c>
      <c r="Q22" s="72">
        <f>素データ!Q22</f>
        <v>1493</v>
      </c>
    </row>
    <row r="23" spans="1:17" ht="14.25" thickBot="1" x14ac:dyDescent="0.2">
      <c r="A23" s="66" t="s">
        <v>63</v>
      </c>
      <c r="B23" s="71" t="str">
        <f>素データ!B23</f>
        <v>賃貸アパート・マンション</v>
      </c>
      <c r="C23" s="72">
        <f>素データ!C23</f>
        <v>133</v>
      </c>
      <c r="D23" s="72">
        <f>素データ!D23</f>
        <v>44</v>
      </c>
      <c r="E23" s="72">
        <f>素データ!E23</f>
        <v>42</v>
      </c>
      <c r="F23" s="72">
        <f>素データ!F23</f>
        <v>539</v>
      </c>
      <c r="G23" s="72">
        <f>素データ!G23</f>
        <v>45</v>
      </c>
      <c r="H23" s="72">
        <f>素データ!H23</f>
        <v>17</v>
      </c>
      <c r="I23" s="72">
        <f>素データ!I23</f>
        <v>84</v>
      </c>
      <c r="J23" s="72">
        <f>素データ!J23</f>
        <v>228</v>
      </c>
      <c r="K23" s="72">
        <f>素データ!K23</f>
        <v>4</v>
      </c>
      <c r="L23" s="72">
        <f>素データ!L23</f>
        <v>78</v>
      </c>
      <c r="M23" s="72">
        <f>素データ!M23</f>
        <v>41</v>
      </c>
      <c r="N23" s="72">
        <f>素データ!N23</f>
        <v>148</v>
      </c>
      <c r="O23" s="72">
        <f>素データ!O23</f>
        <v>53</v>
      </c>
      <c r="P23" s="72">
        <f>素データ!P23</f>
        <v>15</v>
      </c>
      <c r="Q23" s="72">
        <f>素データ!Q23</f>
        <v>1471</v>
      </c>
    </row>
    <row r="24" spans="1:17" ht="14.25" thickBot="1" x14ac:dyDescent="0.2">
      <c r="A24" s="66" t="s">
        <v>64</v>
      </c>
      <c r="B24" s="71" t="str">
        <f>素データ!B24</f>
        <v>屋根工事</v>
      </c>
      <c r="C24" s="72">
        <f>素データ!C24</f>
        <v>58</v>
      </c>
      <c r="D24" s="72">
        <f>素データ!D24</f>
        <v>39</v>
      </c>
      <c r="E24" s="72">
        <f>素データ!E24</f>
        <v>83</v>
      </c>
      <c r="F24" s="72">
        <f>素データ!F24</f>
        <v>499</v>
      </c>
      <c r="G24" s="72">
        <f>素データ!G24</f>
        <v>32</v>
      </c>
      <c r="H24" s="72">
        <f>素データ!H24</f>
        <v>17</v>
      </c>
      <c r="I24" s="72">
        <f>素データ!I24</f>
        <v>182</v>
      </c>
      <c r="J24" s="72">
        <f>素データ!J24</f>
        <v>217</v>
      </c>
      <c r="K24" s="72">
        <f>素データ!K24</f>
        <v>18</v>
      </c>
      <c r="L24" s="72">
        <f>素データ!L24</f>
        <v>47</v>
      </c>
      <c r="M24" s="72">
        <f>素データ!M24</f>
        <v>33</v>
      </c>
      <c r="N24" s="72">
        <f>素データ!N24</f>
        <v>132</v>
      </c>
      <c r="O24" s="72">
        <f>素データ!O24</f>
        <v>28</v>
      </c>
      <c r="P24" s="72">
        <f>素データ!P24</f>
        <v>13</v>
      </c>
      <c r="Q24" s="72">
        <f>素データ!Q24</f>
        <v>1398</v>
      </c>
    </row>
    <row r="25" spans="1:17" ht="14.25" thickBot="1" x14ac:dyDescent="0.2">
      <c r="A25" s="66" t="s">
        <v>65</v>
      </c>
      <c r="B25" s="71" t="str">
        <f>素データ!B25</f>
        <v>その他金融関連サービス</v>
      </c>
      <c r="C25" s="72">
        <f>素データ!C25</f>
        <v>81</v>
      </c>
      <c r="D25" s="72">
        <f>素データ!D25</f>
        <v>44</v>
      </c>
      <c r="E25" s="72">
        <f>素データ!E25</f>
        <v>77</v>
      </c>
      <c r="F25" s="72">
        <f>素データ!F25</f>
        <v>330</v>
      </c>
      <c r="G25" s="72">
        <f>素データ!G25</f>
        <v>55</v>
      </c>
      <c r="H25" s="72">
        <f>素データ!H25</f>
        <v>27</v>
      </c>
      <c r="I25" s="72">
        <f>素データ!I25</f>
        <v>132</v>
      </c>
      <c r="J25" s="72">
        <f>素データ!J25</f>
        <v>189</v>
      </c>
      <c r="K25" s="72">
        <f>素データ!K25</f>
        <v>10</v>
      </c>
      <c r="L25" s="72">
        <f>素データ!L25</f>
        <v>83</v>
      </c>
      <c r="M25" s="72">
        <f>素データ!M25</f>
        <v>24</v>
      </c>
      <c r="N25" s="72">
        <f>素データ!N25</f>
        <v>213</v>
      </c>
      <c r="O25" s="72">
        <f>素データ!O25</f>
        <v>53</v>
      </c>
      <c r="P25" s="72">
        <f>素データ!P25</f>
        <v>5</v>
      </c>
      <c r="Q25" s="72">
        <f>素データ!Q25</f>
        <v>1323</v>
      </c>
    </row>
    <row r="26" spans="1:17" ht="14.25" thickBot="1" x14ac:dyDescent="0.2">
      <c r="A26" s="66" t="s">
        <v>66</v>
      </c>
      <c r="B26" s="71" t="str">
        <f>素データ!B26</f>
        <v>化粧品</v>
      </c>
      <c r="C26" s="72">
        <f>素データ!C26</f>
        <v>73</v>
      </c>
      <c r="D26" s="72">
        <f>素データ!D26</f>
        <v>44</v>
      </c>
      <c r="E26" s="72">
        <f>素データ!E26</f>
        <v>42</v>
      </c>
      <c r="F26" s="72">
        <f>素データ!F26</f>
        <v>346</v>
      </c>
      <c r="G26" s="72">
        <f>素データ!G26</f>
        <v>48</v>
      </c>
      <c r="H26" s="72">
        <f>素データ!H26</f>
        <v>33</v>
      </c>
      <c r="I26" s="72">
        <f>素データ!I26</f>
        <v>123</v>
      </c>
      <c r="J26" s="72">
        <f>素データ!J26</f>
        <v>226</v>
      </c>
      <c r="K26" s="72">
        <f>素データ!K26</f>
        <v>12</v>
      </c>
      <c r="L26" s="72">
        <f>素データ!L26</f>
        <v>99</v>
      </c>
      <c r="M26" s="72">
        <f>素データ!M26</f>
        <v>45</v>
      </c>
      <c r="N26" s="72">
        <f>素データ!N26</f>
        <v>155</v>
      </c>
      <c r="O26" s="72">
        <f>素データ!O26</f>
        <v>60</v>
      </c>
      <c r="P26" s="72">
        <f>素データ!P26</f>
        <v>16</v>
      </c>
      <c r="Q26" s="72">
        <f>素データ!Q26</f>
        <v>1322</v>
      </c>
    </row>
    <row r="27" spans="1:17" ht="14.25" thickBot="1" x14ac:dyDescent="0.2">
      <c r="A27" s="66" t="s">
        <v>67</v>
      </c>
      <c r="B27" s="71" t="str">
        <f>素データ!B27</f>
        <v>浄水器</v>
      </c>
      <c r="C27" s="72">
        <f>素データ!C27</f>
        <v>53</v>
      </c>
      <c r="D27" s="72">
        <f>素データ!D27</f>
        <v>20</v>
      </c>
      <c r="E27" s="72">
        <f>素データ!E27</f>
        <v>34</v>
      </c>
      <c r="F27" s="72">
        <f>素データ!F27</f>
        <v>367</v>
      </c>
      <c r="G27" s="72">
        <f>素データ!G27</f>
        <v>19</v>
      </c>
      <c r="H27" s="72">
        <f>素データ!H27</f>
        <v>15</v>
      </c>
      <c r="I27" s="72">
        <f>素データ!I27</f>
        <v>120</v>
      </c>
      <c r="J27" s="72">
        <f>素データ!J27</f>
        <v>320</v>
      </c>
      <c r="K27" s="72">
        <f>素データ!K27</f>
        <v>9</v>
      </c>
      <c r="L27" s="72">
        <f>素データ!L27</f>
        <v>68</v>
      </c>
      <c r="M27" s="72">
        <f>素データ!M27</f>
        <v>28</v>
      </c>
      <c r="N27" s="72">
        <f>素データ!N27</f>
        <v>150</v>
      </c>
      <c r="O27" s="72">
        <f>素データ!O27</f>
        <v>26</v>
      </c>
      <c r="P27" s="72">
        <f>素データ!P27</f>
        <v>16</v>
      </c>
      <c r="Q27" s="72">
        <f>素データ!Q27</f>
        <v>1245</v>
      </c>
    </row>
    <row r="28" spans="1:17" ht="14.25" thickBot="1" x14ac:dyDescent="0.2">
      <c r="A28" s="66" t="s">
        <v>68</v>
      </c>
      <c r="B28" s="71" t="str">
        <f>素データ!B28</f>
        <v>他の行政サービス</v>
      </c>
      <c r="C28" s="72">
        <f>素データ!C28</f>
        <v>136</v>
      </c>
      <c r="D28" s="72">
        <f>素データ!D28</f>
        <v>47</v>
      </c>
      <c r="E28" s="72">
        <f>素データ!E28</f>
        <v>87</v>
      </c>
      <c r="F28" s="72">
        <f>素データ!F28</f>
        <v>249</v>
      </c>
      <c r="G28" s="72">
        <f>素データ!G28</f>
        <v>49</v>
      </c>
      <c r="H28" s="72">
        <f>素データ!H28</f>
        <v>38</v>
      </c>
      <c r="I28" s="72">
        <f>素データ!I28</f>
        <v>47</v>
      </c>
      <c r="J28" s="72">
        <f>素データ!J28</f>
        <v>133</v>
      </c>
      <c r="K28" s="72">
        <f>素データ!K28</f>
        <v>23</v>
      </c>
      <c r="L28" s="72">
        <f>素データ!L28</f>
        <v>97</v>
      </c>
      <c r="M28" s="72">
        <f>素データ!M28</f>
        <v>40</v>
      </c>
      <c r="N28" s="72">
        <f>素データ!N28</f>
        <v>242</v>
      </c>
      <c r="O28" s="72">
        <f>素データ!O28</f>
        <v>41</v>
      </c>
      <c r="P28" s="72">
        <f>素データ!P28</f>
        <v>6</v>
      </c>
      <c r="Q28" s="72">
        <f>素データ!Q28</f>
        <v>1235</v>
      </c>
    </row>
    <row r="29" spans="1:17" ht="14.25" thickBot="1" x14ac:dyDescent="0.2">
      <c r="A29" s="66" t="s">
        <v>69</v>
      </c>
      <c r="B29" s="71" t="str">
        <f>素データ!B29</f>
        <v>社会保険</v>
      </c>
      <c r="C29" s="72">
        <f>素データ!C29</f>
        <v>62</v>
      </c>
      <c r="D29" s="72">
        <f>素データ!D29</f>
        <v>22</v>
      </c>
      <c r="E29" s="72">
        <f>素データ!E29</f>
        <v>117</v>
      </c>
      <c r="F29" s="72">
        <f>素データ!F29</f>
        <v>315</v>
      </c>
      <c r="G29" s="72">
        <f>素データ!G29</f>
        <v>28</v>
      </c>
      <c r="H29" s="72">
        <f>素データ!H29</f>
        <v>11</v>
      </c>
      <c r="I29" s="72">
        <f>素データ!I29</f>
        <v>37</v>
      </c>
      <c r="J29" s="72">
        <f>素データ!J29</f>
        <v>80</v>
      </c>
      <c r="K29" s="72">
        <f>素データ!K29</f>
        <v>66</v>
      </c>
      <c r="L29" s="72">
        <f>素データ!L29</f>
        <v>51</v>
      </c>
      <c r="M29" s="72">
        <f>素データ!M29</f>
        <v>145</v>
      </c>
      <c r="N29" s="72">
        <f>素データ!N29</f>
        <v>140</v>
      </c>
      <c r="O29" s="72">
        <f>素データ!O29</f>
        <v>47</v>
      </c>
      <c r="P29" s="72">
        <f>素データ!P29</f>
        <v>6</v>
      </c>
      <c r="Q29" s="72">
        <f>素データ!Q29</f>
        <v>1127</v>
      </c>
    </row>
    <row r="30" spans="1:17" ht="14.25" thickBot="1" x14ac:dyDescent="0.2">
      <c r="A30" s="66" t="s">
        <v>70</v>
      </c>
      <c r="B30" s="71" t="str">
        <f>素データ!B30</f>
        <v>医療サービス</v>
      </c>
      <c r="C30" s="72">
        <f>素データ!C30</f>
        <v>53</v>
      </c>
      <c r="D30" s="72">
        <f>素データ!D30</f>
        <v>39</v>
      </c>
      <c r="E30" s="72">
        <f>素データ!E30</f>
        <v>50</v>
      </c>
      <c r="F30" s="72">
        <f>素データ!F30</f>
        <v>424</v>
      </c>
      <c r="G30" s="72">
        <f>素データ!G30</f>
        <v>37</v>
      </c>
      <c r="H30" s="72">
        <f>素データ!H30</f>
        <v>28</v>
      </c>
      <c r="I30" s="72">
        <f>素データ!I30</f>
        <v>56</v>
      </c>
      <c r="J30" s="72">
        <f>素データ!J30</f>
        <v>169</v>
      </c>
      <c r="K30" s="72">
        <f>素データ!K30</f>
        <v>17</v>
      </c>
      <c r="L30" s="72">
        <f>素データ!L30</f>
        <v>65</v>
      </c>
      <c r="M30" s="72">
        <f>素データ!M30</f>
        <v>34</v>
      </c>
      <c r="N30" s="72">
        <f>素データ!N30</f>
        <v>108</v>
      </c>
      <c r="O30" s="72">
        <f>素データ!O30</f>
        <v>26</v>
      </c>
      <c r="P30" s="72">
        <f>素データ!P30</f>
        <v>14</v>
      </c>
      <c r="Q30" s="72">
        <f>素データ!Q30</f>
        <v>1120</v>
      </c>
    </row>
    <row r="31" spans="1:17" ht="14.25" thickBot="1" x14ac:dyDescent="0.2">
      <c r="A31" s="66" t="s">
        <v>71</v>
      </c>
      <c r="B31" s="71" t="str">
        <f>素データ!B31</f>
        <v>塗装工事</v>
      </c>
      <c r="C31" s="72">
        <f>素データ!C31</f>
        <v>82</v>
      </c>
      <c r="D31" s="72">
        <f>素データ!D31</f>
        <v>43</v>
      </c>
      <c r="E31" s="72">
        <f>素データ!E31</f>
        <v>57</v>
      </c>
      <c r="F31" s="72">
        <f>素データ!F31</f>
        <v>359</v>
      </c>
      <c r="G31" s="72">
        <f>素データ!G31</f>
        <v>27</v>
      </c>
      <c r="H31" s="72">
        <f>素データ!H31</f>
        <v>11</v>
      </c>
      <c r="I31" s="72">
        <f>素データ!I31</f>
        <v>88</v>
      </c>
      <c r="J31" s="72">
        <f>素データ!J31</f>
        <v>137</v>
      </c>
      <c r="K31" s="72">
        <f>素データ!K31</f>
        <v>7</v>
      </c>
      <c r="L31" s="72">
        <f>素データ!L31</f>
        <v>69</v>
      </c>
      <c r="M31" s="72">
        <f>素データ!M31</f>
        <v>40</v>
      </c>
      <c r="N31" s="72">
        <f>素データ!N31</f>
        <v>92</v>
      </c>
      <c r="O31" s="72">
        <f>素データ!O31</f>
        <v>44</v>
      </c>
      <c r="P31" s="72">
        <f>素データ!P31</f>
        <v>9</v>
      </c>
      <c r="Q31" s="72">
        <f>素データ!Q31</f>
        <v>1065</v>
      </c>
    </row>
    <row r="32" spans="1:17" ht="14.25" thickBot="1" x14ac:dyDescent="0.2">
      <c r="A32" s="66" t="s">
        <v>72</v>
      </c>
      <c r="B32" s="71" t="str">
        <f>素データ!B32</f>
        <v>ＩＰ電話</v>
      </c>
      <c r="C32" s="72">
        <f>素データ!C32</f>
        <v>59</v>
      </c>
      <c r="D32" s="72">
        <f>素データ!D32</f>
        <v>41</v>
      </c>
      <c r="E32" s="72">
        <f>素データ!E32</f>
        <v>61</v>
      </c>
      <c r="F32" s="72">
        <f>素データ!F32</f>
        <v>205</v>
      </c>
      <c r="G32" s="72">
        <f>素データ!G32</f>
        <v>61</v>
      </c>
      <c r="H32" s="72">
        <f>素データ!H32</f>
        <v>36</v>
      </c>
      <c r="I32" s="72">
        <f>素データ!I32</f>
        <v>62</v>
      </c>
      <c r="J32" s="72">
        <f>素データ!J32</f>
        <v>220</v>
      </c>
      <c r="K32" s="72">
        <f>素データ!K32</f>
        <v>8</v>
      </c>
      <c r="L32" s="72">
        <f>素データ!L32</f>
        <v>46</v>
      </c>
      <c r="M32" s="72">
        <f>素データ!M32</f>
        <v>42</v>
      </c>
      <c r="N32" s="72">
        <f>素データ!N32</f>
        <v>143</v>
      </c>
      <c r="O32" s="72">
        <f>素データ!O32</f>
        <v>33</v>
      </c>
      <c r="P32" s="72">
        <f>素データ!P32</f>
        <v>9</v>
      </c>
      <c r="Q32" s="72">
        <f>素データ!Q32</f>
        <v>1026</v>
      </c>
    </row>
    <row r="33" spans="1:17" ht="14.25" thickBot="1" x14ac:dyDescent="0.2">
      <c r="A33" s="66" t="s">
        <v>73</v>
      </c>
      <c r="B33" s="71" t="str">
        <f>素データ!B33</f>
        <v>飲料</v>
      </c>
      <c r="C33" s="72">
        <f>素データ!C33</f>
        <v>50</v>
      </c>
      <c r="D33" s="72">
        <f>素データ!D33</f>
        <v>34</v>
      </c>
      <c r="E33" s="72">
        <f>素データ!E33</f>
        <v>22</v>
      </c>
      <c r="F33" s="72">
        <f>素データ!F33</f>
        <v>184</v>
      </c>
      <c r="G33" s="72">
        <f>素データ!G33</f>
        <v>26</v>
      </c>
      <c r="H33" s="72">
        <f>素データ!H33</f>
        <v>19</v>
      </c>
      <c r="I33" s="72">
        <f>素データ!I33</f>
        <v>68</v>
      </c>
      <c r="J33" s="72">
        <f>素データ!J33</f>
        <v>135</v>
      </c>
      <c r="K33" s="72">
        <f>素データ!K33</f>
        <v>13</v>
      </c>
      <c r="L33" s="72">
        <f>素データ!L33</f>
        <v>71</v>
      </c>
      <c r="M33" s="72">
        <f>素データ!M33</f>
        <v>36</v>
      </c>
      <c r="N33" s="72">
        <f>素データ!N33</f>
        <v>282</v>
      </c>
      <c r="O33" s="72">
        <f>素データ!O33</f>
        <v>60</v>
      </c>
      <c r="P33" s="72">
        <f>素データ!P33</f>
        <v>6</v>
      </c>
      <c r="Q33" s="72">
        <f>素データ!Q33</f>
        <v>1006</v>
      </c>
    </row>
    <row r="34" spans="1:17" ht="14.25" thickBot="1" x14ac:dyDescent="0.2">
      <c r="A34" s="66" t="s">
        <v>74</v>
      </c>
      <c r="B34" s="71" t="str">
        <f>素データ!B34</f>
        <v>鮮魚</v>
      </c>
      <c r="C34" s="72">
        <f>素データ!C34</f>
        <v>62</v>
      </c>
      <c r="D34" s="72">
        <f>素データ!D34</f>
        <v>52</v>
      </c>
      <c r="E34" s="72">
        <f>素データ!E34</f>
        <v>41</v>
      </c>
      <c r="F34" s="72">
        <f>素データ!F34</f>
        <v>263</v>
      </c>
      <c r="G34" s="72">
        <f>素データ!G34</f>
        <v>42</v>
      </c>
      <c r="H34" s="72">
        <f>素データ!H34</f>
        <v>16</v>
      </c>
      <c r="I34" s="72">
        <f>素データ!I34</f>
        <v>94</v>
      </c>
      <c r="J34" s="72">
        <f>素データ!J34</f>
        <v>115</v>
      </c>
      <c r="K34" s="72">
        <f>素データ!K34</f>
        <v>11</v>
      </c>
      <c r="L34" s="72">
        <f>素データ!L34</f>
        <v>61</v>
      </c>
      <c r="M34" s="72">
        <f>素データ!M34</f>
        <v>83</v>
      </c>
      <c r="N34" s="72">
        <f>素データ!N34</f>
        <v>88</v>
      </c>
      <c r="O34" s="72">
        <f>素データ!O34</f>
        <v>38</v>
      </c>
      <c r="P34" s="72">
        <f>素データ!P34</f>
        <v>14</v>
      </c>
      <c r="Q34" s="72">
        <f>素データ!Q34</f>
        <v>980</v>
      </c>
    </row>
    <row r="35" spans="1:17" ht="14.25" thickBot="1" x14ac:dyDescent="0.2">
      <c r="A35" s="66" t="s">
        <v>75</v>
      </c>
      <c r="B35" s="71" t="str">
        <f>素データ!B35</f>
        <v>土地</v>
      </c>
      <c r="C35" s="72">
        <f>素データ!C35</f>
        <v>34</v>
      </c>
      <c r="D35" s="72">
        <f>素データ!D35</f>
        <v>51</v>
      </c>
      <c r="E35" s="72">
        <f>素データ!E35</f>
        <v>43</v>
      </c>
      <c r="F35" s="72">
        <f>素データ!F35</f>
        <v>459</v>
      </c>
      <c r="G35" s="72">
        <f>素データ!G35</f>
        <v>25</v>
      </c>
      <c r="H35" s="72">
        <f>素データ!H35</f>
        <v>6</v>
      </c>
      <c r="I35" s="72">
        <f>素データ!I35</f>
        <v>68</v>
      </c>
      <c r="J35" s="72">
        <f>素データ!J35</f>
        <v>127</v>
      </c>
      <c r="K35" s="72">
        <f>素データ!K35</f>
        <v>8</v>
      </c>
      <c r="L35" s="72">
        <f>素データ!L35</f>
        <v>27</v>
      </c>
      <c r="M35" s="72">
        <f>素データ!M35</f>
        <v>6</v>
      </c>
      <c r="N35" s="72">
        <f>素データ!N35</f>
        <v>87</v>
      </c>
      <c r="O35" s="72">
        <f>素データ!O35</f>
        <v>30</v>
      </c>
      <c r="P35" s="72">
        <f>素データ!P35</f>
        <v>6</v>
      </c>
      <c r="Q35" s="72">
        <f>素データ!Q35</f>
        <v>977</v>
      </c>
    </row>
    <row r="36" spans="1:17" ht="14.25" thickBot="1" x14ac:dyDescent="0.2">
      <c r="A36" s="66" t="s">
        <v>76</v>
      </c>
      <c r="B36" s="71" t="str">
        <f>素データ!B36</f>
        <v>冠婚葬祭互助会</v>
      </c>
      <c r="C36" s="72">
        <f>素データ!C36</f>
        <v>48</v>
      </c>
      <c r="D36" s="72">
        <f>素データ!D36</f>
        <v>25</v>
      </c>
      <c r="E36" s="72">
        <f>素データ!E36</f>
        <v>52</v>
      </c>
      <c r="F36" s="72">
        <f>素データ!F36</f>
        <v>282</v>
      </c>
      <c r="G36" s="72">
        <f>素データ!G36</f>
        <v>25</v>
      </c>
      <c r="H36" s="72">
        <f>素データ!H36</f>
        <v>27</v>
      </c>
      <c r="I36" s="72">
        <f>素データ!I36</f>
        <v>75</v>
      </c>
      <c r="J36" s="72">
        <f>素データ!J36</f>
        <v>145</v>
      </c>
      <c r="K36" s="72">
        <f>素データ!K36</f>
        <v>10</v>
      </c>
      <c r="L36" s="72">
        <f>素データ!L36</f>
        <v>36</v>
      </c>
      <c r="M36" s="72">
        <f>素データ!M36</f>
        <v>13</v>
      </c>
      <c r="N36" s="72">
        <f>素データ!N36</f>
        <v>138</v>
      </c>
      <c r="O36" s="72">
        <f>素データ!O36</f>
        <v>24</v>
      </c>
      <c r="P36" s="72">
        <f>素データ!P36</f>
        <v>20</v>
      </c>
      <c r="Q36" s="72">
        <f>素データ!Q36</f>
        <v>920</v>
      </c>
    </row>
    <row r="37" spans="1:17" ht="14.25" thickBot="1" x14ac:dyDescent="0.2">
      <c r="A37" s="66" t="s">
        <v>77</v>
      </c>
      <c r="B37" s="71" t="str">
        <f>素データ!B37</f>
        <v>家庭用電気治療器具</v>
      </c>
      <c r="C37" s="72">
        <f>素データ!C37</f>
        <v>58</v>
      </c>
      <c r="D37" s="72">
        <f>素データ!D37</f>
        <v>30</v>
      </c>
      <c r="E37" s="72">
        <f>素データ!E37</f>
        <v>40</v>
      </c>
      <c r="F37" s="72">
        <f>素データ!F37</f>
        <v>148</v>
      </c>
      <c r="G37" s="72">
        <f>素データ!G37</f>
        <v>36</v>
      </c>
      <c r="H37" s="72">
        <f>素データ!H37</f>
        <v>18</v>
      </c>
      <c r="I37" s="72">
        <f>素データ!I37</f>
        <v>94</v>
      </c>
      <c r="J37" s="72">
        <f>素データ!J37</f>
        <v>121</v>
      </c>
      <c r="K37" s="72">
        <f>素データ!K37</f>
        <v>10</v>
      </c>
      <c r="L37" s="72">
        <f>素データ!L37</f>
        <v>63</v>
      </c>
      <c r="M37" s="72">
        <f>素データ!M37</f>
        <v>18</v>
      </c>
      <c r="N37" s="72">
        <f>素データ!N37</f>
        <v>154</v>
      </c>
      <c r="O37" s="72">
        <f>素データ!O37</f>
        <v>74</v>
      </c>
      <c r="P37" s="72">
        <f>素データ!P37</f>
        <v>11</v>
      </c>
      <c r="Q37" s="72">
        <f>素データ!Q37</f>
        <v>875</v>
      </c>
    </row>
    <row r="38" spans="1:17" ht="14.25" thickBot="1" x14ac:dyDescent="0.2">
      <c r="A38" s="66" t="s">
        <v>78</v>
      </c>
      <c r="B38" s="71" t="str">
        <f>素データ!B38</f>
        <v>他の工事・建築サービス</v>
      </c>
      <c r="C38" s="72">
        <f>素データ!C38</f>
        <v>49</v>
      </c>
      <c r="D38" s="72">
        <f>素データ!D38</f>
        <v>33</v>
      </c>
      <c r="E38" s="72">
        <f>素データ!E38</f>
        <v>72</v>
      </c>
      <c r="F38" s="72">
        <f>素データ!F38</f>
        <v>269</v>
      </c>
      <c r="G38" s="72">
        <f>素データ!G38</f>
        <v>29</v>
      </c>
      <c r="H38" s="72">
        <f>素データ!H38</f>
        <v>25</v>
      </c>
      <c r="I38" s="72">
        <f>素データ!I38</f>
        <v>67</v>
      </c>
      <c r="J38" s="72">
        <f>素データ!J38</f>
        <v>146</v>
      </c>
      <c r="K38" s="72">
        <f>素データ!K38</f>
        <v>3</v>
      </c>
      <c r="L38" s="72">
        <f>素データ!L38</f>
        <v>43</v>
      </c>
      <c r="M38" s="72">
        <f>素データ!M38</f>
        <v>26</v>
      </c>
      <c r="N38" s="72">
        <f>素データ!N38</f>
        <v>68</v>
      </c>
      <c r="O38" s="72">
        <f>素データ!O38</f>
        <v>28</v>
      </c>
      <c r="P38" s="72">
        <f>素データ!P38</f>
        <v>9</v>
      </c>
      <c r="Q38" s="72">
        <f>素データ!Q38</f>
        <v>867</v>
      </c>
    </row>
    <row r="39" spans="1:17" ht="14.25" thickBot="1" x14ac:dyDescent="0.2">
      <c r="A39" s="66" t="s">
        <v>79</v>
      </c>
      <c r="B39" s="71" t="str">
        <f>素データ!B39</f>
        <v>預貯金</v>
      </c>
      <c r="C39" s="72">
        <f>素データ!C39</f>
        <v>42</v>
      </c>
      <c r="D39" s="72">
        <f>素データ!D39</f>
        <v>32</v>
      </c>
      <c r="E39" s="72">
        <f>素データ!E39</f>
        <v>37</v>
      </c>
      <c r="F39" s="72">
        <f>素データ!F39</f>
        <v>232</v>
      </c>
      <c r="G39" s="72">
        <f>素データ!G39</f>
        <v>30</v>
      </c>
      <c r="H39" s="72">
        <f>素データ!H39</f>
        <v>16</v>
      </c>
      <c r="I39" s="72">
        <f>素データ!I39</f>
        <v>80</v>
      </c>
      <c r="J39" s="72">
        <f>素データ!J39</f>
        <v>119</v>
      </c>
      <c r="K39" s="72">
        <f>素データ!K39</f>
        <v>9</v>
      </c>
      <c r="L39" s="72">
        <f>素データ!L39</f>
        <v>57</v>
      </c>
      <c r="M39" s="72">
        <f>素データ!M39</f>
        <v>19</v>
      </c>
      <c r="N39" s="72">
        <f>素データ!N39</f>
        <v>88</v>
      </c>
      <c r="O39" s="72">
        <f>素データ!O39</f>
        <v>17</v>
      </c>
      <c r="P39" s="72">
        <f>素データ!P39</f>
        <v>6</v>
      </c>
      <c r="Q39" s="72">
        <f>素データ!Q39</f>
        <v>784</v>
      </c>
    </row>
    <row r="40" spans="1:17" ht="14.25" thickBot="1" x14ac:dyDescent="0.2">
      <c r="A40" s="66" t="s">
        <v>80</v>
      </c>
      <c r="B40" s="71" t="str">
        <f>素データ!B40</f>
        <v>宝くじ</v>
      </c>
      <c r="C40" s="72">
        <f>素データ!C40</f>
        <v>59</v>
      </c>
      <c r="D40" s="72">
        <f>素データ!D40</f>
        <v>42</v>
      </c>
      <c r="E40" s="72">
        <f>素データ!E40</f>
        <v>43</v>
      </c>
      <c r="F40" s="72">
        <f>素データ!F40</f>
        <v>150</v>
      </c>
      <c r="G40" s="72">
        <f>素データ!G40</f>
        <v>41</v>
      </c>
      <c r="H40" s="72">
        <f>素データ!H40</f>
        <v>35</v>
      </c>
      <c r="I40" s="72">
        <f>素データ!I40</f>
        <v>91</v>
      </c>
      <c r="J40" s="72">
        <f>素データ!J40</f>
        <v>100</v>
      </c>
      <c r="K40" s="72">
        <f>素データ!K40</f>
        <v>18</v>
      </c>
      <c r="L40" s="72">
        <f>素データ!L40</f>
        <v>54</v>
      </c>
      <c r="M40" s="72">
        <f>素データ!M40</f>
        <v>23</v>
      </c>
      <c r="N40" s="72">
        <f>素データ!N40</f>
        <v>78</v>
      </c>
      <c r="O40" s="72">
        <f>素データ!O40</f>
        <v>25</v>
      </c>
      <c r="P40" s="72">
        <f>素データ!P40</f>
        <v>11</v>
      </c>
      <c r="Q40" s="72">
        <f>素データ!Q40</f>
        <v>770</v>
      </c>
    </row>
    <row r="41" spans="1:17" ht="14.25" thickBot="1" x14ac:dyDescent="0.2">
      <c r="A41" s="66" t="s">
        <v>81</v>
      </c>
      <c r="B41" s="71" t="str">
        <f>素データ!B41</f>
        <v>増改築工事</v>
      </c>
      <c r="C41" s="72">
        <f>素データ!C41</f>
        <v>46</v>
      </c>
      <c r="D41" s="72">
        <f>素データ!D41</f>
        <v>29</v>
      </c>
      <c r="E41" s="72">
        <f>素データ!E41</f>
        <v>30</v>
      </c>
      <c r="F41" s="72">
        <f>素データ!F41</f>
        <v>278</v>
      </c>
      <c r="G41" s="72">
        <f>素データ!G41</f>
        <v>29</v>
      </c>
      <c r="H41" s="72">
        <f>素データ!H41</f>
        <v>12</v>
      </c>
      <c r="I41" s="72">
        <f>素データ!I41</f>
        <v>55</v>
      </c>
      <c r="J41" s="72">
        <f>素データ!J41</f>
        <v>122</v>
      </c>
      <c r="K41" s="72">
        <f>素データ!K41</f>
        <v>9</v>
      </c>
      <c r="L41" s="72">
        <f>素データ!L41</f>
        <v>51</v>
      </c>
      <c r="M41" s="72">
        <f>素データ!M41</f>
        <v>20</v>
      </c>
      <c r="N41" s="72">
        <f>素データ!N41</f>
        <v>65</v>
      </c>
      <c r="O41" s="72">
        <f>素データ!O41</f>
        <v>14</v>
      </c>
      <c r="P41" s="72">
        <f>素データ!P41</f>
        <v>3</v>
      </c>
      <c r="Q41" s="72">
        <f>素データ!Q41</f>
        <v>763</v>
      </c>
    </row>
    <row r="42" spans="1:17" ht="14.25" thickBot="1" x14ac:dyDescent="0.2">
      <c r="A42" s="66" t="s">
        <v>82</v>
      </c>
      <c r="B42" s="71" t="str">
        <f>素データ!B42</f>
        <v>損害保険</v>
      </c>
      <c r="C42" s="72">
        <f>素データ!C42</f>
        <v>38</v>
      </c>
      <c r="D42" s="72">
        <f>素データ!D42</f>
        <v>28</v>
      </c>
      <c r="E42" s="72">
        <f>素データ!E42</f>
        <v>52</v>
      </c>
      <c r="F42" s="72">
        <f>素データ!F42</f>
        <v>192</v>
      </c>
      <c r="G42" s="72">
        <f>素データ!G42</f>
        <v>26</v>
      </c>
      <c r="H42" s="72">
        <f>素データ!H42</f>
        <v>11</v>
      </c>
      <c r="I42" s="72">
        <f>素データ!I42</f>
        <v>60</v>
      </c>
      <c r="J42" s="72">
        <f>素データ!J42</f>
        <v>115</v>
      </c>
      <c r="K42" s="72">
        <f>素データ!K42</f>
        <v>14</v>
      </c>
      <c r="L42" s="72">
        <f>素データ!L42</f>
        <v>47</v>
      </c>
      <c r="M42" s="72">
        <f>素データ!M42</f>
        <v>20</v>
      </c>
      <c r="N42" s="72">
        <f>素データ!N42</f>
        <v>72</v>
      </c>
      <c r="O42" s="72">
        <f>素データ!O42</f>
        <v>24</v>
      </c>
      <c r="P42" s="72">
        <f>素データ!P42</f>
        <v>6</v>
      </c>
      <c r="Q42" s="72">
        <f>素データ!Q42</f>
        <v>705</v>
      </c>
    </row>
    <row r="43" spans="1:17" ht="14.25" thickBot="1" x14ac:dyDescent="0.2">
      <c r="A43" s="66" t="s">
        <v>83</v>
      </c>
      <c r="B43" s="71" t="str">
        <f>素データ!B43</f>
        <v>衛生設備工事</v>
      </c>
      <c r="C43" s="72">
        <f>素データ!C43</f>
        <v>42</v>
      </c>
      <c r="D43" s="72">
        <f>素データ!D43</f>
        <v>20</v>
      </c>
      <c r="E43" s="72">
        <f>素データ!E43</f>
        <v>23</v>
      </c>
      <c r="F43" s="72">
        <f>素データ!F43</f>
        <v>243</v>
      </c>
      <c r="G43" s="72">
        <f>素データ!G43</f>
        <v>12</v>
      </c>
      <c r="H43" s="72">
        <f>素データ!H43</f>
        <v>5</v>
      </c>
      <c r="I43" s="72">
        <f>素データ!I43</f>
        <v>57</v>
      </c>
      <c r="J43" s="72">
        <f>素データ!J43</f>
        <v>176</v>
      </c>
      <c r="K43" s="72">
        <f>素データ!K43</f>
        <v>3</v>
      </c>
      <c r="L43" s="72">
        <f>素データ!L43</f>
        <v>26</v>
      </c>
      <c r="M43" s="72">
        <f>素データ!M43</f>
        <v>18</v>
      </c>
      <c r="N43" s="72">
        <f>素データ!N43</f>
        <v>56</v>
      </c>
      <c r="O43" s="72">
        <f>素データ!O43</f>
        <v>9</v>
      </c>
      <c r="P43" s="72">
        <f>素データ!P43</f>
        <v>7</v>
      </c>
      <c r="Q43" s="72">
        <f>素データ!Q43</f>
        <v>697</v>
      </c>
    </row>
    <row r="44" spans="1:17" ht="14.25" thickBot="1" x14ac:dyDescent="0.2">
      <c r="A44" s="66" t="s">
        <v>84</v>
      </c>
      <c r="B44" s="71" t="str">
        <f>素データ!B44</f>
        <v>自動車</v>
      </c>
      <c r="C44" s="72">
        <f>素データ!C44</f>
        <v>49</v>
      </c>
      <c r="D44" s="72">
        <f>素データ!D44</f>
        <v>37</v>
      </c>
      <c r="E44" s="72">
        <f>素データ!E44</f>
        <v>56</v>
      </c>
      <c r="F44" s="72">
        <f>素データ!F44</f>
        <v>163</v>
      </c>
      <c r="G44" s="72">
        <f>素データ!G44</f>
        <v>37</v>
      </c>
      <c r="H44" s="72">
        <f>素データ!H44</f>
        <v>14</v>
      </c>
      <c r="I44" s="72">
        <f>素データ!I44</f>
        <v>59</v>
      </c>
      <c r="J44" s="72">
        <f>素データ!J44</f>
        <v>98</v>
      </c>
      <c r="K44" s="72">
        <f>素データ!K44</f>
        <v>10</v>
      </c>
      <c r="L44" s="72">
        <f>素データ!L44</f>
        <v>47</v>
      </c>
      <c r="M44" s="72">
        <f>素データ!M44</f>
        <v>16</v>
      </c>
      <c r="N44" s="72">
        <f>素データ!N44</f>
        <v>73</v>
      </c>
      <c r="O44" s="72">
        <f>素データ!O44</f>
        <v>19</v>
      </c>
      <c r="P44" s="72">
        <f>素データ!P44</f>
        <v>5</v>
      </c>
      <c r="Q44" s="72">
        <f>素データ!Q44</f>
        <v>683</v>
      </c>
    </row>
    <row r="45" spans="1:17" ht="14.25" thickBot="1" x14ac:dyDescent="0.2">
      <c r="A45" s="66" t="s">
        <v>85</v>
      </c>
      <c r="B45" s="71" t="str">
        <f>素データ!B45</f>
        <v>有料老人ホーム</v>
      </c>
      <c r="C45" s="72">
        <f>素データ!C45</f>
        <v>57</v>
      </c>
      <c r="D45" s="72">
        <f>素データ!D45</f>
        <v>23</v>
      </c>
      <c r="E45" s="72">
        <f>素データ!E45</f>
        <v>34</v>
      </c>
      <c r="F45" s="72">
        <f>素データ!F45</f>
        <v>189</v>
      </c>
      <c r="G45" s="72">
        <f>素データ!G45</f>
        <v>22</v>
      </c>
      <c r="H45" s="72">
        <f>素データ!H45</f>
        <v>15</v>
      </c>
      <c r="I45" s="72">
        <f>素データ!I45</f>
        <v>37</v>
      </c>
      <c r="J45" s="72">
        <f>素データ!J45</f>
        <v>93</v>
      </c>
      <c r="K45" s="72">
        <f>素データ!K45</f>
        <v>6</v>
      </c>
      <c r="L45" s="72">
        <f>素データ!L45</f>
        <v>51</v>
      </c>
      <c r="M45" s="72">
        <f>素データ!M45</f>
        <v>6</v>
      </c>
      <c r="N45" s="72">
        <f>素データ!N45</f>
        <v>93</v>
      </c>
      <c r="O45" s="72">
        <f>素データ!O45</f>
        <v>10</v>
      </c>
      <c r="P45" s="72">
        <f>素データ!P45</f>
        <v>11</v>
      </c>
      <c r="Q45" s="72">
        <f>素データ!Q45</f>
        <v>647</v>
      </c>
    </row>
    <row r="46" spans="1:17" ht="14.25" thickBot="1" x14ac:dyDescent="0.2">
      <c r="A46" s="66" t="s">
        <v>86</v>
      </c>
      <c r="B46" s="71" t="str">
        <f>素データ!B46</f>
        <v>建物清掃サービス</v>
      </c>
      <c r="C46" s="72">
        <f>素データ!C46</f>
        <v>21</v>
      </c>
      <c r="D46" s="72">
        <f>素データ!D46</f>
        <v>13</v>
      </c>
      <c r="E46" s="72">
        <f>素データ!E46</f>
        <v>27</v>
      </c>
      <c r="F46" s="72">
        <f>素データ!F46</f>
        <v>263</v>
      </c>
      <c r="G46" s="72">
        <f>素データ!G46</f>
        <v>2</v>
      </c>
      <c r="H46" s="72">
        <f>素データ!H46</f>
        <v>7</v>
      </c>
      <c r="I46" s="72">
        <f>素データ!I46</f>
        <v>23</v>
      </c>
      <c r="J46" s="72">
        <f>素データ!J46</f>
        <v>118</v>
      </c>
      <c r="K46" s="72">
        <f>素データ!K46</f>
        <v>6</v>
      </c>
      <c r="L46" s="72">
        <f>素データ!L46</f>
        <v>38</v>
      </c>
      <c r="M46" s="72">
        <f>素データ!M46</f>
        <v>21</v>
      </c>
      <c r="N46" s="72">
        <f>素データ!N46</f>
        <v>33</v>
      </c>
      <c r="O46" s="72">
        <f>素データ!O46</f>
        <v>56</v>
      </c>
      <c r="P46" s="72">
        <f>素データ!P46</f>
        <v>3</v>
      </c>
      <c r="Q46" s="72">
        <f>素データ!Q46</f>
        <v>631</v>
      </c>
    </row>
    <row r="47" spans="1:17" ht="14.25" thickBot="1" x14ac:dyDescent="0.2">
      <c r="A47" s="66" t="s">
        <v>87</v>
      </c>
      <c r="B47" s="71" t="str">
        <f>素データ!B47</f>
        <v>和服</v>
      </c>
      <c r="C47" s="72">
        <f>素データ!C47</f>
        <v>29</v>
      </c>
      <c r="D47" s="72">
        <f>素データ!D47</f>
        <v>28</v>
      </c>
      <c r="E47" s="72">
        <f>素データ!E47</f>
        <v>19</v>
      </c>
      <c r="F47" s="72">
        <f>素データ!F47</f>
        <v>179</v>
      </c>
      <c r="G47" s="72">
        <f>素データ!G47</f>
        <v>31</v>
      </c>
      <c r="H47" s="72">
        <f>素データ!H47</f>
        <v>23</v>
      </c>
      <c r="I47" s="72">
        <f>素データ!I47</f>
        <v>50</v>
      </c>
      <c r="J47" s="72">
        <f>素データ!J47</f>
        <v>134</v>
      </c>
      <c r="K47" s="72">
        <f>素データ!K47</f>
        <v>3</v>
      </c>
      <c r="L47" s="72">
        <f>素データ!L47</f>
        <v>48</v>
      </c>
      <c r="M47" s="72">
        <f>素データ!M47</f>
        <v>13</v>
      </c>
      <c r="N47" s="72">
        <f>素データ!N47</f>
        <v>64</v>
      </c>
      <c r="O47" s="72">
        <f>素データ!O47</f>
        <v>6</v>
      </c>
      <c r="P47" s="72">
        <f>素データ!P47</f>
        <v>3</v>
      </c>
      <c r="Q47" s="72">
        <f>素データ!Q47</f>
        <v>630</v>
      </c>
    </row>
    <row r="48" spans="1:17" ht="14.25" thickBot="1" x14ac:dyDescent="0.2">
      <c r="A48" s="66" t="s">
        <v>88</v>
      </c>
      <c r="B48" s="71" t="str">
        <f>素データ!B48</f>
        <v>婦人洋服</v>
      </c>
      <c r="C48" s="72">
        <f>素データ!C48</f>
        <v>47</v>
      </c>
      <c r="D48" s="72">
        <f>素データ!D48</f>
        <v>15</v>
      </c>
      <c r="E48" s="72">
        <f>素データ!E48</f>
        <v>19</v>
      </c>
      <c r="F48" s="72">
        <f>素データ!F48</f>
        <v>190</v>
      </c>
      <c r="G48" s="72">
        <f>素データ!G48</f>
        <v>18</v>
      </c>
      <c r="H48" s="72">
        <f>素データ!H48</f>
        <v>11</v>
      </c>
      <c r="I48" s="72">
        <f>素データ!I48</f>
        <v>45</v>
      </c>
      <c r="J48" s="72">
        <f>素データ!J48</f>
        <v>103</v>
      </c>
      <c r="K48" s="72">
        <f>素データ!K48</f>
        <v>8</v>
      </c>
      <c r="L48" s="72">
        <f>素データ!L48</f>
        <v>51</v>
      </c>
      <c r="M48" s="72">
        <f>素データ!M48</f>
        <v>10</v>
      </c>
      <c r="N48" s="72">
        <f>素データ!N48</f>
        <v>86</v>
      </c>
      <c r="O48" s="72">
        <f>素データ!O48</f>
        <v>15</v>
      </c>
      <c r="P48" s="72">
        <f>素データ!P48</f>
        <v>4</v>
      </c>
      <c r="Q48" s="72">
        <f>素データ!Q48</f>
        <v>622</v>
      </c>
    </row>
    <row r="49" spans="1:20" ht="14.25" thickBot="1" x14ac:dyDescent="0.2">
      <c r="A49" s="66" t="s">
        <v>89</v>
      </c>
      <c r="B49" s="71" t="str">
        <f>素データ!B49</f>
        <v>預貯金・証券等全般</v>
      </c>
      <c r="C49" s="72">
        <f>素データ!C49</f>
        <v>29</v>
      </c>
      <c r="D49" s="72">
        <f>素データ!D49</f>
        <v>35</v>
      </c>
      <c r="E49" s="72">
        <f>素データ!E49</f>
        <v>61</v>
      </c>
      <c r="F49" s="72">
        <f>素データ!F49</f>
        <v>150</v>
      </c>
      <c r="G49" s="72">
        <f>素データ!G49</f>
        <v>30</v>
      </c>
      <c r="H49" s="72">
        <f>素データ!H49</f>
        <v>14</v>
      </c>
      <c r="I49" s="72">
        <f>素データ!I49</f>
        <v>54</v>
      </c>
      <c r="J49" s="72">
        <f>素データ!J49</f>
        <v>98</v>
      </c>
      <c r="K49" s="72">
        <f>素データ!K49</f>
        <v>5</v>
      </c>
      <c r="L49" s="72">
        <f>素データ!L49</f>
        <v>52</v>
      </c>
      <c r="M49" s="72">
        <f>素データ!M49</f>
        <v>23</v>
      </c>
      <c r="N49" s="72">
        <f>素データ!N49</f>
        <v>44</v>
      </c>
      <c r="O49" s="72">
        <f>素データ!O49</f>
        <v>21</v>
      </c>
      <c r="P49" s="72">
        <f>素データ!P49</f>
        <v>6</v>
      </c>
      <c r="Q49" s="72">
        <f>素データ!Q49</f>
        <v>622</v>
      </c>
    </row>
    <row r="50" spans="1:20" ht="14.25" thickBot="1" x14ac:dyDescent="0.2">
      <c r="A50" s="66" t="s">
        <v>90</v>
      </c>
      <c r="B50" s="71" t="str">
        <f>素データ!B50</f>
        <v>その他の保険</v>
      </c>
      <c r="C50" s="72">
        <f>素データ!C50</f>
        <v>34</v>
      </c>
      <c r="D50" s="72">
        <f>素データ!D50</f>
        <v>20</v>
      </c>
      <c r="E50" s="72">
        <f>素データ!E50</f>
        <v>32</v>
      </c>
      <c r="F50" s="72">
        <f>素データ!F50</f>
        <v>211</v>
      </c>
      <c r="G50" s="72">
        <f>素データ!G50</f>
        <v>16</v>
      </c>
      <c r="H50" s="72">
        <f>素データ!H50</f>
        <v>12</v>
      </c>
      <c r="I50" s="72">
        <f>素データ!I50</f>
        <v>37</v>
      </c>
      <c r="J50" s="72">
        <f>素データ!J50</f>
        <v>97</v>
      </c>
      <c r="K50" s="72">
        <f>素データ!K50</f>
        <v>7</v>
      </c>
      <c r="L50" s="72">
        <f>素データ!L50</f>
        <v>32</v>
      </c>
      <c r="M50" s="72">
        <f>素データ!M50</f>
        <v>19</v>
      </c>
      <c r="N50" s="72">
        <f>素データ!N50</f>
        <v>52</v>
      </c>
      <c r="O50" s="72">
        <f>素データ!O50</f>
        <v>19</v>
      </c>
      <c r="P50" s="72">
        <f>素データ!P50</f>
        <v>8</v>
      </c>
      <c r="Q50" s="72">
        <f>素データ!Q50</f>
        <v>596</v>
      </c>
    </row>
    <row r="51" spans="1:20" ht="14.25" thickBot="1" x14ac:dyDescent="0.2">
      <c r="A51" s="66" t="s">
        <v>91</v>
      </c>
      <c r="B51" s="71" t="str">
        <f>素データ!B51</f>
        <v>消火器</v>
      </c>
      <c r="C51" s="72">
        <f>素データ!C51</f>
        <v>6</v>
      </c>
      <c r="D51" s="72">
        <f>素データ!D51</f>
        <v>41</v>
      </c>
      <c r="E51" s="72">
        <f>素データ!E51</f>
        <v>42</v>
      </c>
      <c r="F51" s="72">
        <f>素データ!F51</f>
        <v>208</v>
      </c>
      <c r="G51" s="72">
        <f>素データ!G51</f>
        <v>21</v>
      </c>
      <c r="H51" s="72">
        <f>素データ!H51</f>
        <v>10</v>
      </c>
      <c r="I51" s="72">
        <f>素データ!I51</f>
        <v>38</v>
      </c>
      <c r="J51" s="72">
        <f>素データ!J51</f>
        <v>134</v>
      </c>
      <c r="K51" s="72">
        <f>素データ!K51</f>
        <v>1</v>
      </c>
      <c r="L51" s="72">
        <f>素データ!L51</f>
        <v>7</v>
      </c>
      <c r="M51" s="72">
        <f>素データ!M51</f>
        <v>5</v>
      </c>
      <c r="N51" s="72">
        <f>素データ!N51</f>
        <v>16</v>
      </c>
      <c r="O51" s="72">
        <f>素データ!O51</f>
        <v>52</v>
      </c>
      <c r="P51" s="72">
        <f>素データ!P51</f>
        <v>7</v>
      </c>
      <c r="Q51" s="72">
        <f>素データ!Q51</f>
        <v>588</v>
      </c>
    </row>
    <row r="52" spans="1:20" ht="14.25" thickBot="1" x14ac:dyDescent="0.2">
      <c r="A52" s="66" t="s">
        <v>92</v>
      </c>
      <c r="B52" s="71" t="str">
        <f>素データ!B52</f>
        <v>相隣関係</v>
      </c>
      <c r="C52" s="72">
        <f>素データ!C52</f>
        <v>41</v>
      </c>
      <c r="D52" s="72">
        <f>素データ!D52</f>
        <v>42</v>
      </c>
      <c r="E52" s="72">
        <f>素データ!E52</f>
        <v>18</v>
      </c>
      <c r="F52" s="72">
        <f>素データ!F52</f>
        <v>154</v>
      </c>
      <c r="G52" s="72">
        <f>素データ!G52</f>
        <v>16</v>
      </c>
      <c r="H52" s="72">
        <f>素データ!H52</f>
        <v>15</v>
      </c>
      <c r="I52" s="72">
        <f>素データ!I52</f>
        <v>50</v>
      </c>
      <c r="J52" s="72">
        <f>素データ!J52</f>
        <v>94</v>
      </c>
      <c r="K52" s="72">
        <f>素データ!K52</f>
        <v>3</v>
      </c>
      <c r="L52" s="72">
        <f>素データ!L52</f>
        <v>28</v>
      </c>
      <c r="M52" s="72">
        <f>素データ!M52</f>
        <v>15</v>
      </c>
      <c r="N52" s="72">
        <f>素データ!N52</f>
        <v>64</v>
      </c>
      <c r="O52" s="72">
        <f>素データ!O52</f>
        <v>25</v>
      </c>
      <c r="P52" s="72">
        <f>素データ!P52</f>
        <v>1</v>
      </c>
      <c r="Q52" s="72">
        <f>素データ!Q52</f>
        <v>566</v>
      </c>
    </row>
    <row r="53" spans="1:20" ht="14.25" thickBot="1" x14ac:dyDescent="0.2">
      <c r="A53" s="66" t="s">
        <v>93</v>
      </c>
      <c r="B53" s="71" t="str">
        <f>素データ!B53</f>
        <v>クリーニング</v>
      </c>
      <c r="C53" s="72">
        <f>素データ!C53</f>
        <v>48</v>
      </c>
      <c r="D53" s="72">
        <f>素データ!D53</f>
        <v>9</v>
      </c>
      <c r="E53" s="72">
        <f>素データ!E53</f>
        <v>30</v>
      </c>
      <c r="F53" s="72">
        <f>素データ!F53</f>
        <v>198</v>
      </c>
      <c r="G53" s="72">
        <f>素データ!G53</f>
        <v>19</v>
      </c>
      <c r="H53" s="72">
        <f>素データ!H53</f>
        <v>11</v>
      </c>
      <c r="I53" s="72">
        <f>素データ!I53</f>
        <v>45</v>
      </c>
      <c r="J53" s="72">
        <f>素データ!J53</f>
        <v>97</v>
      </c>
      <c r="K53" s="72">
        <f>素データ!K53</f>
        <v>7</v>
      </c>
      <c r="L53" s="72">
        <f>素データ!L53</f>
        <v>33</v>
      </c>
      <c r="M53" s="72">
        <f>素データ!M53</f>
        <v>9</v>
      </c>
      <c r="N53" s="72">
        <f>素データ!N53</f>
        <v>51</v>
      </c>
      <c r="O53" s="72">
        <f>素データ!O53</f>
        <v>7</v>
      </c>
      <c r="P53" s="72">
        <f>素データ!P53</f>
        <v>1</v>
      </c>
      <c r="Q53" s="72">
        <f>素データ!Q53</f>
        <v>565</v>
      </c>
    </row>
    <row r="54" spans="1:20" ht="14.25" thickBot="1" x14ac:dyDescent="0.2">
      <c r="A54" s="66" t="s">
        <v>94</v>
      </c>
      <c r="B54" s="71" t="str">
        <f>素データ!B54</f>
        <v>他の教養・娯楽サービス</v>
      </c>
      <c r="C54" s="72">
        <f>素データ!C54</f>
        <v>30</v>
      </c>
      <c r="D54" s="72">
        <f>素データ!D54</f>
        <v>16</v>
      </c>
      <c r="E54" s="72">
        <f>素データ!E54</f>
        <v>37</v>
      </c>
      <c r="F54" s="72">
        <f>素データ!F54</f>
        <v>209</v>
      </c>
      <c r="G54" s="72">
        <f>素データ!G54</f>
        <v>17</v>
      </c>
      <c r="H54" s="72">
        <f>素データ!H54</f>
        <v>10</v>
      </c>
      <c r="I54" s="72">
        <f>素データ!I54</f>
        <v>58</v>
      </c>
      <c r="J54" s="72">
        <f>素データ!J54</f>
        <v>79</v>
      </c>
      <c r="K54" s="72">
        <f>素データ!K54</f>
        <v>8</v>
      </c>
      <c r="L54" s="72">
        <f>素データ!L54</f>
        <v>31</v>
      </c>
      <c r="M54" s="72">
        <f>素データ!M54</f>
        <v>9</v>
      </c>
      <c r="N54" s="72">
        <f>素データ!N54</f>
        <v>40</v>
      </c>
      <c r="O54" s="72">
        <f>素データ!O54</f>
        <v>10</v>
      </c>
      <c r="P54" s="72">
        <f>素データ!P54</f>
        <v>7</v>
      </c>
      <c r="Q54" s="72">
        <f>素データ!Q54</f>
        <v>561</v>
      </c>
    </row>
    <row r="55" spans="1:20" ht="14.25" thickBot="1" x14ac:dyDescent="0.2">
      <c r="A55" s="66"/>
      <c r="B55" s="71" t="str">
        <f>素データ!B55</f>
        <v>合計</v>
      </c>
      <c r="C55" s="72">
        <f>素データ!C55</f>
        <v>5583</v>
      </c>
      <c r="D55" s="72">
        <f>素データ!D55</f>
        <v>3182</v>
      </c>
      <c r="E55" s="72">
        <f>素データ!E55</f>
        <v>5666</v>
      </c>
      <c r="F55" s="72">
        <f>素データ!F55</f>
        <v>25647</v>
      </c>
      <c r="G55" s="72">
        <f>素データ!G55</f>
        <v>4023</v>
      </c>
      <c r="H55" s="72">
        <f>素データ!H55</f>
        <v>2852</v>
      </c>
      <c r="I55" s="72">
        <f>素データ!I55</f>
        <v>8539</v>
      </c>
      <c r="J55" s="72">
        <f>素データ!J55</f>
        <v>15143</v>
      </c>
      <c r="K55" s="72">
        <f>素データ!K55</f>
        <v>1246</v>
      </c>
      <c r="L55" s="72">
        <f>素データ!L55</f>
        <v>6809</v>
      </c>
      <c r="M55" s="72">
        <f>素データ!M55</f>
        <v>3083</v>
      </c>
      <c r="N55" s="72">
        <f>素データ!N55</f>
        <v>10436</v>
      </c>
      <c r="O55" s="72">
        <f>素データ!O55</f>
        <v>2938</v>
      </c>
      <c r="P55" s="72">
        <f>素データ!P55</f>
        <v>778</v>
      </c>
      <c r="Q55" s="72">
        <f>素データ!Q55</f>
        <v>95925</v>
      </c>
    </row>
    <row r="56" spans="1:20" x14ac:dyDescent="0.15">
      <c r="A56" s="27"/>
      <c r="C56" s="28"/>
      <c r="D56" s="28"/>
      <c r="E56" s="28"/>
      <c r="F56" s="28"/>
      <c r="G56" s="28"/>
      <c r="H56" s="28"/>
      <c r="I56" s="28"/>
      <c r="J56" s="28"/>
      <c r="K56" s="28"/>
      <c r="L56" s="28"/>
      <c r="M56" s="28"/>
      <c r="N56" s="28"/>
      <c r="O56" s="28"/>
      <c r="P56" s="28"/>
      <c r="Q56" s="28"/>
    </row>
    <row r="57" spans="1:20" x14ac:dyDescent="0.15">
      <c r="B57" t="s">
        <v>177</v>
      </c>
      <c r="C57"/>
      <c r="D57"/>
      <c r="E57"/>
      <c r="F57"/>
      <c r="G57"/>
      <c r="H57"/>
      <c r="I57"/>
      <c r="J57"/>
      <c r="K57"/>
      <c r="L57"/>
      <c r="M57"/>
      <c r="N57"/>
      <c r="O57"/>
      <c r="P57"/>
      <c r="Q57"/>
      <c r="R57"/>
      <c r="S57"/>
      <c r="T57"/>
    </row>
    <row r="58" spans="1:20" x14ac:dyDescent="0.15">
      <c r="C58"/>
      <c r="D58" t="s">
        <v>178</v>
      </c>
      <c r="E58"/>
      <c r="F58"/>
      <c r="G58"/>
      <c r="H58"/>
      <c r="I58"/>
      <c r="J58"/>
      <c r="K58"/>
      <c r="L58"/>
      <c r="M58"/>
      <c r="N58"/>
      <c r="O58"/>
      <c r="P58"/>
      <c r="Q58"/>
      <c r="R58"/>
      <c r="S58"/>
      <c r="T58"/>
    </row>
    <row r="59" spans="1:20" ht="14.25" thickBot="1" x14ac:dyDescent="0.2">
      <c r="D59" s="4" t="s">
        <v>179</v>
      </c>
    </row>
    <row r="60" spans="1:20" ht="14.25" thickBot="1" x14ac:dyDescent="0.2">
      <c r="B60" s="23" t="s">
        <v>176</v>
      </c>
      <c r="C60" s="14">
        <v>1783746</v>
      </c>
      <c r="D60" s="14">
        <v>1022796</v>
      </c>
      <c r="E60" s="14">
        <v>1128051</v>
      </c>
      <c r="F60" s="14">
        <v>4979575</v>
      </c>
      <c r="G60" s="14">
        <v>1057339</v>
      </c>
      <c r="H60" s="14">
        <v>560788</v>
      </c>
      <c r="I60" s="14">
        <v>2355270</v>
      </c>
      <c r="J60" s="14">
        <v>3315674</v>
      </c>
      <c r="K60" s="14">
        <v>279684</v>
      </c>
      <c r="L60" s="14">
        <v>1144222</v>
      </c>
      <c r="M60" s="14">
        <v>799783</v>
      </c>
      <c r="N60" s="14">
        <v>1853606</v>
      </c>
      <c r="O60" s="14">
        <v>754978</v>
      </c>
      <c r="P60" s="14"/>
      <c r="Q60" s="14">
        <v>21035512</v>
      </c>
    </row>
    <row r="61" spans="1:20" ht="14.25" thickBot="1" x14ac:dyDescent="0.2">
      <c r="C61" s="16"/>
      <c r="D61" s="16"/>
      <c r="E61" s="16"/>
      <c r="F61" s="16"/>
      <c r="G61" s="16"/>
      <c r="H61" s="16"/>
      <c r="I61" s="16"/>
      <c r="J61" s="16"/>
      <c r="K61" s="16"/>
      <c r="L61" s="16"/>
      <c r="M61" s="16"/>
      <c r="N61" s="16"/>
      <c r="O61" s="16"/>
      <c r="Q61" s="16"/>
    </row>
    <row r="62" spans="1:20" ht="14.25" thickBot="1" x14ac:dyDescent="0.2">
      <c r="B62" s="22" t="s">
        <v>181</v>
      </c>
      <c r="C62" s="16"/>
      <c r="D62" s="16"/>
      <c r="E62" s="16"/>
      <c r="F62" s="16"/>
      <c r="G62" s="16"/>
      <c r="H62" s="16"/>
      <c r="I62" s="16"/>
      <c r="J62" s="16"/>
      <c r="K62" s="16"/>
      <c r="L62" s="16"/>
      <c r="M62" s="16"/>
      <c r="N62" s="16"/>
      <c r="O62" s="16"/>
      <c r="Q62" s="16"/>
    </row>
    <row r="63" spans="1:20" ht="14.25" thickBot="1" x14ac:dyDescent="0.2">
      <c r="A63" s="9"/>
      <c r="B63" s="1" t="str">
        <f>B3</f>
        <v>商品・サービス（小分類）</v>
      </c>
      <c r="C63" s="208" t="s">
        <v>98</v>
      </c>
      <c r="D63" s="206"/>
      <c r="E63" s="206"/>
      <c r="F63" s="206"/>
      <c r="G63" s="206"/>
      <c r="H63" s="206"/>
      <c r="I63" s="206"/>
      <c r="J63" s="206"/>
      <c r="K63" s="206"/>
      <c r="L63" s="206"/>
      <c r="M63" s="206"/>
      <c r="N63" s="206"/>
      <c r="O63" s="206"/>
      <c r="P63" s="206"/>
      <c r="Q63" s="209"/>
      <c r="S63"/>
      <c r="T63"/>
    </row>
    <row r="64" spans="1:20" ht="14.25" thickBot="1" x14ac:dyDescent="0.2">
      <c r="A64" s="10" t="s">
        <v>44</v>
      </c>
      <c r="B64" s="3"/>
      <c r="C64" s="8" t="s">
        <v>99</v>
      </c>
      <c r="D64" s="8" t="s">
        <v>100</v>
      </c>
      <c r="E64" s="8" t="s">
        <v>101</v>
      </c>
      <c r="F64" s="8" t="s">
        <v>102</v>
      </c>
      <c r="G64" s="8" t="s">
        <v>103</v>
      </c>
      <c r="H64" s="8" t="s">
        <v>104</v>
      </c>
      <c r="I64" s="8" t="s">
        <v>105</v>
      </c>
      <c r="J64" s="8" t="s">
        <v>106</v>
      </c>
      <c r="K64" s="8" t="s">
        <v>107</v>
      </c>
      <c r="L64" s="8" t="s">
        <v>108</v>
      </c>
      <c r="M64" s="8" t="s">
        <v>109</v>
      </c>
      <c r="N64" s="8" t="s">
        <v>110</v>
      </c>
      <c r="O64" s="8" t="s">
        <v>111</v>
      </c>
      <c r="P64" s="12" t="s">
        <v>112</v>
      </c>
      <c r="Q64" s="24" t="s">
        <v>1</v>
      </c>
      <c r="S64"/>
      <c r="T64"/>
    </row>
    <row r="65" spans="1:20" ht="14.25" thickBot="1" x14ac:dyDescent="0.2">
      <c r="A65" s="11" t="s">
        <v>45</v>
      </c>
      <c r="B65" s="2" t="str">
        <f>B5</f>
        <v>商品一般</v>
      </c>
      <c r="C65" s="15">
        <f t="shared" ref="C65:O80" si="0">C5/C$60*100000</f>
        <v>47.42827734442011</v>
      </c>
      <c r="D65" s="15">
        <f t="shared" si="0"/>
        <v>44.58367064399939</v>
      </c>
      <c r="E65" s="15">
        <f t="shared" si="0"/>
        <v>100.35007282472158</v>
      </c>
      <c r="F65" s="15">
        <f t="shared" si="0"/>
        <v>53.418213401746129</v>
      </c>
      <c r="G65" s="15">
        <f t="shared" si="0"/>
        <v>86.632574793892971</v>
      </c>
      <c r="H65" s="15">
        <f t="shared" si="0"/>
        <v>116.79993152492564</v>
      </c>
      <c r="I65" s="15">
        <f t="shared" si="0"/>
        <v>58.676924513962298</v>
      </c>
      <c r="J65" s="15">
        <f t="shared" si="0"/>
        <v>51.211307263621215</v>
      </c>
      <c r="K65" s="15">
        <f t="shared" si="0"/>
        <v>80.090387723287705</v>
      </c>
      <c r="L65" s="15">
        <f t="shared" si="0"/>
        <v>98.844455009604772</v>
      </c>
      <c r="M65" s="15">
        <f t="shared" si="0"/>
        <v>67.143212596416788</v>
      </c>
      <c r="N65" s="15">
        <f t="shared" si="0"/>
        <v>78.60354357937986</v>
      </c>
      <c r="O65" s="15">
        <f t="shared" si="0"/>
        <v>42.120432648368563</v>
      </c>
      <c r="P65" s="17"/>
      <c r="Q65" s="25">
        <f t="shared" ref="Q65:Q96" si="1">Q5/Q$60*100000</f>
        <v>64.300788114879268</v>
      </c>
      <c r="S65"/>
      <c r="T65"/>
    </row>
    <row r="66" spans="1:20" ht="14.25" thickBot="1" x14ac:dyDescent="0.2">
      <c r="A66" s="11" t="s">
        <v>46</v>
      </c>
      <c r="B66" s="2" t="str">
        <f t="shared" ref="B66:B115" si="2">B6</f>
        <v>健康食品</v>
      </c>
      <c r="C66" s="15">
        <f t="shared" si="0"/>
        <v>33.468890750140432</v>
      </c>
      <c r="D66" s="15">
        <f t="shared" si="0"/>
        <v>26.593768454315427</v>
      </c>
      <c r="E66" s="15">
        <f t="shared" si="0"/>
        <v>28.190214804117897</v>
      </c>
      <c r="F66" s="15">
        <f t="shared" si="0"/>
        <v>20.021789008098079</v>
      </c>
      <c r="G66" s="15">
        <f t="shared" si="0"/>
        <v>26.481573081102656</v>
      </c>
      <c r="H66" s="15">
        <f t="shared" si="0"/>
        <v>47.433254634549954</v>
      </c>
      <c r="I66" s="15">
        <f t="shared" si="0"/>
        <v>25.941824079617199</v>
      </c>
      <c r="J66" s="15">
        <f t="shared" si="0"/>
        <v>27.74699804624942</v>
      </c>
      <c r="K66" s="15">
        <f t="shared" si="0"/>
        <v>38.615008366585144</v>
      </c>
      <c r="L66" s="15">
        <f t="shared" si="0"/>
        <v>42.82385760805159</v>
      </c>
      <c r="M66" s="15">
        <f t="shared" si="0"/>
        <v>44.512073900045387</v>
      </c>
      <c r="N66" s="15">
        <f t="shared" si="0"/>
        <v>41.972242213285888</v>
      </c>
      <c r="O66" s="15">
        <f t="shared" si="0"/>
        <v>42.915157792677405</v>
      </c>
      <c r="P66" s="17"/>
      <c r="Q66" s="25">
        <f t="shared" si="1"/>
        <v>30.396217596224897</v>
      </c>
      <c r="S66"/>
      <c r="T66"/>
    </row>
    <row r="67" spans="1:20" ht="14.25" thickBot="1" x14ac:dyDescent="0.2">
      <c r="A67" s="11" t="s">
        <v>47</v>
      </c>
      <c r="B67" s="2" t="str">
        <f t="shared" si="2"/>
        <v>ファンド型投資商品</v>
      </c>
      <c r="C67" s="15">
        <f t="shared" si="0"/>
        <v>16.650352684743233</v>
      </c>
      <c r="D67" s="15">
        <f t="shared" si="0"/>
        <v>12.808028189394561</v>
      </c>
      <c r="E67" s="15">
        <f t="shared" si="0"/>
        <v>31.470208350508976</v>
      </c>
      <c r="F67" s="15">
        <f t="shared" si="0"/>
        <v>29.139032949599112</v>
      </c>
      <c r="G67" s="15">
        <f t="shared" si="0"/>
        <v>24.968340333611078</v>
      </c>
      <c r="H67" s="15">
        <f t="shared" si="0"/>
        <v>24.429909341854678</v>
      </c>
      <c r="I67" s="15">
        <f t="shared" si="0"/>
        <v>23.606635332679481</v>
      </c>
      <c r="J67" s="15">
        <f t="shared" si="0"/>
        <v>23.403989656401688</v>
      </c>
      <c r="K67" s="15">
        <f t="shared" si="0"/>
        <v>35.39709100270305</v>
      </c>
      <c r="L67" s="15">
        <f t="shared" si="0"/>
        <v>59.429026884643015</v>
      </c>
      <c r="M67" s="15">
        <f t="shared" si="0"/>
        <v>20.880663880077471</v>
      </c>
      <c r="N67" s="15">
        <f t="shared" si="0"/>
        <v>32.207491775490588</v>
      </c>
      <c r="O67" s="15">
        <f t="shared" si="0"/>
        <v>20.662853752029861</v>
      </c>
      <c r="P67" s="17"/>
      <c r="Q67" s="25">
        <f t="shared" si="1"/>
        <v>27.120804095474355</v>
      </c>
      <c r="S67"/>
      <c r="T67"/>
    </row>
    <row r="68" spans="1:20" ht="14.25" thickBot="1" x14ac:dyDescent="0.2">
      <c r="A68" s="11" t="s">
        <v>48</v>
      </c>
      <c r="B68" s="2" t="str">
        <f t="shared" si="2"/>
        <v>アダルト情報サイト</v>
      </c>
      <c r="C68" s="15">
        <f t="shared" si="0"/>
        <v>7.6244039229800649</v>
      </c>
      <c r="D68" s="15">
        <f t="shared" si="0"/>
        <v>11.341460076105108</v>
      </c>
      <c r="E68" s="15">
        <f t="shared" si="0"/>
        <v>17.906991793810739</v>
      </c>
      <c r="F68" s="15">
        <f t="shared" si="0"/>
        <v>33.476752534101806</v>
      </c>
      <c r="G68" s="15">
        <f t="shared" si="0"/>
        <v>14.659442241324685</v>
      </c>
      <c r="H68" s="15">
        <f t="shared" si="0"/>
        <v>24.251588835709754</v>
      </c>
      <c r="I68" s="15">
        <f t="shared" si="0"/>
        <v>20.592118950268972</v>
      </c>
      <c r="J68" s="15">
        <f t="shared" si="0"/>
        <v>27.385080680428779</v>
      </c>
      <c r="K68" s="15">
        <f t="shared" si="0"/>
        <v>13.229215829293061</v>
      </c>
      <c r="L68" s="15">
        <f t="shared" si="0"/>
        <v>23.59681949831414</v>
      </c>
      <c r="M68" s="15">
        <f t="shared" si="0"/>
        <v>11.753188052259175</v>
      </c>
      <c r="N68" s="15">
        <f t="shared" si="0"/>
        <v>18.072880644538266</v>
      </c>
      <c r="O68" s="15">
        <f t="shared" si="0"/>
        <v>8.2121598245246883</v>
      </c>
      <c r="P68" s="17"/>
      <c r="Q68" s="25">
        <f t="shared" si="1"/>
        <v>21.929582698058407</v>
      </c>
      <c r="S68"/>
      <c r="T68"/>
    </row>
    <row r="69" spans="1:20" ht="14.25" thickBot="1" x14ac:dyDescent="0.2">
      <c r="A69" s="11" t="s">
        <v>49</v>
      </c>
      <c r="B69" s="2" t="str">
        <f t="shared" si="2"/>
        <v>インターネット接続回線</v>
      </c>
      <c r="C69" s="15">
        <f t="shared" si="0"/>
        <v>11.212358710264803</v>
      </c>
      <c r="D69" s="15">
        <f t="shared" si="0"/>
        <v>12.31917215163141</v>
      </c>
      <c r="E69" s="15">
        <f t="shared" si="0"/>
        <v>27.835620907210757</v>
      </c>
      <c r="F69" s="15">
        <f t="shared" si="0"/>
        <v>18.616046550157392</v>
      </c>
      <c r="G69" s="15">
        <f t="shared" si="0"/>
        <v>13.713671774142446</v>
      </c>
      <c r="H69" s="15">
        <f t="shared" si="0"/>
        <v>31.206088575361814</v>
      </c>
      <c r="I69" s="15">
        <f t="shared" si="0"/>
        <v>19.615585474276834</v>
      </c>
      <c r="J69" s="15">
        <f t="shared" si="0"/>
        <v>23.132551632036201</v>
      </c>
      <c r="K69" s="15">
        <f t="shared" si="0"/>
        <v>21.095236052115958</v>
      </c>
      <c r="L69" s="15">
        <f t="shared" si="0"/>
        <v>32.161591019924458</v>
      </c>
      <c r="M69" s="15">
        <f t="shared" si="0"/>
        <v>20.505562133728773</v>
      </c>
      <c r="N69" s="15">
        <f t="shared" si="0"/>
        <v>21.147967798982094</v>
      </c>
      <c r="O69" s="15">
        <f t="shared" si="0"/>
        <v>13.510327453250293</v>
      </c>
      <c r="P69" s="17"/>
      <c r="Q69" s="25">
        <f t="shared" si="1"/>
        <v>20.080328921872688</v>
      </c>
      <c r="S69"/>
      <c r="T69"/>
    </row>
    <row r="70" spans="1:20" ht="14.25" thickBot="1" x14ac:dyDescent="0.2">
      <c r="A70" s="11" t="s">
        <v>50</v>
      </c>
      <c r="B70" s="2" t="str">
        <f t="shared" si="2"/>
        <v>デジタルコンテンツその他</v>
      </c>
      <c r="C70" s="15">
        <f t="shared" si="0"/>
        <v>8.1289600649419818</v>
      </c>
      <c r="D70" s="15">
        <f t="shared" si="0"/>
        <v>11.145917660999848</v>
      </c>
      <c r="E70" s="15">
        <f t="shared" si="0"/>
        <v>16.134022309275025</v>
      </c>
      <c r="F70" s="15">
        <f t="shared" si="0"/>
        <v>30.705431688447305</v>
      </c>
      <c r="G70" s="15">
        <f t="shared" si="0"/>
        <v>10.02516695213172</v>
      </c>
      <c r="H70" s="15">
        <f t="shared" si="0"/>
        <v>16.583807071477992</v>
      </c>
      <c r="I70" s="15">
        <f t="shared" si="0"/>
        <v>12.822309119548926</v>
      </c>
      <c r="J70" s="15">
        <f t="shared" si="0"/>
        <v>25.696132973265769</v>
      </c>
      <c r="K70" s="15">
        <f t="shared" si="0"/>
        <v>12.871669455528384</v>
      </c>
      <c r="L70" s="15">
        <f t="shared" si="0"/>
        <v>20.188390015224318</v>
      </c>
      <c r="M70" s="15">
        <f t="shared" si="0"/>
        <v>11.00298455956178</v>
      </c>
      <c r="N70" s="15">
        <f t="shared" si="0"/>
        <v>16.562311516039546</v>
      </c>
      <c r="O70" s="15">
        <f t="shared" si="0"/>
        <v>9.8016101131423703</v>
      </c>
      <c r="P70" s="17"/>
      <c r="Q70" s="25">
        <f t="shared" si="1"/>
        <v>19.319710402104782</v>
      </c>
      <c r="S70"/>
      <c r="T70"/>
    </row>
    <row r="71" spans="1:20" ht="14.25" thickBot="1" x14ac:dyDescent="0.2">
      <c r="A71" s="11" t="s">
        <v>51</v>
      </c>
      <c r="B71" s="2" t="str">
        <f t="shared" si="2"/>
        <v>相談その他</v>
      </c>
      <c r="C71" s="15">
        <f t="shared" si="0"/>
        <v>9.4744431101737572</v>
      </c>
      <c r="D71" s="15">
        <f t="shared" si="0"/>
        <v>17.794359774578705</v>
      </c>
      <c r="E71" s="15">
        <f t="shared" si="0"/>
        <v>23.403197195871464</v>
      </c>
      <c r="F71" s="15">
        <f t="shared" si="0"/>
        <v>15.563577212914756</v>
      </c>
      <c r="G71" s="15">
        <f t="shared" si="0"/>
        <v>16.267252035534487</v>
      </c>
      <c r="H71" s="15">
        <f t="shared" si="0"/>
        <v>19.97189668823156</v>
      </c>
      <c r="I71" s="15">
        <f t="shared" si="0"/>
        <v>9.1709230788826748</v>
      </c>
      <c r="J71" s="15">
        <f t="shared" si="0"/>
        <v>12.154391535476648</v>
      </c>
      <c r="K71" s="15">
        <f t="shared" si="0"/>
        <v>17.519772314469186</v>
      </c>
      <c r="L71" s="15">
        <f t="shared" si="0"/>
        <v>29.277535303463836</v>
      </c>
      <c r="M71" s="15">
        <f t="shared" si="0"/>
        <v>12.878493291305267</v>
      </c>
      <c r="N71" s="15">
        <f t="shared" si="0"/>
        <v>19.907143157715286</v>
      </c>
      <c r="O71" s="15">
        <f t="shared" si="0"/>
        <v>21.457578896338703</v>
      </c>
      <c r="P71" s="17"/>
      <c r="Q71" s="25">
        <f t="shared" si="1"/>
        <v>15.849388405663717</v>
      </c>
      <c r="S71"/>
      <c r="T71"/>
    </row>
    <row r="72" spans="1:20" ht="14.25" thickBot="1" x14ac:dyDescent="0.2">
      <c r="A72" s="11" t="s">
        <v>52</v>
      </c>
      <c r="B72" s="2" t="str">
        <f t="shared" si="2"/>
        <v>新聞</v>
      </c>
      <c r="C72" s="15">
        <f t="shared" si="0"/>
        <v>9.5305049037250811</v>
      </c>
      <c r="D72" s="15">
        <f t="shared" si="0"/>
        <v>6.4528996984735958</v>
      </c>
      <c r="E72" s="15">
        <f t="shared" si="0"/>
        <v>14.892943670100021</v>
      </c>
      <c r="F72" s="15">
        <f t="shared" si="0"/>
        <v>15.623823318255072</v>
      </c>
      <c r="G72" s="15">
        <f t="shared" si="0"/>
        <v>7.3770096440214541</v>
      </c>
      <c r="H72" s="15">
        <f t="shared" si="0"/>
        <v>13.195717454724424</v>
      </c>
      <c r="I72" s="15">
        <f t="shared" si="0"/>
        <v>8.2368475801075896</v>
      </c>
      <c r="J72" s="15">
        <f t="shared" si="0"/>
        <v>24.007185266102759</v>
      </c>
      <c r="K72" s="15">
        <f t="shared" si="0"/>
        <v>6.793381101528869</v>
      </c>
      <c r="L72" s="15">
        <f t="shared" si="0"/>
        <v>18.090894948707508</v>
      </c>
      <c r="M72" s="15">
        <f t="shared" si="0"/>
        <v>6.8768653497261134</v>
      </c>
      <c r="N72" s="15">
        <f t="shared" si="0"/>
        <v>28.862660133814842</v>
      </c>
      <c r="O72" s="15">
        <f t="shared" si="0"/>
        <v>16.291865458331237</v>
      </c>
      <c r="P72" s="17"/>
      <c r="Q72" s="25">
        <f t="shared" si="1"/>
        <v>15.721034030452882</v>
      </c>
      <c r="S72"/>
      <c r="T72"/>
    </row>
    <row r="73" spans="1:20" ht="14.25" thickBot="1" x14ac:dyDescent="0.2">
      <c r="A73" s="11" t="s">
        <v>53</v>
      </c>
      <c r="B73" s="2" t="str">
        <f t="shared" si="2"/>
        <v>他の役務サービス</v>
      </c>
      <c r="C73" s="15">
        <f t="shared" si="0"/>
        <v>7.6244039229800649</v>
      </c>
      <c r="D73" s="15">
        <f t="shared" si="0"/>
        <v>6.6484421135788567</v>
      </c>
      <c r="E73" s="15">
        <f t="shared" si="0"/>
        <v>15.070240618553592</v>
      </c>
      <c r="F73" s="15">
        <f t="shared" si="0"/>
        <v>20.784906342408739</v>
      </c>
      <c r="G73" s="15">
        <f t="shared" si="0"/>
        <v>15.226904521634026</v>
      </c>
      <c r="H73" s="15">
        <f t="shared" si="0"/>
        <v>17.118768589912769</v>
      </c>
      <c r="I73" s="15">
        <f t="shared" si="0"/>
        <v>11.336279916952197</v>
      </c>
      <c r="J73" s="15">
        <f t="shared" si="0"/>
        <v>15.351328266892343</v>
      </c>
      <c r="K73" s="15">
        <f t="shared" si="0"/>
        <v>15.016947698116446</v>
      </c>
      <c r="L73" s="15">
        <f t="shared" si="0"/>
        <v>20.974950665168123</v>
      </c>
      <c r="M73" s="15">
        <f t="shared" si="0"/>
        <v>15.004069853947883</v>
      </c>
      <c r="N73" s="15">
        <f t="shared" si="0"/>
        <v>17.587340567520823</v>
      </c>
      <c r="O73" s="15">
        <f t="shared" si="0"/>
        <v>12.185785546068892</v>
      </c>
      <c r="P73" s="17"/>
      <c r="Q73" s="25">
        <f t="shared" si="1"/>
        <v>15.616448983984796</v>
      </c>
      <c r="S73"/>
      <c r="T73"/>
    </row>
    <row r="74" spans="1:20" ht="14.25" thickBot="1" x14ac:dyDescent="0.2">
      <c r="A74" s="11" t="s">
        <v>54</v>
      </c>
      <c r="B74" s="2" t="str">
        <f t="shared" si="2"/>
        <v>サラ金・フリーローン</v>
      </c>
      <c r="C74" s="15">
        <f t="shared" si="0"/>
        <v>10.707802568302887</v>
      </c>
      <c r="D74" s="15">
        <f t="shared" si="0"/>
        <v>10.950375245894588</v>
      </c>
      <c r="E74" s="15">
        <f t="shared" si="0"/>
        <v>14.715646721646451</v>
      </c>
      <c r="F74" s="15">
        <f t="shared" si="0"/>
        <v>13.695947947364985</v>
      </c>
      <c r="G74" s="15">
        <f t="shared" si="0"/>
        <v>9.1739735316677056</v>
      </c>
      <c r="H74" s="15">
        <f t="shared" si="0"/>
        <v>13.374037960869346</v>
      </c>
      <c r="I74" s="15">
        <f t="shared" si="0"/>
        <v>10.147456554874813</v>
      </c>
      <c r="J74" s="15">
        <f t="shared" si="0"/>
        <v>8.6558569992104175</v>
      </c>
      <c r="K74" s="15">
        <f t="shared" si="0"/>
        <v>17.877318688233863</v>
      </c>
      <c r="L74" s="15">
        <f t="shared" si="0"/>
        <v>17.653916809849836</v>
      </c>
      <c r="M74" s="15">
        <f t="shared" si="0"/>
        <v>11.378086305910479</v>
      </c>
      <c r="N74" s="15">
        <f t="shared" si="0"/>
        <v>19.313705285805074</v>
      </c>
      <c r="O74" s="15">
        <f t="shared" si="0"/>
        <v>16.026957076894956</v>
      </c>
      <c r="P74" s="17"/>
      <c r="Q74" s="25">
        <f t="shared" si="1"/>
        <v>12.882976178568887</v>
      </c>
      <c r="S74"/>
      <c r="T74"/>
    </row>
    <row r="75" spans="1:20" ht="14.25" thickBot="1" x14ac:dyDescent="0.2">
      <c r="A75" s="11" t="s">
        <v>55</v>
      </c>
      <c r="B75" s="2" t="str">
        <f t="shared" si="2"/>
        <v>修理サービス</v>
      </c>
      <c r="C75" s="15">
        <f t="shared" si="0"/>
        <v>9.4183813166224333</v>
      </c>
      <c r="D75" s="15">
        <f t="shared" si="0"/>
        <v>5.2796452078420337</v>
      </c>
      <c r="E75" s="15">
        <f t="shared" si="0"/>
        <v>15.070240618553592</v>
      </c>
      <c r="F75" s="15">
        <f t="shared" si="0"/>
        <v>14.057424579406877</v>
      </c>
      <c r="G75" s="15">
        <f t="shared" si="0"/>
        <v>10.687206279159286</v>
      </c>
      <c r="H75" s="15">
        <f t="shared" si="0"/>
        <v>9.8076278379708555</v>
      </c>
      <c r="I75" s="15">
        <f t="shared" si="0"/>
        <v>9.5955028510531708</v>
      </c>
      <c r="J75" s="15">
        <f t="shared" si="0"/>
        <v>12.486149120812239</v>
      </c>
      <c r="K75" s="15">
        <f t="shared" si="0"/>
        <v>6.0782883539995138</v>
      </c>
      <c r="L75" s="15">
        <f t="shared" si="0"/>
        <v>11.973201004700137</v>
      </c>
      <c r="M75" s="15">
        <f t="shared" si="0"/>
        <v>8.8774079969191639</v>
      </c>
      <c r="N75" s="15">
        <f t="shared" si="0"/>
        <v>15.537282464558272</v>
      </c>
      <c r="O75" s="15">
        <f t="shared" si="0"/>
        <v>9.0068849688335302</v>
      </c>
      <c r="P75" s="17"/>
      <c r="Q75" s="25">
        <f t="shared" si="1"/>
        <v>11.865648908379315</v>
      </c>
      <c r="S75"/>
      <c r="T75"/>
    </row>
    <row r="76" spans="1:20" ht="14.25" thickBot="1" x14ac:dyDescent="0.2">
      <c r="A76" s="11" t="s">
        <v>56</v>
      </c>
      <c r="B76" s="2" t="str">
        <f t="shared" si="2"/>
        <v>公社債</v>
      </c>
      <c r="C76" s="15">
        <f t="shared" si="0"/>
        <v>6.8956006068128541</v>
      </c>
      <c r="D76" s="15">
        <f t="shared" si="0"/>
        <v>4.4974755474209909</v>
      </c>
      <c r="E76" s="15">
        <f t="shared" si="0"/>
        <v>13.651865030925022</v>
      </c>
      <c r="F76" s="15">
        <f t="shared" si="0"/>
        <v>14.659885632810029</v>
      </c>
      <c r="G76" s="15">
        <f t="shared" si="0"/>
        <v>10.403475139004614</v>
      </c>
      <c r="H76" s="15">
        <f t="shared" si="0"/>
        <v>14.800602010028745</v>
      </c>
      <c r="I76" s="15">
        <f t="shared" si="0"/>
        <v>10.826784190347604</v>
      </c>
      <c r="J76" s="15">
        <f t="shared" si="0"/>
        <v>11.03847965752966</v>
      </c>
      <c r="K76" s="15">
        <f t="shared" si="0"/>
        <v>11.799030334234351</v>
      </c>
      <c r="L76" s="15">
        <f t="shared" si="0"/>
        <v>15.643817371104559</v>
      </c>
      <c r="M76" s="15">
        <f t="shared" si="0"/>
        <v>9.0024419123687291</v>
      </c>
      <c r="N76" s="15">
        <f t="shared" si="0"/>
        <v>9.602903745456155</v>
      </c>
      <c r="O76" s="15">
        <f t="shared" si="0"/>
        <v>4.2385341029804842</v>
      </c>
      <c r="P76" s="17"/>
      <c r="Q76" s="25">
        <f t="shared" si="1"/>
        <v>11.247646361067893</v>
      </c>
      <c r="S76"/>
      <c r="T76"/>
    </row>
    <row r="77" spans="1:20" ht="14.25" thickBot="1" x14ac:dyDescent="0.2">
      <c r="A77" s="11" t="s">
        <v>57</v>
      </c>
      <c r="B77" s="2" t="str">
        <f t="shared" si="2"/>
        <v>ふとん類</v>
      </c>
      <c r="C77" s="15">
        <f t="shared" si="0"/>
        <v>9.8668756650330263</v>
      </c>
      <c r="D77" s="15">
        <f t="shared" si="0"/>
        <v>9.9726631703682838</v>
      </c>
      <c r="E77" s="15">
        <f t="shared" si="0"/>
        <v>12.14484096906966</v>
      </c>
      <c r="F77" s="15">
        <f t="shared" si="0"/>
        <v>9.719704994904184</v>
      </c>
      <c r="G77" s="15">
        <f t="shared" si="0"/>
        <v>16.267252035534487</v>
      </c>
      <c r="H77" s="15">
        <f t="shared" si="0"/>
        <v>18.010371120637387</v>
      </c>
      <c r="I77" s="15">
        <f t="shared" si="0"/>
        <v>11.84577564355679</v>
      </c>
      <c r="J77" s="15">
        <f t="shared" si="0"/>
        <v>6.3033941213762272</v>
      </c>
      <c r="K77" s="15">
        <f t="shared" si="0"/>
        <v>9.2962057178816089</v>
      </c>
      <c r="L77" s="15">
        <f t="shared" si="0"/>
        <v>10.749662215898663</v>
      </c>
      <c r="M77" s="15">
        <f t="shared" si="0"/>
        <v>4.5012209561843646</v>
      </c>
      <c r="N77" s="15">
        <f t="shared" si="0"/>
        <v>13.59512215648849</v>
      </c>
      <c r="O77" s="15">
        <f t="shared" si="0"/>
        <v>8.0797056338065492</v>
      </c>
      <c r="P77" s="17"/>
      <c r="Q77" s="25">
        <f t="shared" si="1"/>
        <v>10.368181197586253</v>
      </c>
      <c r="S77"/>
      <c r="T77"/>
    </row>
    <row r="78" spans="1:20" ht="14.25" thickBot="1" x14ac:dyDescent="0.2">
      <c r="A78" s="11" t="s">
        <v>58</v>
      </c>
      <c r="B78" s="2" t="str">
        <f t="shared" si="2"/>
        <v>放送サービス</v>
      </c>
      <c r="C78" s="15">
        <f t="shared" si="0"/>
        <v>5.998611909991669</v>
      </c>
      <c r="D78" s="15">
        <f t="shared" si="0"/>
        <v>4.9863315851841419</v>
      </c>
      <c r="E78" s="15">
        <f t="shared" si="0"/>
        <v>4.787017608246436</v>
      </c>
      <c r="F78" s="15">
        <f t="shared" si="0"/>
        <v>14.619721562583152</v>
      </c>
      <c r="G78" s="15">
        <f t="shared" si="0"/>
        <v>5.6746228030934258</v>
      </c>
      <c r="H78" s="15">
        <f t="shared" si="0"/>
        <v>7.4894612580868349</v>
      </c>
      <c r="I78" s="15">
        <f t="shared" si="0"/>
        <v>6.241322650906266</v>
      </c>
      <c r="J78" s="15">
        <f t="shared" si="0"/>
        <v>14.959251120586645</v>
      </c>
      <c r="K78" s="15">
        <f t="shared" si="0"/>
        <v>2.5028246163527408</v>
      </c>
      <c r="L78" s="15">
        <f t="shared" si="0"/>
        <v>7.4286283605803769</v>
      </c>
      <c r="M78" s="15">
        <f t="shared" si="0"/>
        <v>5.8765940261295873</v>
      </c>
      <c r="N78" s="15">
        <f t="shared" si="0"/>
        <v>11.275319566294023</v>
      </c>
      <c r="O78" s="15">
        <f t="shared" si="0"/>
        <v>9.2717933502698084</v>
      </c>
      <c r="P78" s="17"/>
      <c r="Q78" s="25">
        <f t="shared" si="1"/>
        <v>10.087703118421837</v>
      </c>
      <c r="S78"/>
      <c r="T78"/>
    </row>
    <row r="79" spans="1:20" ht="14.25" thickBot="1" x14ac:dyDescent="0.2">
      <c r="A79" s="11" t="s">
        <v>59</v>
      </c>
      <c r="B79" s="2" t="str">
        <f t="shared" si="2"/>
        <v>株</v>
      </c>
      <c r="C79" s="15">
        <f t="shared" si="0"/>
        <v>5.1016232131704848</v>
      </c>
      <c r="D79" s="15">
        <f t="shared" si="0"/>
        <v>7.3328405664472678</v>
      </c>
      <c r="E79" s="15">
        <f t="shared" si="0"/>
        <v>14.27240435051252</v>
      </c>
      <c r="F79" s="15">
        <f t="shared" si="0"/>
        <v>11.105365417731432</v>
      </c>
      <c r="G79" s="15">
        <f t="shared" si="0"/>
        <v>8.6065112513583628</v>
      </c>
      <c r="H79" s="15">
        <f t="shared" si="0"/>
        <v>8.9160253072462332</v>
      </c>
      <c r="I79" s="15">
        <f t="shared" si="0"/>
        <v>11.208905985301048</v>
      </c>
      <c r="J79" s="15">
        <f t="shared" si="0"/>
        <v>10.374964486858479</v>
      </c>
      <c r="K79" s="15">
        <f t="shared" si="0"/>
        <v>10.011298465410963</v>
      </c>
      <c r="L79" s="15">
        <f t="shared" si="0"/>
        <v>12.93455291018701</v>
      </c>
      <c r="M79" s="15">
        <f t="shared" si="0"/>
        <v>7.1269331806252447</v>
      </c>
      <c r="N79" s="15">
        <f t="shared" si="0"/>
        <v>9.7108015403489194</v>
      </c>
      <c r="O79" s="15">
        <f t="shared" si="0"/>
        <v>6.4902553451888654</v>
      </c>
      <c r="P79" s="17"/>
      <c r="Q79" s="25">
        <f t="shared" si="1"/>
        <v>9.9926258034508511</v>
      </c>
      <c r="S79"/>
      <c r="T79"/>
    </row>
    <row r="80" spans="1:20" ht="14.25" thickBot="1" x14ac:dyDescent="0.2">
      <c r="A80" s="11" t="s">
        <v>60</v>
      </c>
      <c r="B80" s="2" t="str">
        <f t="shared" si="2"/>
        <v>生命保険</v>
      </c>
      <c r="C80" s="15">
        <f t="shared" si="0"/>
        <v>7.4562185423260932</v>
      </c>
      <c r="D80" s="15">
        <f t="shared" si="0"/>
        <v>7.6261541891051579</v>
      </c>
      <c r="E80" s="15">
        <f t="shared" si="0"/>
        <v>8.6875504742250129</v>
      </c>
      <c r="F80" s="15">
        <f t="shared" si="0"/>
        <v>10.623396575008911</v>
      </c>
      <c r="G80" s="15">
        <f t="shared" si="0"/>
        <v>5.863776896529874</v>
      </c>
      <c r="H80" s="15">
        <f t="shared" si="0"/>
        <v>10.342589356405629</v>
      </c>
      <c r="I80" s="15">
        <f t="shared" si="0"/>
        <v>7.557519944634798</v>
      </c>
      <c r="J80" s="15">
        <f t="shared" si="0"/>
        <v>10.103526462492995</v>
      </c>
      <c r="K80" s="15">
        <f t="shared" si="0"/>
        <v>6.793381101528869</v>
      </c>
      <c r="L80" s="15">
        <f t="shared" si="0"/>
        <v>10.22528844926946</v>
      </c>
      <c r="M80" s="15">
        <f t="shared" si="0"/>
        <v>5.3764583643313246</v>
      </c>
      <c r="N80" s="15">
        <f t="shared" si="0"/>
        <v>10.520035002044663</v>
      </c>
      <c r="O80" s="15">
        <f t="shared" si="0"/>
        <v>5.5630760101618852</v>
      </c>
      <c r="P80" s="17"/>
      <c r="Q80" s="25">
        <f t="shared" si="1"/>
        <v>9.0703758482322652</v>
      </c>
      <c r="S80"/>
      <c r="T80"/>
    </row>
    <row r="81" spans="1:20" ht="14.25" thickBot="1" x14ac:dyDescent="0.2">
      <c r="A81" s="11" t="s">
        <v>61</v>
      </c>
      <c r="B81" s="2" t="str">
        <f t="shared" si="2"/>
        <v>アクセサリー</v>
      </c>
      <c r="C81" s="15">
        <f t="shared" ref="C81:O96" si="3">C21/C$60*100000</f>
        <v>5.998611909991669</v>
      </c>
      <c r="D81" s="15">
        <f t="shared" si="3"/>
        <v>5.4751876229472938</v>
      </c>
      <c r="E81" s="15">
        <f t="shared" si="3"/>
        <v>7.623768783503583</v>
      </c>
      <c r="F81" s="15">
        <f t="shared" si="3"/>
        <v>8.5348649232113178</v>
      </c>
      <c r="G81" s="15">
        <f t="shared" si="3"/>
        <v>4.4451211957565171</v>
      </c>
      <c r="H81" s="15">
        <f t="shared" si="3"/>
        <v>11.947473911709952</v>
      </c>
      <c r="I81" s="15">
        <f t="shared" si="3"/>
        <v>5.3921631065652775</v>
      </c>
      <c r="J81" s="15">
        <f t="shared" si="3"/>
        <v>8.6860167796954713</v>
      </c>
      <c r="K81" s="15">
        <f t="shared" si="3"/>
        <v>10.36884483917564</v>
      </c>
      <c r="L81" s="15">
        <f t="shared" si="3"/>
        <v>11.711014121385535</v>
      </c>
      <c r="M81" s="15">
        <f t="shared" si="3"/>
        <v>5.8765940261295873</v>
      </c>
      <c r="N81" s="15">
        <f t="shared" si="3"/>
        <v>12.408246412668063</v>
      </c>
      <c r="O81" s="15">
        <f t="shared" si="3"/>
        <v>7.0200721080614272</v>
      </c>
      <c r="P81" s="17"/>
      <c r="Q81" s="25">
        <f t="shared" si="1"/>
        <v>8.1196026985223835</v>
      </c>
      <c r="S81"/>
      <c r="T81"/>
    </row>
    <row r="82" spans="1:20" ht="14.25" thickBot="1" x14ac:dyDescent="0.2">
      <c r="A82" s="11" t="s">
        <v>62</v>
      </c>
      <c r="B82" s="2" t="str">
        <f t="shared" si="2"/>
        <v>移動通信サービス</v>
      </c>
      <c r="C82" s="15">
        <f t="shared" si="3"/>
        <v>4.5970670712085688</v>
      </c>
      <c r="D82" s="15">
        <f t="shared" si="3"/>
        <v>3.8130770945525789</v>
      </c>
      <c r="E82" s="15">
        <f t="shared" si="3"/>
        <v>4.875666082473221</v>
      </c>
      <c r="F82" s="15">
        <f t="shared" si="3"/>
        <v>11.045119312391119</v>
      </c>
      <c r="G82" s="15">
        <f t="shared" si="3"/>
        <v>4.0668130088836216</v>
      </c>
      <c r="H82" s="15">
        <f t="shared" si="3"/>
        <v>2.1398460737390961</v>
      </c>
      <c r="I82" s="15">
        <f t="shared" si="3"/>
        <v>4.7977514255265854</v>
      </c>
      <c r="J82" s="15">
        <f t="shared" si="3"/>
        <v>8.7463363406655787</v>
      </c>
      <c r="K82" s="15">
        <f t="shared" si="3"/>
        <v>6.4358347277641919</v>
      </c>
      <c r="L82" s="15">
        <f t="shared" si="3"/>
        <v>6.5546720828650393</v>
      </c>
      <c r="M82" s="15">
        <f t="shared" si="3"/>
        <v>4.3761870407347994</v>
      </c>
      <c r="N82" s="15">
        <f t="shared" si="3"/>
        <v>7.28310115526169</v>
      </c>
      <c r="O82" s="15">
        <f t="shared" si="3"/>
        <v>4.6358966751349042</v>
      </c>
      <c r="P82" s="17"/>
      <c r="Q82" s="25">
        <f t="shared" si="1"/>
        <v>7.0975215625842623</v>
      </c>
      <c r="S82"/>
      <c r="T82"/>
    </row>
    <row r="83" spans="1:20" ht="14.25" hidden="1" customHeight="1" thickBot="1" x14ac:dyDescent="0.2">
      <c r="A83" s="11" t="s">
        <v>63</v>
      </c>
      <c r="B83" s="2" t="str">
        <f t="shared" si="2"/>
        <v>賃貸アパート・マンション</v>
      </c>
      <c r="C83" s="15">
        <f t="shared" si="3"/>
        <v>7.4562185423260932</v>
      </c>
      <c r="D83" s="15">
        <f t="shared" si="3"/>
        <v>4.3019331323157308</v>
      </c>
      <c r="E83" s="15">
        <f t="shared" si="3"/>
        <v>3.7232359175250052</v>
      </c>
      <c r="F83" s="15">
        <f t="shared" si="3"/>
        <v>10.824216926143295</v>
      </c>
      <c r="G83" s="15">
        <f t="shared" si="3"/>
        <v>4.2559671023200689</v>
      </c>
      <c r="H83" s="15">
        <f t="shared" si="3"/>
        <v>3.0314486044637192</v>
      </c>
      <c r="I83" s="15">
        <f t="shared" si="3"/>
        <v>3.5664700862321519</v>
      </c>
      <c r="J83" s="15">
        <f t="shared" si="3"/>
        <v>6.8764299505922475</v>
      </c>
      <c r="K83" s="15">
        <f t="shared" si="3"/>
        <v>1.4301854950587092</v>
      </c>
      <c r="L83" s="15">
        <f t="shared" si="3"/>
        <v>6.8168589661796402</v>
      </c>
      <c r="M83" s="15">
        <f t="shared" si="3"/>
        <v>5.1263905334321933</v>
      </c>
      <c r="N83" s="15">
        <f t="shared" si="3"/>
        <v>7.9844368220646675</v>
      </c>
      <c r="O83" s="15">
        <f t="shared" si="3"/>
        <v>7.0200721080614272</v>
      </c>
      <c r="P83" s="17"/>
      <c r="Q83" s="25">
        <f t="shared" si="1"/>
        <v>6.9929365161161749</v>
      </c>
      <c r="S83"/>
      <c r="T83"/>
    </row>
    <row r="84" spans="1:20" ht="14.25" hidden="1" customHeight="1" thickBot="1" x14ac:dyDescent="0.2">
      <c r="A84" s="11" t="s">
        <v>64</v>
      </c>
      <c r="B84" s="2" t="str">
        <f t="shared" si="2"/>
        <v>屋根工事</v>
      </c>
      <c r="C84" s="15">
        <f t="shared" si="3"/>
        <v>3.251584025976793</v>
      </c>
      <c r="D84" s="15">
        <f t="shared" si="3"/>
        <v>3.8130770945525789</v>
      </c>
      <c r="E84" s="15">
        <f t="shared" si="3"/>
        <v>7.3578233608232253</v>
      </c>
      <c r="F84" s="15">
        <f t="shared" si="3"/>
        <v>10.020935521605759</v>
      </c>
      <c r="G84" s="15">
        <f t="shared" si="3"/>
        <v>3.0264654949831606</v>
      </c>
      <c r="H84" s="15">
        <f t="shared" si="3"/>
        <v>3.0314486044637192</v>
      </c>
      <c r="I84" s="15">
        <f t="shared" si="3"/>
        <v>7.727351853502995</v>
      </c>
      <c r="J84" s="15">
        <f t="shared" si="3"/>
        <v>6.5446723652566563</v>
      </c>
      <c r="K84" s="15">
        <f t="shared" si="3"/>
        <v>6.4358347277641919</v>
      </c>
      <c r="L84" s="15">
        <f t="shared" si="3"/>
        <v>4.1075945052620906</v>
      </c>
      <c r="M84" s="15">
        <f t="shared" si="3"/>
        <v>4.126119209835668</v>
      </c>
      <c r="N84" s="15">
        <f t="shared" si="3"/>
        <v>7.1212544629225407</v>
      </c>
      <c r="O84" s="15">
        <f t="shared" si="3"/>
        <v>3.7087173401079232</v>
      </c>
      <c r="P84" s="17"/>
      <c r="Q84" s="25">
        <f t="shared" si="1"/>
        <v>6.6459043164720697</v>
      </c>
      <c r="S84"/>
      <c r="T84"/>
    </row>
    <row r="85" spans="1:20" ht="14.25" hidden="1" customHeight="1" thickBot="1" x14ac:dyDescent="0.2">
      <c r="A85" s="11" t="s">
        <v>65</v>
      </c>
      <c r="B85" s="2" t="str">
        <f t="shared" si="2"/>
        <v>その他金融関連サービス</v>
      </c>
      <c r="C85" s="15">
        <f t="shared" si="3"/>
        <v>4.5410052776572449</v>
      </c>
      <c r="D85" s="15">
        <f t="shared" si="3"/>
        <v>4.3019331323157308</v>
      </c>
      <c r="E85" s="15">
        <f t="shared" si="3"/>
        <v>6.8259325154625108</v>
      </c>
      <c r="F85" s="15">
        <f t="shared" si="3"/>
        <v>6.6270715874346697</v>
      </c>
      <c r="G85" s="15">
        <f t="shared" si="3"/>
        <v>5.2017375695023071</v>
      </c>
      <c r="H85" s="15">
        <f t="shared" si="3"/>
        <v>4.8146536659129655</v>
      </c>
      <c r="I85" s="15">
        <f t="shared" si="3"/>
        <v>5.6044529926505238</v>
      </c>
      <c r="J85" s="15">
        <f t="shared" si="3"/>
        <v>5.7001985116751523</v>
      </c>
      <c r="K85" s="15">
        <f t="shared" si="3"/>
        <v>3.5754637376467731</v>
      </c>
      <c r="L85" s="15">
        <f t="shared" si="3"/>
        <v>7.2538371050373085</v>
      </c>
      <c r="M85" s="15">
        <f t="shared" si="3"/>
        <v>3.0008139707895767</v>
      </c>
      <c r="N85" s="15">
        <f t="shared" si="3"/>
        <v>11.491115156079555</v>
      </c>
      <c r="O85" s="15">
        <f t="shared" si="3"/>
        <v>7.0200721080614272</v>
      </c>
      <c r="P85" s="17"/>
      <c r="Q85" s="25">
        <f t="shared" si="1"/>
        <v>6.2893643853308632</v>
      </c>
      <c r="S85"/>
      <c r="T85"/>
    </row>
    <row r="86" spans="1:20" ht="14.25" thickBot="1" x14ac:dyDescent="0.2">
      <c r="A86" s="11" t="s">
        <v>66</v>
      </c>
      <c r="B86" s="2" t="str">
        <f t="shared" si="2"/>
        <v>化粧品</v>
      </c>
      <c r="C86" s="15">
        <f t="shared" si="3"/>
        <v>4.0925109292466528</v>
      </c>
      <c r="D86" s="15">
        <f t="shared" si="3"/>
        <v>4.3019331323157308</v>
      </c>
      <c r="E86" s="15">
        <f t="shared" si="3"/>
        <v>3.7232359175250052</v>
      </c>
      <c r="F86" s="15">
        <f t="shared" si="3"/>
        <v>6.9483841492496845</v>
      </c>
      <c r="G86" s="15">
        <f t="shared" si="3"/>
        <v>4.5396982424747403</v>
      </c>
      <c r="H86" s="15">
        <f t="shared" si="3"/>
        <v>5.8845767027825131</v>
      </c>
      <c r="I86" s="15">
        <f t="shared" si="3"/>
        <v>5.2223311976970788</v>
      </c>
      <c r="J86" s="15">
        <f t="shared" si="3"/>
        <v>6.8161103896221409</v>
      </c>
      <c r="K86" s="15">
        <f t="shared" si="3"/>
        <v>4.2905564851761273</v>
      </c>
      <c r="L86" s="15">
        <f t="shared" si="3"/>
        <v>8.6521671493818513</v>
      </c>
      <c r="M86" s="15">
        <f t="shared" si="3"/>
        <v>5.6265261952304568</v>
      </c>
      <c r="N86" s="15">
        <f t="shared" si="3"/>
        <v>8.3620791041893483</v>
      </c>
      <c r="O86" s="15">
        <f t="shared" si="3"/>
        <v>7.9472514430884083</v>
      </c>
      <c r="P86" s="17"/>
      <c r="Q86" s="25">
        <f t="shared" si="1"/>
        <v>6.2846105195823139</v>
      </c>
      <c r="S86"/>
      <c r="T86"/>
    </row>
    <row r="87" spans="1:20" ht="14.25" thickBot="1" x14ac:dyDescent="0.2">
      <c r="A87" s="11" t="s">
        <v>67</v>
      </c>
      <c r="B87" s="2" t="str">
        <f t="shared" si="2"/>
        <v>浄水器</v>
      </c>
      <c r="C87" s="15">
        <f t="shared" si="3"/>
        <v>2.9712750582201726</v>
      </c>
      <c r="D87" s="15">
        <f t="shared" si="3"/>
        <v>1.9554241510526047</v>
      </c>
      <c r="E87" s="15">
        <f t="shared" si="3"/>
        <v>3.0140481237107188</v>
      </c>
      <c r="F87" s="15">
        <f t="shared" si="3"/>
        <v>7.3701068866318913</v>
      </c>
      <c r="G87" s="15">
        <f t="shared" si="3"/>
        <v>1.7969638876462517</v>
      </c>
      <c r="H87" s="15">
        <f t="shared" si="3"/>
        <v>2.6748075921738694</v>
      </c>
      <c r="I87" s="15">
        <f t="shared" si="3"/>
        <v>5.094957266045931</v>
      </c>
      <c r="J87" s="15">
        <f t="shared" si="3"/>
        <v>9.6511297552171893</v>
      </c>
      <c r="K87" s="15">
        <f t="shared" si="3"/>
        <v>3.2179173638820959</v>
      </c>
      <c r="L87" s="15">
        <f t="shared" si="3"/>
        <v>5.9429026884643017</v>
      </c>
      <c r="M87" s="15">
        <f t="shared" si="3"/>
        <v>3.5009496325878398</v>
      </c>
      <c r="N87" s="15">
        <f t="shared" si="3"/>
        <v>8.0923346169574319</v>
      </c>
      <c r="O87" s="15">
        <f t="shared" si="3"/>
        <v>3.4438089586716436</v>
      </c>
      <c r="P87" s="17"/>
      <c r="Q87" s="25">
        <f t="shared" si="1"/>
        <v>5.9185628569440096</v>
      </c>
      <c r="S87"/>
      <c r="T87"/>
    </row>
    <row r="88" spans="1:20" ht="14.25" thickBot="1" x14ac:dyDescent="0.2">
      <c r="A88" s="11" t="s">
        <v>68</v>
      </c>
      <c r="B88" s="2" t="str">
        <f t="shared" si="2"/>
        <v>他の行政サービス</v>
      </c>
      <c r="C88" s="15">
        <f t="shared" si="3"/>
        <v>7.6244039229800649</v>
      </c>
      <c r="D88" s="15">
        <f t="shared" si="3"/>
        <v>4.5952467549736218</v>
      </c>
      <c r="E88" s="15">
        <f t="shared" si="3"/>
        <v>7.7124172577303689</v>
      </c>
      <c r="F88" s="15">
        <f t="shared" si="3"/>
        <v>5.0004267432461607</v>
      </c>
      <c r="G88" s="15">
        <f t="shared" si="3"/>
        <v>4.6342752891929644</v>
      </c>
      <c r="H88" s="15">
        <f t="shared" si="3"/>
        <v>6.7761792335071362</v>
      </c>
      <c r="I88" s="15">
        <f t="shared" si="3"/>
        <v>1.9955249292013229</v>
      </c>
      <c r="J88" s="15">
        <f t="shared" si="3"/>
        <v>4.0112508045121444</v>
      </c>
      <c r="K88" s="15">
        <f t="shared" si="3"/>
        <v>8.2235665965875775</v>
      </c>
      <c r="L88" s="15">
        <f t="shared" si="3"/>
        <v>8.4773758938387829</v>
      </c>
      <c r="M88" s="15">
        <f t="shared" si="3"/>
        <v>5.0013566179826281</v>
      </c>
      <c r="N88" s="15">
        <f t="shared" si="3"/>
        <v>13.055633182024659</v>
      </c>
      <c r="O88" s="15">
        <f t="shared" si="3"/>
        <v>5.4306218194437452</v>
      </c>
      <c r="P88" s="17"/>
      <c r="Q88" s="25">
        <f t="shared" si="1"/>
        <v>5.8710241994585157</v>
      </c>
      <c r="S88"/>
      <c r="T88"/>
    </row>
    <row r="89" spans="1:20" ht="14.25" thickBot="1" x14ac:dyDescent="0.2">
      <c r="A89" s="11" t="s">
        <v>69</v>
      </c>
      <c r="B89" s="2" t="str">
        <f t="shared" si="2"/>
        <v>社会保険</v>
      </c>
      <c r="C89" s="15">
        <f t="shared" si="3"/>
        <v>3.4758312001820886</v>
      </c>
      <c r="D89" s="15">
        <f t="shared" si="3"/>
        <v>2.1509665661578654</v>
      </c>
      <c r="E89" s="15">
        <f t="shared" si="3"/>
        <v>10.371871484533944</v>
      </c>
      <c r="F89" s="15">
        <f t="shared" si="3"/>
        <v>6.3258410607330946</v>
      </c>
      <c r="G89" s="15">
        <f t="shared" si="3"/>
        <v>2.6481573081102656</v>
      </c>
      <c r="H89" s="15">
        <f t="shared" si="3"/>
        <v>1.961525567594171</v>
      </c>
      <c r="I89" s="15">
        <f t="shared" si="3"/>
        <v>1.5709451570308288</v>
      </c>
      <c r="J89" s="15">
        <f t="shared" si="3"/>
        <v>2.4127824388042973</v>
      </c>
      <c r="K89" s="15">
        <f t="shared" si="3"/>
        <v>23.598060668468701</v>
      </c>
      <c r="L89" s="15">
        <f t="shared" si="3"/>
        <v>4.4571770163482265</v>
      </c>
      <c r="M89" s="15">
        <f t="shared" si="3"/>
        <v>18.129917740187025</v>
      </c>
      <c r="N89" s="15">
        <f t="shared" si="3"/>
        <v>7.5528456424936037</v>
      </c>
      <c r="O89" s="15">
        <f t="shared" si="3"/>
        <v>6.2253469637525862</v>
      </c>
      <c r="P89" s="17"/>
      <c r="Q89" s="25">
        <f t="shared" si="1"/>
        <v>5.3576066986151796</v>
      </c>
      <c r="S89"/>
      <c r="T89"/>
    </row>
    <row r="90" spans="1:20" ht="14.25" thickBot="1" x14ac:dyDescent="0.2">
      <c r="A90" s="11" t="s">
        <v>70</v>
      </c>
      <c r="B90" s="2" t="str">
        <f t="shared" si="2"/>
        <v>医療サービス</v>
      </c>
      <c r="C90" s="15">
        <f t="shared" si="3"/>
        <v>2.9712750582201726</v>
      </c>
      <c r="D90" s="15">
        <f t="shared" si="3"/>
        <v>3.8130770945525789</v>
      </c>
      <c r="E90" s="15">
        <f t="shared" si="3"/>
        <v>4.4324237113392924</v>
      </c>
      <c r="F90" s="15">
        <f t="shared" si="3"/>
        <v>8.51478288809788</v>
      </c>
      <c r="G90" s="15">
        <f t="shared" si="3"/>
        <v>3.4993507285742793</v>
      </c>
      <c r="H90" s="15">
        <f t="shared" si="3"/>
        <v>4.99297417205789</v>
      </c>
      <c r="I90" s="15">
        <f t="shared" si="3"/>
        <v>2.3776467241547681</v>
      </c>
      <c r="J90" s="15">
        <f t="shared" si="3"/>
        <v>5.0970029019740783</v>
      </c>
      <c r="K90" s="15">
        <f t="shared" si="3"/>
        <v>6.0782883539995138</v>
      </c>
      <c r="L90" s="15">
        <f t="shared" si="3"/>
        <v>5.6807158051497</v>
      </c>
      <c r="M90" s="15">
        <f t="shared" si="3"/>
        <v>4.2511531252852341</v>
      </c>
      <c r="N90" s="15">
        <f t="shared" si="3"/>
        <v>5.8264809242093518</v>
      </c>
      <c r="O90" s="15">
        <f t="shared" si="3"/>
        <v>3.4438089586716436</v>
      </c>
      <c r="P90" s="17"/>
      <c r="Q90" s="25">
        <f t="shared" si="1"/>
        <v>5.3243296383753336</v>
      </c>
      <c r="S90"/>
      <c r="T90"/>
    </row>
    <row r="91" spans="1:20" ht="14.25" thickBot="1" x14ac:dyDescent="0.2">
      <c r="A91" s="11" t="s">
        <v>71</v>
      </c>
      <c r="B91" s="2" t="str">
        <f t="shared" si="2"/>
        <v>塗装工事</v>
      </c>
      <c r="C91" s="15">
        <f t="shared" si="3"/>
        <v>4.5970670712085688</v>
      </c>
      <c r="D91" s="15">
        <f t="shared" si="3"/>
        <v>4.2041619247630999</v>
      </c>
      <c r="E91" s="15">
        <f t="shared" si="3"/>
        <v>5.0529630309267928</v>
      </c>
      <c r="F91" s="15">
        <f t="shared" si="3"/>
        <v>7.2094506057243848</v>
      </c>
      <c r="G91" s="15">
        <f t="shared" si="3"/>
        <v>2.5535802613920415</v>
      </c>
      <c r="H91" s="15">
        <f t="shared" si="3"/>
        <v>1.961525567594171</v>
      </c>
      <c r="I91" s="15">
        <f t="shared" si="3"/>
        <v>3.7363019951003498</v>
      </c>
      <c r="J91" s="15">
        <f t="shared" si="3"/>
        <v>4.1318899264523594</v>
      </c>
      <c r="K91" s="15">
        <f t="shared" si="3"/>
        <v>2.5028246163527408</v>
      </c>
      <c r="L91" s="15">
        <f t="shared" si="3"/>
        <v>6.0302983162358359</v>
      </c>
      <c r="M91" s="15">
        <f t="shared" si="3"/>
        <v>5.0013566179826281</v>
      </c>
      <c r="N91" s="15">
        <f t="shared" si="3"/>
        <v>4.9632985650672259</v>
      </c>
      <c r="O91" s="15">
        <f t="shared" si="3"/>
        <v>5.8279843915981653</v>
      </c>
      <c r="P91" s="17"/>
      <c r="Q91" s="25">
        <f t="shared" si="1"/>
        <v>5.0628670222051166</v>
      </c>
      <c r="S91"/>
      <c r="T91"/>
    </row>
    <row r="92" spans="1:20" ht="14.25" thickBot="1" x14ac:dyDescent="0.2">
      <c r="A92" s="11" t="s">
        <v>72</v>
      </c>
      <c r="B92" s="2" t="str">
        <f t="shared" si="2"/>
        <v>ＩＰ電話</v>
      </c>
      <c r="C92" s="15">
        <f t="shared" si="3"/>
        <v>3.3076458195281169</v>
      </c>
      <c r="D92" s="15">
        <f t="shared" si="3"/>
        <v>4.0086195096578399</v>
      </c>
      <c r="E92" s="15">
        <f t="shared" si="3"/>
        <v>5.4075569278339364</v>
      </c>
      <c r="F92" s="15">
        <f t="shared" si="3"/>
        <v>4.1168171982548705</v>
      </c>
      <c r="G92" s="15">
        <f t="shared" si="3"/>
        <v>5.7691998498116499</v>
      </c>
      <c r="H92" s="15">
        <f t="shared" si="3"/>
        <v>6.4195382212172873</v>
      </c>
      <c r="I92" s="15">
        <f t="shared" si="3"/>
        <v>2.6323945874570644</v>
      </c>
      <c r="J92" s="15">
        <f t="shared" si="3"/>
        <v>6.6351517067118184</v>
      </c>
      <c r="K92" s="15">
        <f t="shared" si="3"/>
        <v>2.8603709901174184</v>
      </c>
      <c r="L92" s="15">
        <f t="shared" si="3"/>
        <v>4.0201988774905573</v>
      </c>
      <c r="M92" s="15">
        <f t="shared" si="3"/>
        <v>5.2514244488817594</v>
      </c>
      <c r="N92" s="15">
        <f t="shared" si="3"/>
        <v>7.7146923348327539</v>
      </c>
      <c r="O92" s="15">
        <f t="shared" si="3"/>
        <v>4.3709882936986242</v>
      </c>
      <c r="P92" s="17"/>
      <c r="Q92" s="25">
        <f t="shared" si="1"/>
        <v>4.8774662580116903</v>
      </c>
      <c r="S92"/>
      <c r="T92"/>
    </row>
    <row r="93" spans="1:20" ht="14.25" thickBot="1" x14ac:dyDescent="0.2">
      <c r="A93" s="11" t="s">
        <v>73</v>
      </c>
      <c r="B93" s="2" t="str">
        <f t="shared" si="2"/>
        <v>飲料</v>
      </c>
      <c r="C93" s="15">
        <f t="shared" si="3"/>
        <v>2.8030896775662009</v>
      </c>
      <c r="D93" s="15">
        <f t="shared" si="3"/>
        <v>3.3242210567894284</v>
      </c>
      <c r="E93" s="15">
        <f t="shared" si="3"/>
        <v>1.9502664329892885</v>
      </c>
      <c r="F93" s="15">
        <f t="shared" si="3"/>
        <v>3.695094460872665</v>
      </c>
      <c r="G93" s="15">
        <f t="shared" si="3"/>
        <v>2.4590032146738179</v>
      </c>
      <c r="H93" s="15">
        <f t="shared" si="3"/>
        <v>3.3880896167535681</v>
      </c>
      <c r="I93" s="15">
        <f t="shared" si="3"/>
        <v>2.8871424507593608</v>
      </c>
      <c r="J93" s="15">
        <f t="shared" si="3"/>
        <v>4.0715703654822519</v>
      </c>
      <c r="K93" s="15">
        <f t="shared" si="3"/>
        <v>4.6481028589408044</v>
      </c>
      <c r="L93" s="15">
        <f t="shared" si="3"/>
        <v>6.2050895717789034</v>
      </c>
      <c r="M93" s="15">
        <f t="shared" si="3"/>
        <v>4.5012209561843646</v>
      </c>
      <c r="N93" s="15">
        <f t="shared" si="3"/>
        <v>15.213589079879974</v>
      </c>
      <c r="O93" s="15">
        <f t="shared" si="3"/>
        <v>7.9472514430884083</v>
      </c>
      <c r="P93" s="17"/>
      <c r="Q93" s="25">
        <f t="shared" si="1"/>
        <v>4.7823889430407016</v>
      </c>
      <c r="S93"/>
      <c r="T93"/>
    </row>
    <row r="94" spans="1:20" ht="14.25" thickBot="1" x14ac:dyDescent="0.2">
      <c r="A94" s="11" t="s">
        <v>74</v>
      </c>
      <c r="B94" s="2" t="str">
        <f t="shared" si="2"/>
        <v>鮮魚</v>
      </c>
      <c r="C94" s="15">
        <f t="shared" si="3"/>
        <v>3.4758312001820886</v>
      </c>
      <c r="D94" s="15">
        <f t="shared" si="3"/>
        <v>5.0841027927367728</v>
      </c>
      <c r="E94" s="15">
        <f t="shared" si="3"/>
        <v>3.6345874432982197</v>
      </c>
      <c r="F94" s="15">
        <f t="shared" si="3"/>
        <v>5.2815752348342979</v>
      </c>
      <c r="G94" s="15">
        <f t="shared" si="3"/>
        <v>3.972235962165398</v>
      </c>
      <c r="H94" s="15">
        <f t="shared" si="3"/>
        <v>2.8531280983187943</v>
      </c>
      <c r="I94" s="15">
        <f t="shared" si="3"/>
        <v>3.9910498584026457</v>
      </c>
      <c r="J94" s="15">
        <f t="shared" si="3"/>
        <v>3.4683747557811775</v>
      </c>
      <c r="K94" s="15">
        <f t="shared" si="3"/>
        <v>3.9330101114114502</v>
      </c>
      <c r="L94" s="15">
        <f t="shared" si="3"/>
        <v>5.3311332940635641</v>
      </c>
      <c r="M94" s="15">
        <f t="shared" si="3"/>
        <v>10.377814982313952</v>
      </c>
      <c r="N94" s="15">
        <f t="shared" si="3"/>
        <v>4.7475029752816935</v>
      </c>
      <c r="O94" s="15">
        <f t="shared" si="3"/>
        <v>5.0332592472893252</v>
      </c>
      <c r="P94" s="17"/>
      <c r="Q94" s="25">
        <f t="shared" si="1"/>
        <v>4.6587884335784171</v>
      </c>
      <c r="S94"/>
      <c r="T94"/>
    </row>
    <row r="95" spans="1:20" ht="14.25" thickBot="1" x14ac:dyDescent="0.2">
      <c r="A95" s="11" t="s">
        <v>75</v>
      </c>
      <c r="B95" s="2" t="str">
        <f t="shared" si="2"/>
        <v>土地</v>
      </c>
      <c r="C95" s="15">
        <f t="shared" si="3"/>
        <v>1.9061009807450162</v>
      </c>
      <c r="D95" s="15">
        <f t="shared" si="3"/>
        <v>4.9863315851841419</v>
      </c>
      <c r="E95" s="15">
        <f t="shared" si="3"/>
        <v>3.8118843917517915</v>
      </c>
      <c r="F95" s="15">
        <f t="shared" si="3"/>
        <v>9.2176541170682231</v>
      </c>
      <c r="G95" s="15">
        <f t="shared" si="3"/>
        <v>2.3644261679555942</v>
      </c>
      <c r="H95" s="15">
        <f t="shared" si="3"/>
        <v>1.069923036869548</v>
      </c>
      <c r="I95" s="15">
        <f t="shared" si="3"/>
        <v>2.8871424507593608</v>
      </c>
      <c r="J95" s="15">
        <f t="shared" si="3"/>
        <v>3.8302921216018224</v>
      </c>
      <c r="K95" s="15">
        <f t="shared" si="3"/>
        <v>2.8603709901174184</v>
      </c>
      <c r="L95" s="15">
        <f t="shared" si="3"/>
        <v>2.3596819498314137</v>
      </c>
      <c r="M95" s="15">
        <f t="shared" si="3"/>
        <v>0.75020349269739417</v>
      </c>
      <c r="N95" s="15">
        <f t="shared" si="3"/>
        <v>4.6935540778353113</v>
      </c>
      <c r="O95" s="15">
        <f t="shared" si="3"/>
        <v>3.9736257215442041</v>
      </c>
      <c r="P95" s="17"/>
      <c r="Q95" s="25">
        <f t="shared" si="1"/>
        <v>4.6445268363327692</v>
      </c>
      <c r="S95"/>
      <c r="T95"/>
    </row>
    <row r="96" spans="1:20" ht="14.25" thickBot="1" x14ac:dyDescent="0.2">
      <c r="A96" s="11" t="s">
        <v>76</v>
      </c>
      <c r="B96" s="2" t="str">
        <f t="shared" si="2"/>
        <v>冠婚葬祭互助会</v>
      </c>
      <c r="C96" s="15">
        <f t="shared" si="3"/>
        <v>2.6909660904635526</v>
      </c>
      <c r="D96" s="15">
        <f t="shared" si="3"/>
        <v>2.4442801888157559</v>
      </c>
      <c r="E96" s="15">
        <f t="shared" si="3"/>
        <v>4.6097206597928642</v>
      </c>
      <c r="F96" s="15">
        <f t="shared" si="3"/>
        <v>5.6631339019896281</v>
      </c>
      <c r="G96" s="15">
        <f t="shared" si="3"/>
        <v>2.3644261679555942</v>
      </c>
      <c r="H96" s="15">
        <f t="shared" si="3"/>
        <v>4.8146536659129655</v>
      </c>
      <c r="I96" s="15">
        <f t="shared" si="3"/>
        <v>3.1843482912787069</v>
      </c>
      <c r="J96" s="15">
        <f t="shared" si="3"/>
        <v>4.3731681703327894</v>
      </c>
      <c r="K96" s="15">
        <f t="shared" si="3"/>
        <v>3.5754637376467731</v>
      </c>
      <c r="L96" s="15">
        <f t="shared" si="3"/>
        <v>3.1462425997752179</v>
      </c>
      <c r="M96" s="15">
        <f t="shared" si="3"/>
        <v>1.625440900844354</v>
      </c>
      <c r="N96" s="15">
        <f t="shared" si="3"/>
        <v>7.4449478476008384</v>
      </c>
      <c r="O96" s="15">
        <f t="shared" si="3"/>
        <v>3.1789005772353636</v>
      </c>
      <c r="P96" s="17"/>
      <c r="Q96" s="25">
        <f t="shared" si="1"/>
        <v>4.3735564886654528</v>
      </c>
      <c r="S96"/>
      <c r="T96"/>
    </row>
    <row r="97" spans="1:20" ht="14.25" thickBot="1" x14ac:dyDescent="0.2">
      <c r="A97" s="11" t="s">
        <v>77</v>
      </c>
      <c r="B97" s="2" t="str">
        <f t="shared" si="2"/>
        <v>家庭用電気治療器具</v>
      </c>
      <c r="C97" s="15">
        <f t="shared" ref="C97:O112" si="4">C37/C$60*100000</f>
        <v>3.251584025976793</v>
      </c>
      <c r="D97" s="15">
        <f t="shared" si="4"/>
        <v>2.9331362265789074</v>
      </c>
      <c r="E97" s="15">
        <f t="shared" si="4"/>
        <v>3.5459389690714338</v>
      </c>
      <c r="F97" s="15">
        <f t="shared" si="4"/>
        <v>2.9721411967888822</v>
      </c>
      <c r="G97" s="15">
        <f t="shared" si="4"/>
        <v>3.4047736818560561</v>
      </c>
      <c r="H97" s="15">
        <f t="shared" si="4"/>
        <v>3.2097691106086437</v>
      </c>
      <c r="I97" s="15">
        <f t="shared" si="4"/>
        <v>3.9910498584026457</v>
      </c>
      <c r="J97" s="15">
        <f t="shared" si="4"/>
        <v>3.6493334386915</v>
      </c>
      <c r="K97" s="15">
        <f t="shared" si="4"/>
        <v>3.5754637376467731</v>
      </c>
      <c r="L97" s="15">
        <f t="shared" si="4"/>
        <v>5.5059245496066325</v>
      </c>
      <c r="M97" s="15">
        <f t="shared" si="4"/>
        <v>2.2506104780921823</v>
      </c>
      <c r="N97" s="15">
        <f t="shared" si="4"/>
        <v>8.3081302067429643</v>
      </c>
      <c r="O97" s="15">
        <f t="shared" si="4"/>
        <v>9.8016101131423703</v>
      </c>
      <c r="P97" s="17"/>
      <c r="Q97" s="25">
        <f t="shared" ref="Q97:Q115" si="5">Q37/Q$60*100000</f>
        <v>4.1596325299807297</v>
      </c>
      <c r="S97"/>
      <c r="T97"/>
    </row>
    <row r="98" spans="1:20" ht="14.25" thickBot="1" x14ac:dyDescent="0.2">
      <c r="A98" s="11" t="s">
        <v>78</v>
      </c>
      <c r="B98" s="2" t="str">
        <f t="shared" si="2"/>
        <v>他の工事・建築サービス</v>
      </c>
      <c r="C98" s="15">
        <f t="shared" si="4"/>
        <v>2.7470278840148765</v>
      </c>
      <c r="D98" s="15">
        <f t="shared" si="4"/>
        <v>3.2264498492367979</v>
      </c>
      <c r="E98" s="15">
        <f t="shared" si="4"/>
        <v>6.3826901443285804</v>
      </c>
      <c r="F98" s="15">
        <f t="shared" si="4"/>
        <v>5.4020674455149287</v>
      </c>
      <c r="G98" s="15">
        <f t="shared" si="4"/>
        <v>2.7427343548284893</v>
      </c>
      <c r="H98" s="15">
        <f t="shared" si="4"/>
        <v>4.4580126536231166</v>
      </c>
      <c r="I98" s="15">
        <f t="shared" si="4"/>
        <v>2.8446844735423116</v>
      </c>
      <c r="J98" s="15">
        <f t="shared" si="4"/>
        <v>4.4033279508178422</v>
      </c>
      <c r="K98" s="15">
        <f t="shared" si="4"/>
        <v>1.0726391212940318</v>
      </c>
      <c r="L98" s="15">
        <f t="shared" si="4"/>
        <v>3.7580119941759551</v>
      </c>
      <c r="M98" s="15">
        <f t="shared" si="4"/>
        <v>3.250881801688708</v>
      </c>
      <c r="N98" s="15">
        <f t="shared" si="4"/>
        <v>3.6685250263540365</v>
      </c>
      <c r="O98" s="15">
        <f t="shared" si="4"/>
        <v>3.7087173401079232</v>
      </c>
      <c r="P98" s="17"/>
      <c r="Q98" s="25">
        <f t="shared" si="5"/>
        <v>4.1216016039923344</v>
      </c>
      <c r="S98"/>
      <c r="T98"/>
    </row>
    <row r="99" spans="1:20" ht="14.25" thickBot="1" x14ac:dyDescent="0.2">
      <c r="A99" s="11" t="s">
        <v>79</v>
      </c>
      <c r="B99" s="2" t="str">
        <f t="shared" si="2"/>
        <v>預貯金</v>
      </c>
      <c r="C99" s="15">
        <f t="shared" si="4"/>
        <v>2.3545953291556083</v>
      </c>
      <c r="D99" s="15">
        <f t="shared" si="4"/>
        <v>3.1286786416841679</v>
      </c>
      <c r="E99" s="15">
        <f t="shared" si="4"/>
        <v>3.2799935463910765</v>
      </c>
      <c r="F99" s="15">
        <f t="shared" si="4"/>
        <v>4.659032146317708</v>
      </c>
      <c r="G99" s="15">
        <f t="shared" si="4"/>
        <v>2.8373114015467129</v>
      </c>
      <c r="H99" s="15">
        <f t="shared" si="4"/>
        <v>2.8531280983187943</v>
      </c>
      <c r="I99" s="15">
        <f t="shared" si="4"/>
        <v>3.3966381773639545</v>
      </c>
      <c r="J99" s="15">
        <f t="shared" si="4"/>
        <v>3.5890138777213925</v>
      </c>
      <c r="K99" s="15">
        <f t="shared" si="4"/>
        <v>3.2179173638820959</v>
      </c>
      <c r="L99" s="15">
        <f t="shared" si="4"/>
        <v>4.9815507829774299</v>
      </c>
      <c r="M99" s="15">
        <f t="shared" si="4"/>
        <v>2.3756443935417479</v>
      </c>
      <c r="N99" s="15">
        <f t="shared" si="4"/>
        <v>4.7475029752816935</v>
      </c>
      <c r="O99" s="15">
        <f t="shared" si="4"/>
        <v>2.2517212422083825</v>
      </c>
      <c r="P99" s="17"/>
      <c r="Q99" s="25">
        <f t="shared" si="5"/>
        <v>3.7270307468627339</v>
      </c>
      <c r="S99"/>
      <c r="T99"/>
    </row>
    <row r="100" spans="1:20" ht="14.25" thickBot="1" x14ac:dyDescent="0.2">
      <c r="A100" s="11" t="s">
        <v>80</v>
      </c>
      <c r="B100" s="2" t="str">
        <f t="shared" si="2"/>
        <v>宝くじ</v>
      </c>
      <c r="C100" s="15">
        <f t="shared" si="4"/>
        <v>3.3076458195281169</v>
      </c>
      <c r="D100" s="15">
        <f t="shared" si="4"/>
        <v>4.1063907172104699</v>
      </c>
      <c r="E100" s="15">
        <f t="shared" si="4"/>
        <v>3.8118843917517915</v>
      </c>
      <c r="F100" s="15">
        <f t="shared" si="4"/>
        <v>3.0123052670157593</v>
      </c>
      <c r="G100" s="15">
        <f t="shared" si="4"/>
        <v>3.8776589154471748</v>
      </c>
      <c r="H100" s="15">
        <f t="shared" si="4"/>
        <v>6.2412177150723629</v>
      </c>
      <c r="I100" s="15">
        <f t="shared" si="4"/>
        <v>3.8636759267514975</v>
      </c>
      <c r="J100" s="15">
        <f t="shared" si="4"/>
        <v>3.0159780485053718</v>
      </c>
      <c r="K100" s="15">
        <f t="shared" si="4"/>
        <v>6.4358347277641919</v>
      </c>
      <c r="L100" s="15">
        <f t="shared" si="4"/>
        <v>4.7193638996628273</v>
      </c>
      <c r="M100" s="15">
        <f t="shared" si="4"/>
        <v>2.875780055340011</v>
      </c>
      <c r="N100" s="15">
        <f t="shared" si="4"/>
        <v>4.2080140008178653</v>
      </c>
      <c r="O100" s="15">
        <f t="shared" si="4"/>
        <v>3.3113547679535031</v>
      </c>
      <c r="P100" s="17"/>
      <c r="Q100" s="25">
        <f t="shared" si="5"/>
        <v>3.6604766263830419</v>
      </c>
      <c r="S100"/>
      <c r="T100"/>
    </row>
    <row r="101" spans="1:20" ht="14.25" thickBot="1" x14ac:dyDescent="0.2">
      <c r="A101" s="11" t="s">
        <v>81</v>
      </c>
      <c r="B101" s="2" t="str">
        <f t="shared" si="2"/>
        <v>増改築工事</v>
      </c>
      <c r="C101" s="15">
        <f t="shared" si="4"/>
        <v>2.5788425033609044</v>
      </c>
      <c r="D101" s="15">
        <f t="shared" si="4"/>
        <v>2.8353650190262769</v>
      </c>
      <c r="E101" s="15">
        <f t="shared" si="4"/>
        <v>2.6594542268035752</v>
      </c>
      <c r="F101" s="15">
        <f t="shared" si="4"/>
        <v>5.5828057615358739</v>
      </c>
      <c r="G101" s="15">
        <f t="shared" si="4"/>
        <v>2.7427343548284893</v>
      </c>
      <c r="H101" s="15">
        <f t="shared" si="4"/>
        <v>2.1398460737390961</v>
      </c>
      <c r="I101" s="15">
        <f t="shared" si="4"/>
        <v>2.3351887469377184</v>
      </c>
      <c r="J101" s="15">
        <f t="shared" si="4"/>
        <v>3.6794932191765537</v>
      </c>
      <c r="K101" s="15">
        <f t="shared" si="4"/>
        <v>3.2179173638820959</v>
      </c>
      <c r="L101" s="15">
        <f t="shared" si="4"/>
        <v>4.4571770163482265</v>
      </c>
      <c r="M101" s="15">
        <f t="shared" si="4"/>
        <v>2.500678308991314</v>
      </c>
      <c r="N101" s="15">
        <f t="shared" si="4"/>
        <v>3.5066783340148877</v>
      </c>
      <c r="O101" s="15">
        <f t="shared" si="4"/>
        <v>1.8543586700539616</v>
      </c>
      <c r="P101" s="17"/>
      <c r="Q101" s="25">
        <f t="shared" si="5"/>
        <v>3.6271995661431964</v>
      </c>
      <c r="S101"/>
      <c r="T101"/>
    </row>
    <row r="102" spans="1:20" ht="14.25" thickBot="1" x14ac:dyDescent="0.2">
      <c r="A102" s="11" t="s">
        <v>82</v>
      </c>
      <c r="B102" s="2" t="str">
        <f t="shared" si="2"/>
        <v>損害保険</v>
      </c>
      <c r="C102" s="15">
        <f t="shared" si="4"/>
        <v>2.1303481549503127</v>
      </c>
      <c r="D102" s="15">
        <f t="shared" si="4"/>
        <v>2.7375938114736469</v>
      </c>
      <c r="E102" s="15">
        <f t="shared" si="4"/>
        <v>4.6097206597928642</v>
      </c>
      <c r="F102" s="15">
        <f t="shared" si="4"/>
        <v>3.8557507417801724</v>
      </c>
      <c r="G102" s="15">
        <f t="shared" si="4"/>
        <v>2.4590032146738179</v>
      </c>
      <c r="H102" s="15">
        <f t="shared" si="4"/>
        <v>1.961525567594171</v>
      </c>
      <c r="I102" s="15">
        <f t="shared" si="4"/>
        <v>2.5474786330229655</v>
      </c>
      <c r="J102" s="15">
        <f t="shared" si="4"/>
        <v>3.4683747557811775</v>
      </c>
      <c r="K102" s="15">
        <f t="shared" si="4"/>
        <v>5.0056492327054816</v>
      </c>
      <c r="L102" s="15">
        <f t="shared" si="4"/>
        <v>4.1075945052620906</v>
      </c>
      <c r="M102" s="15">
        <f t="shared" si="4"/>
        <v>2.500678308991314</v>
      </c>
      <c r="N102" s="15">
        <f t="shared" si="4"/>
        <v>3.884320616139568</v>
      </c>
      <c r="O102" s="15">
        <f t="shared" si="4"/>
        <v>3.1789005772353636</v>
      </c>
      <c r="P102" s="17"/>
      <c r="Q102" s="25">
        <f t="shared" si="5"/>
        <v>3.3514753527273311</v>
      </c>
      <c r="S102"/>
      <c r="T102"/>
    </row>
    <row r="103" spans="1:20" ht="14.25" thickBot="1" x14ac:dyDescent="0.2">
      <c r="A103" s="11" t="s">
        <v>83</v>
      </c>
      <c r="B103" s="2" t="str">
        <f t="shared" si="2"/>
        <v>衛生設備工事</v>
      </c>
      <c r="C103" s="15">
        <f t="shared" si="4"/>
        <v>2.3545953291556083</v>
      </c>
      <c r="D103" s="15">
        <f t="shared" si="4"/>
        <v>1.9554241510526047</v>
      </c>
      <c r="E103" s="15">
        <f t="shared" si="4"/>
        <v>2.0389149072160744</v>
      </c>
      <c r="F103" s="15">
        <f t="shared" si="4"/>
        <v>4.8799345325655299</v>
      </c>
      <c r="G103" s="15">
        <f t="shared" si="4"/>
        <v>1.1349245606186851</v>
      </c>
      <c r="H103" s="15">
        <f t="shared" si="4"/>
        <v>0.89160253072462314</v>
      </c>
      <c r="I103" s="15">
        <f t="shared" si="4"/>
        <v>2.4201047013718173</v>
      </c>
      <c r="J103" s="15">
        <f t="shared" si="4"/>
        <v>5.3081213653694546</v>
      </c>
      <c r="K103" s="15">
        <f t="shared" si="4"/>
        <v>1.0726391212940318</v>
      </c>
      <c r="L103" s="15">
        <f t="shared" si="4"/>
        <v>2.2722863220598799</v>
      </c>
      <c r="M103" s="15">
        <f t="shared" si="4"/>
        <v>2.2506104780921823</v>
      </c>
      <c r="N103" s="15">
        <f t="shared" si="4"/>
        <v>3.0211382569974417</v>
      </c>
      <c r="O103" s="15">
        <f t="shared" si="4"/>
        <v>1.1920877164632613</v>
      </c>
      <c r="P103" s="17"/>
      <c r="Q103" s="25">
        <f t="shared" si="5"/>
        <v>3.3134444267389354</v>
      </c>
      <c r="S103"/>
      <c r="T103"/>
    </row>
    <row r="104" spans="1:20" ht="14.25" thickBot="1" x14ac:dyDescent="0.2">
      <c r="A104" s="11" t="s">
        <v>84</v>
      </c>
      <c r="B104" s="2" t="str">
        <f t="shared" si="2"/>
        <v>自動車</v>
      </c>
      <c r="C104" s="15">
        <f t="shared" si="4"/>
        <v>2.7470278840148765</v>
      </c>
      <c r="D104" s="15">
        <f t="shared" si="4"/>
        <v>3.6175346794473189</v>
      </c>
      <c r="E104" s="15">
        <f t="shared" si="4"/>
        <v>4.9643145567000078</v>
      </c>
      <c r="F104" s="15">
        <f t="shared" si="4"/>
        <v>3.2733717234904587</v>
      </c>
      <c r="G104" s="15">
        <f t="shared" si="4"/>
        <v>3.4993507285742793</v>
      </c>
      <c r="H104" s="15">
        <f t="shared" si="4"/>
        <v>2.496487086028945</v>
      </c>
      <c r="I104" s="15">
        <f t="shared" si="4"/>
        <v>2.5050206558059163</v>
      </c>
      <c r="J104" s="15">
        <f t="shared" si="4"/>
        <v>2.9556584875352643</v>
      </c>
      <c r="K104" s="15">
        <f t="shared" si="4"/>
        <v>3.5754637376467731</v>
      </c>
      <c r="L104" s="15">
        <f t="shared" si="4"/>
        <v>4.1075945052620906</v>
      </c>
      <c r="M104" s="15">
        <f t="shared" si="4"/>
        <v>2.000542647193051</v>
      </c>
      <c r="N104" s="15">
        <f t="shared" si="4"/>
        <v>3.9382695135859507</v>
      </c>
      <c r="O104" s="15">
        <f t="shared" si="4"/>
        <v>2.5166296236446626</v>
      </c>
      <c r="P104" s="17"/>
      <c r="Q104" s="25">
        <f t="shared" si="5"/>
        <v>3.2468903062592438</v>
      </c>
      <c r="S104"/>
      <c r="T104"/>
    </row>
    <row r="105" spans="1:20" ht="14.25" thickBot="1" x14ac:dyDescent="0.2">
      <c r="A105" s="11" t="s">
        <v>85</v>
      </c>
      <c r="B105" s="2" t="str">
        <f t="shared" si="2"/>
        <v>有料老人ホーム</v>
      </c>
      <c r="C105" s="15">
        <f t="shared" si="4"/>
        <v>3.1955222324254682</v>
      </c>
      <c r="D105" s="15">
        <f t="shared" si="4"/>
        <v>2.2487377737104954</v>
      </c>
      <c r="E105" s="15">
        <f t="shared" si="4"/>
        <v>3.0140481237107188</v>
      </c>
      <c r="F105" s="15">
        <f t="shared" si="4"/>
        <v>3.7955046364398566</v>
      </c>
      <c r="G105" s="15">
        <f t="shared" si="4"/>
        <v>2.0806950278009229</v>
      </c>
      <c r="H105" s="15">
        <f t="shared" si="4"/>
        <v>2.6748075921738694</v>
      </c>
      <c r="I105" s="15">
        <f t="shared" si="4"/>
        <v>1.5709451570308288</v>
      </c>
      <c r="J105" s="15">
        <f t="shared" si="4"/>
        <v>2.8048595851099956</v>
      </c>
      <c r="K105" s="15">
        <f t="shared" si="4"/>
        <v>2.1452782425880637</v>
      </c>
      <c r="L105" s="15">
        <f t="shared" si="4"/>
        <v>4.4571770163482265</v>
      </c>
      <c r="M105" s="15">
        <f t="shared" si="4"/>
        <v>0.75020349269739417</v>
      </c>
      <c r="N105" s="15">
        <f t="shared" si="4"/>
        <v>5.017247462513609</v>
      </c>
      <c r="O105" s="15">
        <f t="shared" si="4"/>
        <v>1.3245419071814013</v>
      </c>
      <c r="P105" s="17"/>
      <c r="Q105" s="25">
        <f t="shared" si="5"/>
        <v>3.0757511393114654</v>
      </c>
      <c r="S105"/>
      <c r="T105"/>
    </row>
    <row r="106" spans="1:20" ht="14.25" thickBot="1" x14ac:dyDescent="0.2">
      <c r="A106" s="11" t="s">
        <v>86</v>
      </c>
      <c r="B106" s="2" t="str">
        <f t="shared" si="2"/>
        <v>建物清掃サービス</v>
      </c>
      <c r="C106" s="15">
        <f t="shared" si="4"/>
        <v>1.1772976645778042</v>
      </c>
      <c r="D106" s="15">
        <f t="shared" si="4"/>
        <v>1.2710256981841932</v>
      </c>
      <c r="E106" s="15">
        <f t="shared" si="4"/>
        <v>2.393508804123218</v>
      </c>
      <c r="F106" s="15">
        <f t="shared" si="4"/>
        <v>5.2815752348342979</v>
      </c>
      <c r="G106" s="15">
        <f t="shared" si="4"/>
        <v>0.18915409343644754</v>
      </c>
      <c r="H106" s="15">
        <f t="shared" si="4"/>
        <v>1.2482435430144725</v>
      </c>
      <c r="I106" s="15">
        <f t="shared" si="4"/>
        <v>0.9765334759921368</v>
      </c>
      <c r="J106" s="15">
        <f t="shared" si="4"/>
        <v>3.5588540972363387</v>
      </c>
      <c r="K106" s="15">
        <f t="shared" si="4"/>
        <v>2.1452782425880637</v>
      </c>
      <c r="L106" s="15">
        <f t="shared" si="4"/>
        <v>3.3210338553182859</v>
      </c>
      <c r="M106" s="15">
        <f t="shared" si="4"/>
        <v>2.6257122244408797</v>
      </c>
      <c r="N106" s="15">
        <f t="shared" si="4"/>
        <v>1.7803136157306352</v>
      </c>
      <c r="O106" s="15">
        <f t="shared" si="4"/>
        <v>7.4174346802158464</v>
      </c>
      <c r="P106" s="17"/>
      <c r="Q106" s="25">
        <f t="shared" si="5"/>
        <v>2.9996892873346748</v>
      </c>
      <c r="S106"/>
      <c r="T106"/>
    </row>
    <row r="107" spans="1:20" ht="14.25" thickBot="1" x14ac:dyDescent="0.2">
      <c r="A107" s="11" t="s">
        <v>87</v>
      </c>
      <c r="B107" s="2" t="str">
        <f t="shared" si="2"/>
        <v>和服</v>
      </c>
      <c r="C107" s="15">
        <f t="shared" si="4"/>
        <v>1.6257920129883965</v>
      </c>
      <c r="D107" s="15">
        <f t="shared" si="4"/>
        <v>2.7375938114736469</v>
      </c>
      <c r="E107" s="15">
        <f t="shared" si="4"/>
        <v>1.684321010308931</v>
      </c>
      <c r="F107" s="15">
        <f t="shared" si="4"/>
        <v>3.594684285305473</v>
      </c>
      <c r="G107" s="15">
        <f t="shared" si="4"/>
        <v>2.931888448264937</v>
      </c>
      <c r="H107" s="15">
        <f t="shared" si="4"/>
        <v>4.1013716413332668</v>
      </c>
      <c r="I107" s="15">
        <f t="shared" si="4"/>
        <v>2.1228988608524713</v>
      </c>
      <c r="J107" s="15">
        <f t="shared" si="4"/>
        <v>4.0414105849971982</v>
      </c>
      <c r="K107" s="15">
        <f t="shared" si="4"/>
        <v>1.0726391212940318</v>
      </c>
      <c r="L107" s="15">
        <f t="shared" si="4"/>
        <v>4.1949901330336248</v>
      </c>
      <c r="M107" s="15">
        <f t="shared" si="4"/>
        <v>1.625440900844354</v>
      </c>
      <c r="N107" s="15">
        <f t="shared" si="4"/>
        <v>3.4527294365685051</v>
      </c>
      <c r="O107" s="15">
        <f t="shared" si="4"/>
        <v>0.79472514430884089</v>
      </c>
      <c r="P107" s="17"/>
      <c r="Q107" s="25">
        <f t="shared" si="5"/>
        <v>2.9949354215861255</v>
      </c>
      <c r="S107"/>
      <c r="T107"/>
    </row>
    <row r="108" spans="1:20" ht="14.25" thickBot="1" x14ac:dyDescent="0.2">
      <c r="A108" s="11" t="s">
        <v>88</v>
      </c>
      <c r="B108" s="2" t="str">
        <f t="shared" si="2"/>
        <v>婦人洋服</v>
      </c>
      <c r="C108" s="15">
        <f t="shared" si="4"/>
        <v>2.6349042969122287</v>
      </c>
      <c r="D108" s="15">
        <f t="shared" si="4"/>
        <v>1.4665681132894537</v>
      </c>
      <c r="E108" s="15">
        <f t="shared" si="4"/>
        <v>1.684321010308931</v>
      </c>
      <c r="F108" s="15">
        <f t="shared" si="4"/>
        <v>3.8155866715532949</v>
      </c>
      <c r="G108" s="15">
        <f t="shared" si="4"/>
        <v>1.7023868409280281</v>
      </c>
      <c r="H108" s="15">
        <f t="shared" si="4"/>
        <v>1.961525567594171</v>
      </c>
      <c r="I108" s="15">
        <f t="shared" si="4"/>
        <v>1.9106089747672241</v>
      </c>
      <c r="J108" s="15">
        <f t="shared" si="4"/>
        <v>3.106457389960533</v>
      </c>
      <c r="K108" s="15">
        <f t="shared" si="4"/>
        <v>2.8603709901174184</v>
      </c>
      <c r="L108" s="15">
        <f t="shared" si="4"/>
        <v>4.4571770163482265</v>
      </c>
      <c r="M108" s="15">
        <f t="shared" si="4"/>
        <v>1.250339154495657</v>
      </c>
      <c r="N108" s="15">
        <f t="shared" si="4"/>
        <v>4.6396051803889282</v>
      </c>
      <c r="O108" s="15">
        <f t="shared" si="4"/>
        <v>1.9868128607721021</v>
      </c>
      <c r="P108" s="17"/>
      <c r="Q108" s="25">
        <f t="shared" si="5"/>
        <v>2.9569044955977302</v>
      </c>
      <c r="S108"/>
      <c r="T108"/>
    </row>
    <row r="109" spans="1:20" ht="14.25" thickBot="1" x14ac:dyDescent="0.2">
      <c r="A109" s="11" t="s">
        <v>89</v>
      </c>
      <c r="B109" s="2" t="str">
        <f t="shared" si="2"/>
        <v>預貯金・証券等全般</v>
      </c>
      <c r="C109" s="15">
        <f t="shared" si="4"/>
        <v>1.6257920129883965</v>
      </c>
      <c r="D109" s="15">
        <f t="shared" si="4"/>
        <v>3.4219922643420588</v>
      </c>
      <c r="E109" s="15">
        <f t="shared" si="4"/>
        <v>5.4075569278339364</v>
      </c>
      <c r="F109" s="15">
        <f t="shared" si="4"/>
        <v>3.0123052670157593</v>
      </c>
      <c r="G109" s="15">
        <f t="shared" si="4"/>
        <v>2.8373114015467129</v>
      </c>
      <c r="H109" s="15">
        <f t="shared" si="4"/>
        <v>2.496487086028945</v>
      </c>
      <c r="I109" s="15">
        <f t="shared" si="4"/>
        <v>2.2927307697206687</v>
      </c>
      <c r="J109" s="15">
        <f t="shared" si="4"/>
        <v>2.9556584875352643</v>
      </c>
      <c r="K109" s="15">
        <f t="shared" si="4"/>
        <v>1.7877318688233865</v>
      </c>
      <c r="L109" s="15">
        <f t="shared" si="4"/>
        <v>4.5445726441197598</v>
      </c>
      <c r="M109" s="15">
        <f t="shared" si="4"/>
        <v>2.875780055340011</v>
      </c>
      <c r="N109" s="15">
        <f t="shared" si="4"/>
        <v>2.3737514876408468</v>
      </c>
      <c r="O109" s="15">
        <f t="shared" si="4"/>
        <v>2.7815380050809426</v>
      </c>
      <c r="P109" s="17"/>
      <c r="Q109" s="25">
        <f t="shared" si="5"/>
        <v>2.9569044955977302</v>
      </c>
      <c r="S109"/>
      <c r="T109"/>
    </row>
    <row r="110" spans="1:20" ht="14.25" thickBot="1" x14ac:dyDescent="0.2">
      <c r="A110" s="11" t="s">
        <v>90</v>
      </c>
      <c r="B110" s="2" t="str">
        <f t="shared" si="2"/>
        <v>その他の保険</v>
      </c>
      <c r="C110" s="15">
        <f t="shared" si="4"/>
        <v>1.9061009807450162</v>
      </c>
      <c r="D110" s="15">
        <f t="shared" si="4"/>
        <v>1.9554241510526047</v>
      </c>
      <c r="E110" s="15">
        <f t="shared" si="4"/>
        <v>2.836751175257147</v>
      </c>
      <c r="F110" s="15">
        <f t="shared" si="4"/>
        <v>4.2373094089355012</v>
      </c>
      <c r="G110" s="15">
        <f t="shared" si="4"/>
        <v>1.5132327474915803</v>
      </c>
      <c r="H110" s="15">
        <f t="shared" si="4"/>
        <v>2.1398460737390961</v>
      </c>
      <c r="I110" s="15">
        <f t="shared" si="4"/>
        <v>1.5709451570308288</v>
      </c>
      <c r="J110" s="15">
        <f t="shared" si="4"/>
        <v>2.925498707050211</v>
      </c>
      <c r="K110" s="15">
        <f t="shared" si="4"/>
        <v>2.5028246163527408</v>
      </c>
      <c r="L110" s="15">
        <f t="shared" si="4"/>
        <v>2.7966600886890833</v>
      </c>
      <c r="M110" s="15">
        <f t="shared" si="4"/>
        <v>2.3756443935417479</v>
      </c>
      <c r="N110" s="15">
        <f t="shared" si="4"/>
        <v>2.8053426672119102</v>
      </c>
      <c r="O110" s="15">
        <f t="shared" si="4"/>
        <v>2.5166296236446626</v>
      </c>
      <c r="P110" s="17"/>
      <c r="Q110" s="25">
        <f t="shared" si="5"/>
        <v>2.8333039861354457</v>
      </c>
      <c r="S110"/>
      <c r="T110"/>
    </row>
    <row r="111" spans="1:20" ht="14.25" thickBot="1" x14ac:dyDescent="0.2">
      <c r="A111" s="11" t="s">
        <v>91</v>
      </c>
      <c r="B111" s="2" t="str">
        <f t="shared" si="2"/>
        <v>消火器</v>
      </c>
      <c r="C111" s="15">
        <f t="shared" si="4"/>
        <v>0.33637076130794408</v>
      </c>
      <c r="D111" s="15">
        <f t="shared" si="4"/>
        <v>4.0086195096578399</v>
      </c>
      <c r="E111" s="15">
        <f t="shared" si="4"/>
        <v>3.7232359175250052</v>
      </c>
      <c r="F111" s="15">
        <f t="shared" si="4"/>
        <v>4.1770633035951867</v>
      </c>
      <c r="G111" s="15">
        <f t="shared" si="4"/>
        <v>1.986117981082699</v>
      </c>
      <c r="H111" s="15">
        <f t="shared" si="4"/>
        <v>1.7832050614492463</v>
      </c>
      <c r="I111" s="15">
        <f t="shared" si="4"/>
        <v>1.6134031342478781</v>
      </c>
      <c r="J111" s="15">
        <f t="shared" si="4"/>
        <v>4.0414105849971982</v>
      </c>
      <c r="K111" s="15">
        <f t="shared" si="4"/>
        <v>0.35754637376467729</v>
      </c>
      <c r="L111" s="15">
        <f t="shared" si="4"/>
        <v>0.61176939440073697</v>
      </c>
      <c r="M111" s="15">
        <f t="shared" si="4"/>
        <v>0.62516957724782851</v>
      </c>
      <c r="N111" s="15">
        <f t="shared" si="4"/>
        <v>0.86318235914212627</v>
      </c>
      <c r="O111" s="15">
        <f t="shared" si="4"/>
        <v>6.8876179173432872</v>
      </c>
      <c r="P111" s="17"/>
      <c r="Q111" s="25">
        <f t="shared" si="5"/>
        <v>2.7952730601470503</v>
      </c>
      <c r="S111"/>
      <c r="T111"/>
    </row>
    <row r="112" spans="1:20" ht="14.25" thickBot="1" x14ac:dyDescent="0.2">
      <c r="A112" s="11" t="s">
        <v>92</v>
      </c>
      <c r="B112" s="2" t="str">
        <f t="shared" si="2"/>
        <v>相隣関係</v>
      </c>
      <c r="C112" s="15">
        <f t="shared" si="4"/>
        <v>2.2985335356042844</v>
      </c>
      <c r="D112" s="15">
        <f t="shared" si="4"/>
        <v>4.1063907172104699</v>
      </c>
      <c r="E112" s="15">
        <f t="shared" si="4"/>
        <v>1.5956725360821451</v>
      </c>
      <c r="F112" s="15">
        <f t="shared" si="4"/>
        <v>3.092633407469513</v>
      </c>
      <c r="G112" s="15">
        <f t="shared" si="4"/>
        <v>1.5132327474915803</v>
      </c>
      <c r="H112" s="15">
        <f t="shared" si="4"/>
        <v>2.6748075921738694</v>
      </c>
      <c r="I112" s="15">
        <f t="shared" si="4"/>
        <v>2.1228988608524713</v>
      </c>
      <c r="J112" s="15">
        <f t="shared" si="4"/>
        <v>2.8350193655950497</v>
      </c>
      <c r="K112" s="15">
        <f t="shared" si="4"/>
        <v>1.0726391212940318</v>
      </c>
      <c r="L112" s="15">
        <f t="shared" si="4"/>
        <v>2.4470775776029479</v>
      </c>
      <c r="M112" s="15">
        <f t="shared" si="4"/>
        <v>1.8755087317434853</v>
      </c>
      <c r="N112" s="15">
        <f t="shared" si="4"/>
        <v>3.4527294365685051</v>
      </c>
      <c r="O112" s="15">
        <f t="shared" si="4"/>
        <v>3.3113547679535031</v>
      </c>
      <c r="P112" s="17"/>
      <c r="Q112" s="25">
        <f t="shared" si="5"/>
        <v>2.6906880136789635</v>
      </c>
      <c r="S112"/>
      <c r="T112"/>
    </row>
    <row r="113" spans="1:20" ht="14.25" thickBot="1" x14ac:dyDescent="0.2">
      <c r="A113" s="11" t="s">
        <v>93</v>
      </c>
      <c r="B113" s="2" t="str">
        <f t="shared" si="2"/>
        <v>クリーニング</v>
      </c>
      <c r="C113" s="15">
        <f t="shared" ref="C113:O115" si="6">C53/C$60*100000</f>
        <v>2.6909660904635526</v>
      </c>
      <c r="D113" s="15">
        <f t="shared" si="6"/>
        <v>0.8799408679736721</v>
      </c>
      <c r="E113" s="15">
        <f t="shared" si="6"/>
        <v>2.6594542268035752</v>
      </c>
      <c r="F113" s="15">
        <f t="shared" si="6"/>
        <v>3.9762429524608023</v>
      </c>
      <c r="G113" s="15">
        <f t="shared" si="6"/>
        <v>1.7969638876462517</v>
      </c>
      <c r="H113" s="15">
        <f t="shared" si="6"/>
        <v>1.961525567594171</v>
      </c>
      <c r="I113" s="15">
        <f t="shared" si="6"/>
        <v>1.9106089747672241</v>
      </c>
      <c r="J113" s="15">
        <f t="shared" si="6"/>
        <v>2.925498707050211</v>
      </c>
      <c r="K113" s="15">
        <f t="shared" si="6"/>
        <v>2.5028246163527408</v>
      </c>
      <c r="L113" s="15">
        <f t="shared" si="6"/>
        <v>2.8840557164606166</v>
      </c>
      <c r="M113" s="15">
        <f t="shared" si="6"/>
        <v>1.1253052390460911</v>
      </c>
      <c r="N113" s="15">
        <f t="shared" si="6"/>
        <v>2.7513937697655275</v>
      </c>
      <c r="O113" s="15">
        <f t="shared" si="6"/>
        <v>0.9271793350269808</v>
      </c>
      <c r="P113" s="17"/>
      <c r="Q113" s="25">
        <f t="shared" si="5"/>
        <v>2.6859341479304142</v>
      </c>
      <c r="S113"/>
      <c r="T113"/>
    </row>
    <row r="114" spans="1:20" ht="14.25" thickBot="1" x14ac:dyDescent="0.2">
      <c r="A114" s="11" t="s">
        <v>94</v>
      </c>
      <c r="B114" s="2" t="str">
        <f t="shared" si="2"/>
        <v>他の教養・娯楽サービス</v>
      </c>
      <c r="C114" s="15">
        <f t="shared" si="6"/>
        <v>1.6818538065397204</v>
      </c>
      <c r="D114" s="15">
        <f t="shared" si="6"/>
        <v>1.5643393208420839</v>
      </c>
      <c r="E114" s="15">
        <f t="shared" si="6"/>
        <v>3.2799935463910765</v>
      </c>
      <c r="F114" s="15">
        <f t="shared" si="6"/>
        <v>4.1971453387086246</v>
      </c>
      <c r="G114" s="15">
        <f t="shared" si="6"/>
        <v>1.607809794209804</v>
      </c>
      <c r="H114" s="15">
        <f t="shared" si="6"/>
        <v>1.7832050614492463</v>
      </c>
      <c r="I114" s="15">
        <f t="shared" si="6"/>
        <v>2.4625626785888666</v>
      </c>
      <c r="J114" s="15">
        <f t="shared" si="6"/>
        <v>2.3826226583192436</v>
      </c>
      <c r="K114" s="15">
        <f t="shared" si="6"/>
        <v>2.8603709901174184</v>
      </c>
      <c r="L114" s="15">
        <f t="shared" si="6"/>
        <v>2.7092644609175491</v>
      </c>
      <c r="M114" s="15">
        <f t="shared" si="6"/>
        <v>1.1253052390460911</v>
      </c>
      <c r="N114" s="15">
        <f t="shared" si="6"/>
        <v>2.1579558978553157</v>
      </c>
      <c r="O114" s="15">
        <f t="shared" si="6"/>
        <v>1.3245419071814013</v>
      </c>
      <c r="P114" s="17"/>
      <c r="Q114" s="25">
        <f t="shared" si="5"/>
        <v>2.6669186849362161</v>
      </c>
      <c r="S114"/>
      <c r="T114"/>
    </row>
    <row r="115" spans="1:20" ht="14.25" thickBot="1" x14ac:dyDescent="0.2">
      <c r="A115" s="11"/>
      <c r="B115" s="2" t="str">
        <f t="shared" si="2"/>
        <v>合計</v>
      </c>
      <c r="C115" s="15">
        <f t="shared" si="6"/>
        <v>312.99299339704197</v>
      </c>
      <c r="D115" s="15">
        <f t="shared" si="6"/>
        <v>311.10798243246938</v>
      </c>
      <c r="E115" s="15">
        <f t="shared" si="6"/>
        <v>502.28225496896857</v>
      </c>
      <c r="F115" s="15">
        <f t="shared" si="6"/>
        <v>515.04395455435463</v>
      </c>
      <c r="G115" s="15">
        <f t="shared" si="6"/>
        <v>380.48345894741425</v>
      </c>
      <c r="H115" s="15">
        <f t="shared" si="6"/>
        <v>508.57008352532506</v>
      </c>
      <c r="I115" s="15">
        <f t="shared" si="6"/>
        <v>362.54866745638503</v>
      </c>
      <c r="J115" s="15">
        <f t="shared" si="6"/>
        <v>456.70955588516847</v>
      </c>
      <c r="K115" s="15">
        <f t="shared" si="6"/>
        <v>445.50278171078793</v>
      </c>
      <c r="L115" s="15">
        <f t="shared" si="6"/>
        <v>595.07682949637399</v>
      </c>
      <c r="M115" s="15">
        <f t="shared" si="6"/>
        <v>385.47956133101104</v>
      </c>
      <c r="N115" s="15">
        <f t="shared" si="6"/>
        <v>563.01069375045188</v>
      </c>
      <c r="O115" s="15">
        <f t="shared" si="6"/>
        <v>389.15041232989569</v>
      </c>
      <c r="P115" s="17"/>
      <c r="Q115" s="26">
        <f t="shared" si="5"/>
        <v>456.01457192960174</v>
      </c>
      <c r="S115"/>
      <c r="T115"/>
    </row>
    <row r="116" spans="1:20" ht="14.25" thickBot="1" x14ac:dyDescent="0.2">
      <c r="B116" s="37" t="s">
        <v>189</v>
      </c>
      <c r="C116" s="35">
        <v>141.34691699999999</v>
      </c>
      <c r="D116" s="34">
        <v>140.87205599999999</v>
      </c>
      <c r="E116" s="34">
        <v>139.88347200000001</v>
      </c>
      <c r="F116" s="34">
        <v>139.691778</v>
      </c>
      <c r="G116" s="34">
        <v>138.18088900000001</v>
      </c>
      <c r="H116" s="34">
        <v>136.62602799999999</v>
      </c>
      <c r="I116" s="34">
        <v>136.90658300000001</v>
      </c>
      <c r="J116" s="34">
        <v>135.519667</v>
      </c>
      <c r="K116" s="34">
        <v>133.050444</v>
      </c>
      <c r="L116" s="34">
        <v>132.45949999999999</v>
      </c>
      <c r="M116" s="34">
        <v>133.531083</v>
      </c>
      <c r="N116" s="34">
        <v>130.418139</v>
      </c>
      <c r="O116" s="34">
        <v>130.55819399999999</v>
      </c>
      <c r="S116"/>
      <c r="T116"/>
    </row>
    <row r="117" spans="1:20" ht="14.25" thickBot="1" x14ac:dyDescent="0.2">
      <c r="B117" s="38" t="s">
        <v>190</v>
      </c>
      <c r="C117" s="35">
        <v>43.064390000000003</v>
      </c>
      <c r="D117" s="34">
        <v>38.268782999999999</v>
      </c>
      <c r="E117" s="34">
        <v>36.565460000000002</v>
      </c>
      <c r="F117" s="34">
        <v>35.689475999999999</v>
      </c>
      <c r="G117" s="34">
        <v>36.651318000000003</v>
      </c>
      <c r="H117" s="34">
        <v>36.594549000000001</v>
      </c>
      <c r="I117" s="34">
        <v>35.180132</v>
      </c>
      <c r="J117" s="34">
        <v>34.686309999999999</v>
      </c>
      <c r="K117" s="34">
        <v>35.471898000000003</v>
      </c>
      <c r="L117" s="34">
        <v>34.396510999999997</v>
      </c>
      <c r="M117" s="34">
        <v>33.559722000000001</v>
      </c>
      <c r="N117" s="34">
        <v>33.606504999999999</v>
      </c>
      <c r="O117" s="34">
        <v>31.560109000000001</v>
      </c>
      <c r="S117"/>
      <c r="T117"/>
    </row>
    <row r="118" spans="1:20" ht="14.25" thickBot="1" x14ac:dyDescent="0.2">
      <c r="B118" s="39" t="s">
        <v>180</v>
      </c>
      <c r="C118" s="32" t="s">
        <v>126</v>
      </c>
      <c r="D118" s="33" t="s">
        <v>127</v>
      </c>
      <c r="E118" s="33" t="s">
        <v>128</v>
      </c>
      <c r="F118" s="33" t="s">
        <v>129</v>
      </c>
      <c r="G118" s="33" t="s">
        <v>130</v>
      </c>
      <c r="H118" s="33" t="s">
        <v>131</v>
      </c>
      <c r="I118" s="33" t="s">
        <v>132</v>
      </c>
      <c r="J118" s="33" t="s">
        <v>133</v>
      </c>
      <c r="K118" s="33" t="s">
        <v>134</v>
      </c>
      <c r="L118" s="33" t="s">
        <v>135</v>
      </c>
      <c r="M118" s="33" t="s">
        <v>136</v>
      </c>
      <c r="N118" s="33" t="s">
        <v>137</v>
      </c>
      <c r="O118" s="29" t="s">
        <v>138</v>
      </c>
      <c r="P118" s="36"/>
      <c r="Q118" s="36"/>
    </row>
    <row r="119" spans="1:20" x14ac:dyDescent="0.15">
      <c r="S119"/>
      <c r="T119"/>
    </row>
    <row r="120" spans="1:20" x14ac:dyDescent="0.15">
      <c r="B120" s="30" t="s">
        <v>183</v>
      </c>
      <c r="S120"/>
      <c r="T120"/>
    </row>
    <row r="121" spans="1:20" x14ac:dyDescent="0.15">
      <c r="B121" s="30" t="s">
        <v>184</v>
      </c>
      <c r="D121"/>
      <c r="E121" s="31" t="s">
        <v>185</v>
      </c>
      <c r="S121"/>
      <c r="T121"/>
    </row>
    <row r="122" spans="1:20" x14ac:dyDescent="0.15">
      <c r="B122" s="30" t="s">
        <v>186</v>
      </c>
      <c r="S122"/>
      <c r="T122"/>
    </row>
    <row r="123" spans="1:20" x14ac:dyDescent="0.15">
      <c r="B123" s="14" t="s">
        <v>187</v>
      </c>
      <c r="C123" s="14" t="s">
        <v>113</v>
      </c>
      <c r="D123" s="14" t="s">
        <v>114</v>
      </c>
      <c r="E123" s="14" t="s">
        <v>115</v>
      </c>
      <c r="F123" s="14" t="s">
        <v>188</v>
      </c>
      <c r="G123" s="14" t="s">
        <v>117</v>
      </c>
      <c r="H123" s="14" t="s">
        <v>116</v>
      </c>
      <c r="I123" s="14" t="s">
        <v>118</v>
      </c>
      <c r="J123" s="14" t="s">
        <v>119</v>
      </c>
      <c r="K123" s="14" t="s">
        <v>120</v>
      </c>
      <c r="L123" s="14" t="s">
        <v>121</v>
      </c>
      <c r="M123" s="14" t="s">
        <v>122</v>
      </c>
      <c r="N123" s="14" t="s">
        <v>123</v>
      </c>
      <c r="O123" s="14" t="s">
        <v>124</v>
      </c>
      <c r="S123"/>
      <c r="T123"/>
    </row>
    <row r="124" spans="1:20" x14ac:dyDescent="0.15">
      <c r="S124"/>
      <c r="T124"/>
    </row>
    <row r="125" spans="1:20" ht="14.25" thickBot="1" x14ac:dyDescent="0.2">
      <c r="B125" t="s">
        <v>192</v>
      </c>
    </row>
    <row r="126" spans="1:20" ht="14.25" thickBot="1" x14ac:dyDescent="0.2">
      <c r="B126" s="19"/>
      <c r="C126" s="13" t="s">
        <v>111</v>
      </c>
      <c r="D126" s="8" t="s">
        <v>110</v>
      </c>
      <c r="E126" s="8" t="s">
        <v>109</v>
      </c>
      <c r="F126" s="8" t="s">
        <v>108</v>
      </c>
      <c r="G126" s="8" t="s">
        <v>107</v>
      </c>
      <c r="H126" s="8" t="s">
        <v>106</v>
      </c>
      <c r="I126" s="8" t="s">
        <v>105</v>
      </c>
      <c r="J126" s="8" t="s">
        <v>104</v>
      </c>
      <c r="K126" s="8" t="s">
        <v>103</v>
      </c>
      <c r="L126" s="8" t="s">
        <v>102</v>
      </c>
      <c r="M126" s="8" t="s">
        <v>101</v>
      </c>
      <c r="N126" s="8" t="s">
        <v>100</v>
      </c>
      <c r="O126" s="8" t="s">
        <v>99</v>
      </c>
      <c r="Q126" s="4" t="s">
        <v>191</v>
      </c>
    </row>
    <row r="127" spans="1:20" ht="14.25" thickBot="1" x14ac:dyDescent="0.2">
      <c r="B127" s="39" t="s">
        <v>180</v>
      </c>
      <c r="C127" s="32" t="s">
        <v>138</v>
      </c>
      <c r="D127" s="33" t="s">
        <v>137</v>
      </c>
      <c r="E127" s="33" t="s">
        <v>136</v>
      </c>
      <c r="F127" s="33" t="s">
        <v>135</v>
      </c>
      <c r="G127" s="33" t="s">
        <v>134</v>
      </c>
      <c r="H127" s="33" t="s">
        <v>133</v>
      </c>
      <c r="I127" s="33" t="s">
        <v>132</v>
      </c>
      <c r="J127" s="33" t="s">
        <v>131</v>
      </c>
      <c r="K127" s="33" t="s">
        <v>130</v>
      </c>
      <c r="L127" s="33" t="s">
        <v>129</v>
      </c>
      <c r="M127" s="33" t="s">
        <v>128</v>
      </c>
      <c r="N127" s="33" t="s">
        <v>127</v>
      </c>
      <c r="O127" s="29" t="s">
        <v>126</v>
      </c>
    </row>
    <row r="129" spans="1:17" ht="14.25" thickBot="1" x14ac:dyDescent="0.2"/>
    <row r="130" spans="1:17" ht="14.25" thickBot="1" x14ac:dyDescent="0.2">
      <c r="B130" s="21" t="s">
        <v>226</v>
      </c>
    </row>
    <row r="131" spans="1:17" ht="14.25" thickBot="1" x14ac:dyDescent="0.2">
      <c r="A131" s="9"/>
      <c r="B131" s="20" t="str">
        <f>B3</f>
        <v>商品・サービス（小分類）</v>
      </c>
      <c r="C131" s="208" t="s">
        <v>98</v>
      </c>
      <c r="D131" s="206"/>
      <c r="E131" s="206"/>
      <c r="F131" s="206"/>
      <c r="G131" s="206"/>
      <c r="H131" s="206"/>
      <c r="I131" s="206"/>
      <c r="J131" s="206"/>
      <c r="K131" s="206"/>
      <c r="L131" s="206"/>
      <c r="M131" s="206"/>
      <c r="N131" s="206"/>
      <c r="O131" s="206"/>
      <c r="P131" s="206"/>
      <c r="Q131" s="207"/>
    </row>
    <row r="132" spans="1:17" ht="14.25" thickBot="1" x14ac:dyDescent="0.2">
      <c r="A132" s="10" t="s">
        <v>125</v>
      </c>
      <c r="B132" s="3"/>
      <c r="C132" s="8" t="s">
        <v>99</v>
      </c>
      <c r="D132" s="8" t="s">
        <v>100</v>
      </c>
      <c r="E132" s="8" t="s">
        <v>101</v>
      </c>
      <c r="F132" s="8" t="s">
        <v>102</v>
      </c>
      <c r="G132" s="8" t="s">
        <v>103</v>
      </c>
      <c r="H132" s="8" t="s">
        <v>104</v>
      </c>
      <c r="I132" s="8" t="s">
        <v>105</v>
      </c>
      <c r="J132" s="8" t="s">
        <v>106</v>
      </c>
      <c r="K132" s="8" t="s">
        <v>107</v>
      </c>
      <c r="L132" s="8" t="s">
        <v>108</v>
      </c>
      <c r="M132" s="8" t="s">
        <v>109</v>
      </c>
      <c r="N132" s="8" t="s">
        <v>110</v>
      </c>
      <c r="O132" s="8" t="s">
        <v>111</v>
      </c>
      <c r="P132" s="8" t="s">
        <v>112</v>
      </c>
      <c r="Q132" s="8" t="s">
        <v>1</v>
      </c>
    </row>
    <row r="133" spans="1:17" ht="14.25" thickBot="1" x14ac:dyDescent="0.2">
      <c r="A133" s="11" t="s">
        <v>126</v>
      </c>
      <c r="B133" s="2" t="str">
        <f>B65</f>
        <v>商品一般</v>
      </c>
      <c r="C133" s="15">
        <f>C65/$Q65*100</f>
        <v>73.760024931086591</v>
      </c>
      <c r="D133" s="15">
        <f t="shared" ref="D133:Q133" si="7">D65/$Q65*100</f>
        <v>69.336118500362019</v>
      </c>
      <c r="E133" s="15">
        <f t="shared" si="7"/>
        <v>156.06351923002399</v>
      </c>
      <c r="F133" s="15">
        <f t="shared" si="7"/>
        <v>83.075518928803149</v>
      </c>
      <c r="G133" s="15">
        <f t="shared" si="7"/>
        <v>134.73019123671691</v>
      </c>
      <c r="H133" s="15">
        <f t="shared" si="7"/>
        <v>181.64618964895396</v>
      </c>
      <c r="I133" s="15">
        <f t="shared" si="7"/>
        <v>91.253818552162343</v>
      </c>
      <c r="J133" s="15">
        <f t="shared" si="7"/>
        <v>79.643358604139507</v>
      </c>
      <c r="K133" s="15">
        <f t="shared" si="7"/>
        <v>124.55584149326266</v>
      </c>
      <c r="L133" s="15">
        <f t="shared" si="7"/>
        <v>153.72199611769932</v>
      </c>
      <c r="M133" s="15">
        <f>M65/$Q65*100</f>
        <v>104.42051266379391</v>
      </c>
      <c r="N133" s="15">
        <f t="shared" si="7"/>
        <v>122.24351502340438</v>
      </c>
      <c r="O133" s="15">
        <f t="shared" si="7"/>
        <v>65.505313205674156</v>
      </c>
      <c r="P133" s="15"/>
      <c r="Q133" s="15">
        <f t="shared" si="7"/>
        <v>100</v>
      </c>
    </row>
    <row r="134" spans="1:17" ht="14.25" thickBot="1" x14ac:dyDescent="0.2">
      <c r="A134" s="11" t="s">
        <v>127</v>
      </c>
      <c r="B134" s="2" t="str">
        <f>B66</f>
        <v>健康食品</v>
      </c>
      <c r="C134" s="15">
        <f t="shared" ref="C134:O149" si="8">C66/$Q66*100</f>
        <v>110.10873522071756</v>
      </c>
      <c r="D134" s="15">
        <f t="shared" si="8"/>
        <v>87.490387151387807</v>
      </c>
      <c r="E134" s="15">
        <f t="shared" si="8"/>
        <v>92.742508882483534</v>
      </c>
      <c r="F134" s="15">
        <f t="shared" si="8"/>
        <v>65.869343594200075</v>
      </c>
      <c r="G134" s="15">
        <f t="shared" si="8"/>
        <v>87.121277498656852</v>
      </c>
      <c r="H134" s="15">
        <f t="shared" si="8"/>
        <v>156.04985878388038</v>
      </c>
      <c r="I134" s="15">
        <f t="shared" si="8"/>
        <v>85.345566426130205</v>
      </c>
      <c r="J134" s="15">
        <f t="shared" si="8"/>
        <v>91.284377598663795</v>
      </c>
      <c r="K134" s="15">
        <f t="shared" si="8"/>
        <v>127.03886016193341</v>
      </c>
      <c r="L134" s="15">
        <f t="shared" si="8"/>
        <v>140.88548179550523</v>
      </c>
      <c r="M134" s="15">
        <f t="shared" si="8"/>
        <v>146.43951590073374</v>
      </c>
      <c r="N134" s="15">
        <f t="shared" si="8"/>
        <v>138.08376677267469</v>
      </c>
      <c r="O134" s="15">
        <f t="shared" si="8"/>
        <v>141.18584872220191</v>
      </c>
      <c r="P134" s="15"/>
      <c r="Q134" s="15">
        <f t="shared" ref="Q134:Q165" si="9">Q66/$Q66*100</f>
        <v>100</v>
      </c>
    </row>
    <row r="135" spans="1:17" ht="14.25" thickBot="1" x14ac:dyDescent="0.2">
      <c r="A135" s="11" t="s">
        <v>128</v>
      </c>
      <c r="B135" s="2" t="str">
        <f t="shared" ref="B135:B183" si="10">B67</f>
        <v>ファンド型投資商品</v>
      </c>
      <c r="C135" s="15">
        <f t="shared" si="8"/>
        <v>61.393285487142599</v>
      </c>
      <c r="D135" s="15">
        <f t="shared" si="8"/>
        <v>47.225842361848827</v>
      </c>
      <c r="E135" s="15">
        <f t="shared" si="8"/>
        <v>116.03715081500997</v>
      </c>
      <c r="F135" s="15">
        <f t="shared" si="8"/>
        <v>107.44162616646584</v>
      </c>
      <c r="G135" s="15">
        <f t="shared" si="8"/>
        <v>92.063422034664313</v>
      </c>
      <c r="H135" s="15">
        <f t="shared" si="8"/>
        <v>90.078115884223706</v>
      </c>
      <c r="I135" s="15">
        <f t="shared" si="8"/>
        <v>87.042534762524667</v>
      </c>
      <c r="J135" s="15">
        <f t="shared" si="8"/>
        <v>86.295338346207473</v>
      </c>
      <c r="K135" s="15">
        <f t="shared" si="8"/>
        <v>130.51637730980755</v>
      </c>
      <c r="L135" s="15">
        <f t="shared" si="8"/>
        <v>219.12708294132005</v>
      </c>
      <c r="M135" s="15">
        <f t="shared" si="8"/>
        <v>76.991315620917831</v>
      </c>
      <c r="N135" s="15">
        <f t="shared" si="8"/>
        <v>118.75566691204797</v>
      </c>
      <c r="O135" s="15">
        <f t="shared" si="8"/>
        <v>76.18820474234343</v>
      </c>
      <c r="P135" s="15"/>
      <c r="Q135" s="15">
        <f t="shared" si="9"/>
        <v>100</v>
      </c>
    </row>
    <row r="136" spans="1:17" ht="14.25" thickBot="1" x14ac:dyDescent="0.2">
      <c r="A136" s="11" t="s">
        <v>129</v>
      </c>
      <c r="B136" s="2" t="str">
        <f t="shared" si="10"/>
        <v>アダルト情報サイト</v>
      </c>
      <c r="C136" s="15">
        <f t="shared" si="8"/>
        <v>34.767665340276224</v>
      </c>
      <c r="D136" s="15">
        <f t="shared" si="8"/>
        <v>51.717628339135032</v>
      </c>
      <c r="E136" s="15">
        <f t="shared" si="8"/>
        <v>81.656783169869357</v>
      </c>
      <c r="F136" s="15">
        <f t="shared" si="8"/>
        <v>152.65567519014286</v>
      </c>
      <c r="G136" s="15">
        <f t="shared" si="8"/>
        <v>66.847793882656035</v>
      </c>
      <c r="H136" s="15">
        <f t="shared" si="8"/>
        <v>110.58846476753492</v>
      </c>
      <c r="I136" s="15">
        <f t="shared" si="8"/>
        <v>93.901098045482414</v>
      </c>
      <c r="J136" s="15">
        <f t="shared" si="8"/>
        <v>124.87734517106605</v>
      </c>
      <c r="K136" s="15">
        <f t="shared" si="8"/>
        <v>60.325889513913758</v>
      </c>
      <c r="L136" s="15">
        <f t="shared" si="8"/>
        <v>107.602683658925</v>
      </c>
      <c r="M136" s="15">
        <f t="shared" si="8"/>
        <v>53.59512861728907</v>
      </c>
      <c r="N136" s="15">
        <f t="shared" si="8"/>
        <v>82.413244672176987</v>
      </c>
      <c r="O136" s="15">
        <f t="shared" si="8"/>
        <v>37.447861811122259</v>
      </c>
      <c r="P136" s="15"/>
      <c r="Q136" s="15">
        <f t="shared" si="9"/>
        <v>100</v>
      </c>
    </row>
    <row r="137" spans="1:17" ht="14.25" thickBot="1" x14ac:dyDescent="0.2">
      <c r="A137" s="11" t="s">
        <v>130</v>
      </c>
      <c r="B137" s="2" t="str">
        <f t="shared" si="10"/>
        <v>インターネット接続回線</v>
      </c>
      <c r="C137" s="15">
        <f t="shared" si="8"/>
        <v>55.837525141590859</v>
      </c>
      <c r="D137" s="15">
        <f t="shared" si="8"/>
        <v>61.349453983358984</v>
      </c>
      <c r="E137" s="15">
        <f t="shared" si="8"/>
        <v>138.62133939893059</v>
      </c>
      <c r="F137" s="15">
        <f t="shared" si="8"/>
        <v>92.707876562119893</v>
      </c>
      <c r="G137" s="15">
        <f t="shared" si="8"/>
        <v>68.294059462366178</v>
      </c>
      <c r="H137" s="15">
        <f t="shared" si="8"/>
        <v>155.40626200286135</v>
      </c>
      <c r="I137" s="15">
        <f t="shared" si="8"/>
        <v>97.685578511168572</v>
      </c>
      <c r="J137" s="15">
        <f t="shared" si="8"/>
        <v>115.20006331588945</v>
      </c>
      <c r="K137" s="15">
        <f t="shared" si="8"/>
        <v>105.05423558643889</v>
      </c>
      <c r="L137" s="15">
        <f t="shared" si="8"/>
        <v>160.1646623671196</v>
      </c>
      <c r="M137" s="15">
        <f t="shared" si="8"/>
        <v>102.11766058967737</v>
      </c>
      <c r="N137" s="15">
        <f t="shared" si="8"/>
        <v>105.31683958596152</v>
      </c>
      <c r="O137" s="15">
        <f t="shared" si="8"/>
        <v>67.281405129445076</v>
      </c>
      <c r="P137" s="15"/>
      <c r="Q137" s="15">
        <f t="shared" si="9"/>
        <v>100</v>
      </c>
    </row>
    <row r="138" spans="1:17" ht="14.25" thickBot="1" x14ac:dyDescent="0.2">
      <c r="A138" s="11" t="s">
        <v>131</v>
      </c>
      <c r="B138" s="2" t="str">
        <f t="shared" si="10"/>
        <v>デジタルコンテンツその他</v>
      </c>
      <c r="C138" s="15">
        <f t="shared" si="8"/>
        <v>42.075993354726343</v>
      </c>
      <c r="D138" s="15">
        <f t="shared" si="8"/>
        <v>57.691949977601929</v>
      </c>
      <c r="E138" s="15">
        <f t="shared" si="8"/>
        <v>83.510684029287034</v>
      </c>
      <c r="F138" s="15">
        <f t="shared" si="8"/>
        <v>158.93318817606141</v>
      </c>
      <c r="G138" s="15">
        <f t="shared" si="8"/>
        <v>51.890875916232837</v>
      </c>
      <c r="H138" s="15">
        <f t="shared" si="8"/>
        <v>85.838797405944916</v>
      </c>
      <c r="I138" s="15">
        <f t="shared" si="8"/>
        <v>66.369054466530727</v>
      </c>
      <c r="J138" s="15">
        <f t="shared" si="8"/>
        <v>133.00475234073025</v>
      </c>
      <c r="K138" s="15">
        <f t="shared" si="8"/>
        <v>66.624546577706894</v>
      </c>
      <c r="L138" s="15">
        <f t="shared" si="8"/>
        <v>104.49633868748312</v>
      </c>
      <c r="M138" s="15">
        <f t="shared" si="8"/>
        <v>56.952119522262933</v>
      </c>
      <c r="N138" s="15">
        <f t="shared" si="8"/>
        <v>85.727535099258873</v>
      </c>
      <c r="O138" s="15">
        <f t="shared" si="8"/>
        <v>50.733732075375912</v>
      </c>
      <c r="P138" s="15"/>
      <c r="Q138" s="15">
        <f t="shared" si="9"/>
        <v>100</v>
      </c>
    </row>
    <row r="139" spans="1:17" ht="14.25" thickBot="1" x14ac:dyDescent="0.2">
      <c r="A139" s="11" t="s">
        <v>132</v>
      </c>
      <c r="B139" s="2" t="str">
        <f t="shared" si="10"/>
        <v>相談その他</v>
      </c>
      <c r="C139" s="15">
        <f t="shared" si="8"/>
        <v>59.777972926627896</v>
      </c>
      <c r="D139" s="15">
        <f t="shared" si="8"/>
        <v>112.27158625388951</v>
      </c>
      <c r="E139" s="15">
        <f t="shared" si="8"/>
        <v>147.65993864790659</v>
      </c>
      <c r="F139" s="15">
        <f t="shared" si="8"/>
        <v>98.196705226513174</v>
      </c>
      <c r="G139" s="15">
        <f t="shared" si="8"/>
        <v>102.63646532708761</v>
      </c>
      <c r="H139" s="15">
        <f t="shared" si="8"/>
        <v>126.01051963049048</v>
      </c>
      <c r="I139" s="15">
        <f t="shared" si="8"/>
        <v>57.862946153843268</v>
      </c>
      <c r="J139" s="15">
        <f t="shared" si="8"/>
        <v>76.686817335698095</v>
      </c>
      <c r="K139" s="15">
        <f t="shared" si="8"/>
        <v>110.53910640620406</v>
      </c>
      <c r="L139" s="15">
        <f t="shared" si="8"/>
        <v>184.72343887415633</v>
      </c>
      <c r="M139" s="15">
        <f t="shared" si="8"/>
        <v>81.255458959559519</v>
      </c>
      <c r="N139" s="15">
        <f t="shared" si="8"/>
        <v>125.60196424110313</v>
      </c>
      <c r="O139" s="15">
        <f t="shared" si="8"/>
        <v>135.38427065533281</v>
      </c>
      <c r="P139" s="15"/>
      <c r="Q139" s="15">
        <f t="shared" si="9"/>
        <v>100</v>
      </c>
    </row>
    <row r="140" spans="1:17" s="6" customFormat="1" ht="14.25" thickBot="1" x14ac:dyDescent="0.2">
      <c r="A140" s="11" t="s">
        <v>133</v>
      </c>
      <c r="B140" s="2" t="str">
        <f t="shared" si="10"/>
        <v>新聞</v>
      </c>
      <c r="C140" s="15">
        <f t="shared" si="8"/>
        <v>60.622633888227341</v>
      </c>
      <c r="D140" s="15">
        <f t="shared" si="8"/>
        <v>41.046280327196165</v>
      </c>
      <c r="E140" s="15">
        <f t="shared" si="8"/>
        <v>94.732596095468111</v>
      </c>
      <c r="F140" s="15">
        <f t="shared" si="8"/>
        <v>99.381651919272571</v>
      </c>
      <c r="G140" s="15">
        <f t="shared" si="8"/>
        <v>46.924455667048392</v>
      </c>
      <c r="H140" s="15">
        <f t="shared" si="8"/>
        <v>83.936701804495044</v>
      </c>
      <c r="I140" s="15">
        <f t="shared" si="8"/>
        <v>52.393802876783845</v>
      </c>
      <c r="J140" s="15">
        <f t="shared" si="8"/>
        <v>152.70741873339216</v>
      </c>
      <c r="K140" s="15">
        <f t="shared" si="8"/>
        <v>43.212050100327716</v>
      </c>
      <c r="L140" s="15">
        <f t="shared" si="8"/>
        <v>115.07445956585309</v>
      </c>
      <c r="M140" s="15">
        <f t="shared" si="8"/>
        <v>43.743085451027476</v>
      </c>
      <c r="N140" s="15">
        <f t="shared" si="8"/>
        <v>183.59263187081456</v>
      </c>
      <c r="O140" s="15">
        <f t="shared" si="8"/>
        <v>103.63100433961665</v>
      </c>
      <c r="P140" s="15"/>
      <c r="Q140" s="15">
        <f t="shared" si="9"/>
        <v>100</v>
      </c>
    </row>
    <row r="141" spans="1:17" s="6" customFormat="1" ht="14.25" thickBot="1" x14ac:dyDescent="0.2">
      <c r="A141" s="11" t="s">
        <v>134</v>
      </c>
      <c r="B141" s="2" t="str">
        <f t="shared" si="10"/>
        <v>他の役務サービス</v>
      </c>
      <c r="C141" s="15">
        <f t="shared" si="8"/>
        <v>48.822904174944973</v>
      </c>
      <c r="D141" s="15">
        <f t="shared" si="8"/>
        <v>42.573328420545941</v>
      </c>
      <c r="E141" s="15">
        <f t="shared" si="8"/>
        <v>96.502352320995897</v>
      </c>
      <c r="F141" s="15">
        <f t="shared" si="8"/>
        <v>133.09623950825426</v>
      </c>
      <c r="G141" s="15">
        <f t="shared" si="8"/>
        <v>97.505550315886396</v>
      </c>
      <c r="H141" s="15">
        <f t="shared" si="8"/>
        <v>109.6201102278031</v>
      </c>
      <c r="I141" s="15">
        <f t="shared" si="8"/>
        <v>72.591918486577455</v>
      </c>
      <c r="J141" s="15">
        <f t="shared" si="8"/>
        <v>98.302298317854834</v>
      </c>
      <c r="K141" s="15">
        <f t="shared" si="8"/>
        <v>96.161090869741528</v>
      </c>
      <c r="L141" s="15">
        <f t="shared" si="8"/>
        <v>134.31318916790016</v>
      </c>
      <c r="M141" s="15">
        <f t="shared" si="8"/>
        <v>96.078627537765286</v>
      </c>
      <c r="N141" s="15">
        <f t="shared" si="8"/>
        <v>112.62061295469439</v>
      </c>
      <c r="O141" s="15">
        <f t="shared" si="8"/>
        <v>78.031731532346654</v>
      </c>
      <c r="P141" s="15"/>
      <c r="Q141" s="15">
        <f t="shared" si="9"/>
        <v>100</v>
      </c>
    </row>
    <row r="142" spans="1:17" s="6" customFormat="1" ht="14.25" thickBot="1" x14ac:dyDescent="0.2">
      <c r="A142" s="11" t="s">
        <v>135</v>
      </c>
      <c r="B142" s="2" t="str">
        <f t="shared" si="10"/>
        <v>サラ金・フリーローン</v>
      </c>
      <c r="C142" s="15">
        <f t="shared" si="8"/>
        <v>83.115907534747677</v>
      </c>
      <c r="D142" s="15">
        <f t="shared" si="8"/>
        <v>84.998800697239332</v>
      </c>
      <c r="E142" s="15">
        <f t="shared" si="8"/>
        <v>114.22552147636702</v>
      </c>
      <c r="F142" s="15">
        <f t="shared" si="8"/>
        <v>106.31043446426996</v>
      </c>
      <c r="G142" s="15">
        <f t="shared" si="8"/>
        <v>71.210048086006793</v>
      </c>
      <c r="H142" s="15">
        <f t="shared" si="8"/>
        <v>103.81171070639215</v>
      </c>
      <c r="I142" s="15">
        <f t="shared" si="8"/>
        <v>78.766400047803614</v>
      </c>
      <c r="J142" s="15">
        <f t="shared" si="8"/>
        <v>67.188333497112453</v>
      </c>
      <c r="K142" s="15">
        <f t="shared" si="8"/>
        <v>138.76699328198072</v>
      </c>
      <c r="L142" s="15">
        <f t="shared" si="8"/>
        <v>137.03290734339407</v>
      </c>
      <c r="M142" s="15">
        <f t="shared" si="8"/>
        <v>88.318771595946714</v>
      </c>
      <c r="N142" s="15">
        <f t="shared" si="8"/>
        <v>149.91648682805024</v>
      </c>
      <c r="O142" s="15">
        <f t="shared" si="8"/>
        <v>124.40415052195897</v>
      </c>
      <c r="P142" s="15"/>
      <c r="Q142" s="15">
        <f t="shared" si="9"/>
        <v>100</v>
      </c>
    </row>
    <row r="143" spans="1:17" s="6" customFormat="1" ht="14.25" thickBot="1" x14ac:dyDescent="0.2">
      <c r="A143" s="11" t="s">
        <v>136</v>
      </c>
      <c r="B143" s="2" t="str">
        <f t="shared" si="10"/>
        <v>修理サービス</v>
      </c>
      <c r="C143" s="15">
        <f t="shared" si="8"/>
        <v>79.37518958589223</v>
      </c>
      <c r="D143" s="15">
        <f t="shared" si="8"/>
        <v>44.495208383535093</v>
      </c>
      <c r="E143" s="15">
        <f t="shared" si="8"/>
        <v>127.00730263400301</v>
      </c>
      <c r="F143" s="15">
        <f t="shared" si="8"/>
        <v>118.4716039379841</v>
      </c>
      <c r="G143" s="15">
        <f t="shared" si="8"/>
        <v>90.06845189572536</v>
      </c>
      <c r="H143" s="15">
        <f t="shared" si="8"/>
        <v>82.655638252071313</v>
      </c>
      <c r="I143" s="15">
        <f t="shared" si="8"/>
        <v>80.867914811443583</v>
      </c>
      <c r="J143" s="15">
        <f t="shared" si="8"/>
        <v>105.22938287845966</v>
      </c>
      <c r="K143" s="15">
        <f t="shared" si="8"/>
        <v>51.225924523244004</v>
      </c>
      <c r="L143" s="15">
        <f t="shared" si="8"/>
        <v>100.9064156301209</v>
      </c>
      <c r="M143" s="15">
        <f t="shared" si="8"/>
        <v>74.816034634651061</v>
      </c>
      <c r="N143" s="15">
        <f t="shared" si="8"/>
        <v>130.94338611001808</v>
      </c>
      <c r="O143" s="15">
        <f t="shared" si="8"/>
        <v>75.907226299886759</v>
      </c>
      <c r="P143" s="15"/>
      <c r="Q143" s="15">
        <f t="shared" si="9"/>
        <v>100</v>
      </c>
    </row>
    <row r="144" spans="1:17" s="6" customFormat="1" ht="14.25" thickBot="1" x14ac:dyDescent="0.2">
      <c r="A144" s="11" t="s">
        <v>137</v>
      </c>
      <c r="B144" s="2" t="str">
        <f t="shared" si="10"/>
        <v>公社債</v>
      </c>
      <c r="C144" s="15">
        <f t="shared" si="8"/>
        <v>61.307053808883808</v>
      </c>
      <c r="D144" s="15">
        <f t="shared" si="8"/>
        <v>39.985925971040075</v>
      </c>
      <c r="E144" s="15">
        <f t="shared" si="8"/>
        <v>121.37530459864905</v>
      </c>
      <c r="F144" s="15">
        <f t="shared" si="8"/>
        <v>130.33736269974764</v>
      </c>
      <c r="G144" s="15">
        <f t="shared" si="8"/>
        <v>92.494685599422326</v>
      </c>
      <c r="H144" s="15">
        <f t="shared" si="8"/>
        <v>131.58843668181902</v>
      </c>
      <c r="I144" s="15">
        <f t="shared" si="8"/>
        <v>96.258220100366572</v>
      </c>
      <c r="J144" s="15">
        <f t="shared" si="8"/>
        <v>98.140351351530455</v>
      </c>
      <c r="K144" s="15">
        <f t="shared" si="8"/>
        <v>104.9022164768177</v>
      </c>
      <c r="L144" s="15">
        <f t="shared" si="8"/>
        <v>139.08525276233237</v>
      </c>
      <c r="M144" s="15">
        <f t="shared" si="8"/>
        <v>80.038450920091023</v>
      </c>
      <c r="N144" s="15">
        <f t="shared" si="8"/>
        <v>85.377006328143651</v>
      </c>
      <c r="O144" s="15">
        <f t="shared" si="8"/>
        <v>37.683742597487409</v>
      </c>
      <c r="P144" s="15"/>
      <c r="Q144" s="15">
        <f t="shared" si="9"/>
        <v>100</v>
      </c>
    </row>
    <row r="145" spans="1:17" s="6" customFormat="1" ht="14.25" thickBot="1" x14ac:dyDescent="0.2">
      <c r="A145" s="11" t="s">
        <v>138</v>
      </c>
      <c r="B145" s="2" t="str">
        <f t="shared" si="10"/>
        <v>ふとん類</v>
      </c>
      <c r="C145" s="15">
        <f t="shared" si="8"/>
        <v>95.164961693860704</v>
      </c>
      <c r="D145" s="15">
        <f t="shared" si="8"/>
        <v>96.185270881357212</v>
      </c>
      <c r="E145" s="15">
        <f t="shared" si="8"/>
        <v>117.135693692323</v>
      </c>
      <c r="F145" s="15">
        <f t="shared" si="8"/>
        <v>93.745516302965115</v>
      </c>
      <c r="G145" s="15">
        <f t="shared" si="8"/>
        <v>156.89590802407616</v>
      </c>
      <c r="H145" s="15">
        <f t="shared" si="8"/>
        <v>173.70810537946869</v>
      </c>
      <c r="I145" s="15">
        <f t="shared" si="8"/>
        <v>114.25124057741705</v>
      </c>
      <c r="J145" s="15">
        <f t="shared" si="8"/>
        <v>60.795562898183896</v>
      </c>
      <c r="K145" s="15">
        <f t="shared" si="8"/>
        <v>89.660911019242178</v>
      </c>
      <c r="L145" s="15">
        <f t="shared" si="8"/>
        <v>103.67934366734659</v>
      </c>
      <c r="M145" s="15">
        <f t="shared" si="8"/>
        <v>43.413795249182797</v>
      </c>
      <c r="N145" s="15">
        <f t="shared" si="8"/>
        <v>131.12350080893145</v>
      </c>
      <c r="O145" s="15">
        <f t="shared" si="8"/>
        <v>77.927897669145011</v>
      </c>
      <c r="P145" s="15"/>
      <c r="Q145" s="15">
        <f t="shared" si="9"/>
        <v>100</v>
      </c>
    </row>
    <row r="146" spans="1:17" s="6" customFormat="1" ht="14.25" thickBot="1" x14ac:dyDescent="0.2">
      <c r="A146" s="11" t="s">
        <v>139</v>
      </c>
      <c r="B146" s="2" t="str">
        <f t="shared" si="10"/>
        <v>放送サービス</v>
      </c>
      <c r="C146" s="15">
        <f t="shared" si="8"/>
        <v>59.4645960489975</v>
      </c>
      <c r="D146" s="15">
        <f t="shared" si="8"/>
        <v>49.429801082054695</v>
      </c>
      <c r="E146" s="15">
        <f t="shared" si="8"/>
        <v>47.453989793816781</v>
      </c>
      <c r="F146" s="15">
        <f t="shared" si="8"/>
        <v>144.92616793891455</v>
      </c>
      <c r="G146" s="15">
        <f t="shared" si="8"/>
        <v>56.252872794507738</v>
      </c>
      <c r="H146" s="15">
        <f t="shared" si="8"/>
        <v>74.243474160235962</v>
      </c>
      <c r="I146" s="15">
        <f t="shared" si="8"/>
        <v>61.870602035348995</v>
      </c>
      <c r="J146" s="15">
        <f t="shared" si="8"/>
        <v>148.29194460797069</v>
      </c>
      <c r="K146" s="15">
        <f t="shared" si="8"/>
        <v>24.810649034487973</v>
      </c>
      <c r="L146" s="15">
        <f t="shared" si="8"/>
        <v>73.640434035121999</v>
      </c>
      <c r="M146" s="15">
        <f t="shared" si="8"/>
        <v>58.255025521101444</v>
      </c>
      <c r="N146" s="15">
        <f t="shared" si="8"/>
        <v>111.7729123659815</v>
      </c>
      <c r="O146" s="15">
        <f t="shared" si="8"/>
        <v>91.911838021263321</v>
      </c>
      <c r="P146" s="15"/>
      <c r="Q146" s="15">
        <f t="shared" si="9"/>
        <v>100</v>
      </c>
    </row>
    <row r="147" spans="1:17" s="6" customFormat="1" ht="14.25" thickBot="1" x14ac:dyDescent="0.2">
      <c r="A147" s="11" t="s">
        <v>140</v>
      </c>
      <c r="B147" s="2" t="str">
        <f t="shared" si="10"/>
        <v>株</v>
      </c>
      <c r="C147" s="15">
        <f t="shared" si="8"/>
        <v>51.053880266473016</v>
      </c>
      <c r="D147" s="15">
        <f t="shared" si="8"/>
        <v>73.382519376588149</v>
      </c>
      <c r="E147" s="15">
        <f t="shared" si="8"/>
        <v>142.8293686888955</v>
      </c>
      <c r="F147" s="15">
        <f t="shared" si="8"/>
        <v>111.1356077588366</v>
      </c>
      <c r="G147" s="15">
        <f t="shared" si="8"/>
        <v>86.128625454844837</v>
      </c>
      <c r="H147" s="15">
        <f t="shared" si="8"/>
        <v>89.226050115547963</v>
      </c>
      <c r="I147" s="15">
        <f t="shared" si="8"/>
        <v>112.17177752648524</v>
      </c>
      <c r="J147" s="15">
        <f t="shared" si="8"/>
        <v>103.8262083553213</v>
      </c>
      <c r="K147" s="15">
        <f t="shared" si="8"/>
        <v>100.18686441709509</v>
      </c>
      <c r="L147" s="15">
        <f t="shared" si="8"/>
        <v>129.44098142572491</v>
      </c>
      <c r="M147" s="15">
        <f t="shared" si="8"/>
        <v>71.321925996308508</v>
      </c>
      <c r="N147" s="15">
        <f t="shared" si="8"/>
        <v>97.179677607815492</v>
      </c>
      <c r="O147" s="15">
        <f t="shared" si="8"/>
        <v>64.950449189716693</v>
      </c>
      <c r="P147" s="15"/>
      <c r="Q147" s="15">
        <f t="shared" si="9"/>
        <v>100</v>
      </c>
    </row>
    <row r="148" spans="1:17" s="6" customFormat="1" ht="14.25" thickBot="1" x14ac:dyDescent="0.2">
      <c r="A148" s="11" t="s">
        <v>141</v>
      </c>
      <c r="B148" s="2" t="str">
        <f t="shared" si="10"/>
        <v>生命保険</v>
      </c>
      <c r="C148" s="15">
        <f t="shared" si="8"/>
        <v>82.204074749330729</v>
      </c>
      <c r="D148" s="15">
        <f t="shared" si="8"/>
        <v>84.077598510886702</v>
      </c>
      <c r="E148" s="15">
        <f t="shared" si="8"/>
        <v>95.779387972309209</v>
      </c>
      <c r="F148" s="15">
        <f t="shared" si="8"/>
        <v>117.12190048970589</v>
      </c>
      <c r="G148" s="15">
        <f t="shared" si="8"/>
        <v>64.647562511675545</v>
      </c>
      <c r="H148" s="15">
        <f t="shared" si="8"/>
        <v>114.02602857324051</v>
      </c>
      <c r="I148" s="15">
        <f t="shared" si="8"/>
        <v>83.320912728304322</v>
      </c>
      <c r="J148" s="15">
        <f t="shared" si="8"/>
        <v>111.39038372331707</v>
      </c>
      <c r="K148" s="15">
        <f t="shared" si="8"/>
        <v>74.896357275568008</v>
      </c>
      <c r="L148" s="15">
        <f t="shared" si="8"/>
        <v>112.73279763001527</v>
      </c>
      <c r="M148" s="15">
        <f t="shared" si="8"/>
        <v>59.274923710897255</v>
      </c>
      <c r="N148" s="15">
        <f t="shared" si="8"/>
        <v>115.98234933224872</v>
      </c>
      <c r="O148" s="15">
        <f t="shared" si="8"/>
        <v>61.332364868276969</v>
      </c>
      <c r="P148" s="15"/>
      <c r="Q148" s="15">
        <f t="shared" si="9"/>
        <v>100</v>
      </c>
    </row>
    <row r="149" spans="1:17" s="6" customFormat="1" ht="14.25" thickBot="1" x14ac:dyDescent="0.2">
      <c r="A149" s="11" t="s">
        <v>142</v>
      </c>
      <c r="B149" s="2" t="str">
        <f t="shared" si="10"/>
        <v>アクセサリー</v>
      </c>
      <c r="C149" s="15">
        <f t="shared" si="8"/>
        <v>73.878145676798994</v>
      </c>
      <c r="D149" s="15">
        <f t="shared" si="8"/>
        <v>67.431718351732599</v>
      </c>
      <c r="E149" s="15">
        <f t="shared" si="8"/>
        <v>93.893372207620047</v>
      </c>
      <c r="F149" s="15">
        <f t="shared" si="8"/>
        <v>105.11431704367142</v>
      </c>
      <c r="G149" s="15">
        <f t="shared" si="8"/>
        <v>54.745550500462869</v>
      </c>
      <c r="H149" s="15">
        <f t="shared" si="8"/>
        <v>147.14357777486046</v>
      </c>
      <c r="I149" s="15">
        <f t="shared" si="8"/>
        <v>66.409198907559244</v>
      </c>
      <c r="J149" s="15">
        <f t="shared" si="8"/>
        <v>106.97588419290717</v>
      </c>
      <c r="K149" s="15">
        <f t="shared" si="8"/>
        <v>127.70138175680168</v>
      </c>
      <c r="L149" s="15">
        <f t="shared" si="8"/>
        <v>144.23136890080499</v>
      </c>
      <c r="M149" s="15">
        <f t="shared" si="8"/>
        <v>72.375388849986692</v>
      </c>
      <c r="N149" s="15">
        <f t="shared" si="8"/>
        <v>152.81839362566512</v>
      </c>
      <c r="O149" s="15">
        <f t="shared" si="8"/>
        <v>86.458320298589854</v>
      </c>
      <c r="P149" s="15"/>
      <c r="Q149" s="15">
        <f t="shared" si="9"/>
        <v>100</v>
      </c>
    </row>
    <row r="150" spans="1:17" s="6" customFormat="1" ht="14.25" thickBot="1" x14ac:dyDescent="0.2">
      <c r="A150" s="11" t="s">
        <v>143</v>
      </c>
      <c r="B150" s="2" t="str">
        <f t="shared" si="10"/>
        <v>移動通信サービス</v>
      </c>
      <c r="C150" s="15">
        <f t="shared" ref="C150:O165" si="11">C82/$Q82*100</f>
        <v>64.770033182325989</v>
      </c>
      <c r="D150" s="15">
        <f t="shared" si="11"/>
        <v>53.724064956052189</v>
      </c>
      <c r="E150" s="15">
        <f t="shared" si="11"/>
        <v>68.695333145250132</v>
      </c>
      <c r="F150" s="15">
        <f t="shared" si="11"/>
        <v>155.61938368200612</v>
      </c>
      <c r="G150" s="15">
        <f t="shared" si="11"/>
        <v>57.299058171552261</v>
      </c>
      <c r="H150" s="15">
        <f t="shared" si="11"/>
        <v>30.149201448286426</v>
      </c>
      <c r="I150" s="15">
        <f t="shared" si="11"/>
        <v>67.597560405011109</v>
      </c>
      <c r="J150" s="15">
        <f t="shared" si="11"/>
        <v>123.23085267924102</v>
      </c>
      <c r="K150" s="15">
        <f t="shared" si="11"/>
        <v>90.677212756798653</v>
      </c>
      <c r="L150" s="15">
        <f t="shared" si="11"/>
        <v>92.351562796498683</v>
      </c>
      <c r="M150" s="15">
        <f t="shared" si="11"/>
        <v>61.657960488694819</v>
      </c>
      <c r="N150" s="15">
        <f t="shared" si="11"/>
        <v>102.61470981160157</v>
      </c>
      <c r="O150" s="15">
        <f t="shared" si="11"/>
        <v>65.317119986979492</v>
      </c>
      <c r="P150" s="15"/>
      <c r="Q150" s="15">
        <f t="shared" si="9"/>
        <v>100</v>
      </c>
    </row>
    <row r="151" spans="1:17" s="6" customFormat="1" ht="14.25" thickBot="1" x14ac:dyDescent="0.2">
      <c r="A151" s="11" t="s">
        <v>144</v>
      </c>
      <c r="B151" s="2" t="str">
        <f t="shared" si="10"/>
        <v>賃貸アパート・マンション</v>
      </c>
      <c r="C151" s="15">
        <f t="shared" si="11"/>
        <v>106.62499974284367</v>
      </c>
      <c r="D151" s="15">
        <f t="shared" si="11"/>
        <v>61.518263785197249</v>
      </c>
      <c r="E151" s="15">
        <f t="shared" si="11"/>
        <v>53.242810212051836</v>
      </c>
      <c r="F151" s="15">
        <f t="shared" si="11"/>
        <v>154.78786202616615</v>
      </c>
      <c r="G151" s="15">
        <f t="shared" si="11"/>
        <v>60.860942931651287</v>
      </c>
      <c r="H151" s="15">
        <f t="shared" si="11"/>
        <v>43.350151935132445</v>
      </c>
      <c r="I151" s="15">
        <f t="shared" si="11"/>
        <v>51.001036231527848</v>
      </c>
      <c r="J151" s="15">
        <f t="shared" si="11"/>
        <v>98.333939322122802</v>
      </c>
      <c r="K151" s="15">
        <f t="shared" si="11"/>
        <v>20.45185869716752</v>
      </c>
      <c r="L151" s="15">
        <f t="shared" si="11"/>
        <v>97.482065659673296</v>
      </c>
      <c r="M151" s="15">
        <f t="shared" si="11"/>
        <v>73.308123441671853</v>
      </c>
      <c r="N151" s="15">
        <f t="shared" si="11"/>
        <v>114.17859726973705</v>
      </c>
      <c r="O151" s="15">
        <f t="shared" si="11"/>
        <v>100.38804287558902</v>
      </c>
      <c r="P151" s="15"/>
      <c r="Q151" s="15">
        <f t="shared" si="9"/>
        <v>100</v>
      </c>
    </row>
    <row r="152" spans="1:17" s="6" customFormat="1" ht="14.25" thickBot="1" x14ac:dyDescent="0.2">
      <c r="A152" s="11" t="s">
        <v>145</v>
      </c>
      <c r="B152" s="2" t="str">
        <f t="shared" si="10"/>
        <v>屋根工事</v>
      </c>
      <c r="C152" s="15">
        <f t="shared" si="11"/>
        <v>48.926133617627421</v>
      </c>
      <c r="D152" s="15">
        <f t="shared" si="11"/>
        <v>57.374841902278895</v>
      </c>
      <c r="E152" s="15">
        <f t="shared" si="11"/>
        <v>110.7121470675803</v>
      </c>
      <c r="F152" s="15">
        <f t="shared" si="11"/>
        <v>150.7836261916768</v>
      </c>
      <c r="G152" s="15">
        <f t="shared" si="11"/>
        <v>45.538806321390709</v>
      </c>
      <c r="H152" s="15">
        <f t="shared" si="11"/>
        <v>45.613786478240208</v>
      </c>
      <c r="I152" s="15">
        <f t="shared" si="11"/>
        <v>116.27239101758546</v>
      </c>
      <c r="J152" s="15">
        <f t="shared" si="11"/>
        <v>98.476776877986239</v>
      </c>
      <c r="K152" s="15">
        <f t="shared" si="11"/>
        <v>96.839112050000267</v>
      </c>
      <c r="L152" s="15">
        <f t="shared" si="11"/>
        <v>61.806404511140741</v>
      </c>
      <c r="M152" s="15">
        <f t="shared" si="11"/>
        <v>62.085143170192204</v>
      </c>
      <c r="N152" s="15">
        <f t="shared" si="11"/>
        <v>107.15252768945682</v>
      </c>
      <c r="O152" s="15">
        <f t="shared" si="11"/>
        <v>55.804555159118948</v>
      </c>
      <c r="P152" s="15"/>
      <c r="Q152" s="15">
        <f t="shared" si="9"/>
        <v>100</v>
      </c>
    </row>
    <row r="153" spans="1:17" s="6" customFormat="1" ht="14.25" thickBot="1" x14ac:dyDescent="0.2">
      <c r="A153" s="11" t="s">
        <v>146</v>
      </c>
      <c r="B153" s="2" t="str">
        <f t="shared" si="10"/>
        <v>その他金融関連サービス</v>
      </c>
      <c r="C153" s="15">
        <f t="shared" si="11"/>
        <v>72.201338632065244</v>
      </c>
      <c r="D153" s="15">
        <f t="shared" si="11"/>
        <v>68.400125493594217</v>
      </c>
      <c r="E153" s="15">
        <f t="shared" si="11"/>
        <v>108.53135702207244</v>
      </c>
      <c r="F153" s="15">
        <f t="shared" si="11"/>
        <v>105.36949652482318</v>
      </c>
      <c r="G153" s="15">
        <f t="shared" si="11"/>
        <v>82.706888181494037</v>
      </c>
      <c r="H153" s="15">
        <f t="shared" si="11"/>
        <v>76.552309119543594</v>
      </c>
      <c r="I153" s="15">
        <f t="shared" si="11"/>
        <v>89.110006183171592</v>
      </c>
      <c r="J153" s="15">
        <f t="shared" si="11"/>
        <v>90.632346330101896</v>
      </c>
      <c r="K153" s="15">
        <f t="shared" si="11"/>
        <v>56.849365350592251</v>
      </c>
      <c r="L153" s="15">
        <f t="shared" si="11"/>
        <v>115.33497919051969</v>
      </c>
      <c r="M153" s="15">
        <f t="shared" si="11"/>
        <v>47.712515716033096</v>
      </c>
      <c r="N153" s="15">
        <f t="shared" si="11"/>
        <v>182.70709807943567</v>
      </c>
      <c r="O153" s="15">
        <f t="shared" si="11"/>
        <v>111.61814895690965</v>
      </c>
      <c r="P153" s="15"/>
      <c r="Q153" s="15">
        <f t="shared" si="9"/>
        <v>100</v>
      </c>
    </row>
    <row r="154" spans="1:17" s="6" customFormat="1" ht="14.25" thickBot="1" x14ac:dyDescent="0.2">
      <c r="A154" s="11" t="s">
        <v>147</v>
      </c>
      <c r="B154" s="2" t="str">
        <f t="shared" si="10"/>
        <v>化粧品</v>
      </c>
      <c r="C154" s="15">
        <f t="shared" si="11"/>
        <v>65.119563360286776</v>
      </c>
      <c r="D154" s="15">
        <f t="shared" si="11"/>
        <v>68.451865376720988</v>
      </c>
      <c r="E154" s="15">
        <f t="shared" si="11"/>
        <v>59.243701832018345</v>
      </c>
      <c r="F154" s="15">
        <f t="shared" si="11"/>
        <v>110.56188967636274</v>
      </c>
      <c r="G154" s="15">
        <f t="shared" si="11"/>
        <v>72.235156471979053</v>
      </c>
      <c r="H154" s="15">
        <f t="shared" si="11"/>
        <v>93.634707901892583</v>
      </c>
      <c r="I154" s="15">
        <f t="shared" si="11"/>
        <v>83.097133568177966</v>
      </c>
      <c r="J154" s="15">
        <f t="shared" si="11"/>
        <v>108.45716482164993</v>
      </c>
      <c r="K154" s="15">
        <f t="shared" si="11"/>
        <v>68.270841475491878</v>
      </c>
      <c r="L154" s="15">
        <f t="shared" si="11"/>
        <v>137.67228887808452</v>
      </c>
      <c r="M154" s="15">
        <f t="shared" si="11"/>
        <v>89.528637895676724</v>
      </c>
      <c r="N154" s="15">
        <f t="shared" si="11"/>
        <v>133.05644125652367</v>
      </c>
      <c r="O154" s="15">
        <f t="shared" si="11"/>
        <v>126.4557512088529</v>
      </c>
      <c r="P154" s="15"/>
      <c r="Q154" s="15">
        <f t="shared" si="9"/>
        <v>100</v>
      </c>
    </row>
    <row r="155" spans="1:17" s="6" customFormat="1" ht="14.25" thickBot="1" x14ac:dyDescent="0.2">
      <c r="A155" s="11" t="s">
        <v>148</v>
      </c>
      <c r="B155" s="2" t="str">
        <f t="shared" si="10"/>
        <v>浄水器</v>
      </c>
      <c r="C155" s="15">
        <f t="shared" si="11"/>
        <v>50.20264429115754</v>
      </c>
      <c r="D155" s="15">
        <f t="shared" si="11"/>
        <v>33.038833891210345</v>
      </c>
      <c r="E155" s="15">
        <f t="shared" si="11"/>
        <v>50.925337730838805</v>
      </c>
      <c r="F155" s="15">
        <f t="shared" si="11"/>
        <v>124.52527859841589</v>
      </c>
      <c r="G155" s="15">
        <f t="shared" si="11"/>
        <v>30.361490298915168</v>
      </c>
      <c r="H155" s="15">
        <f t="shared" si="11"/>
        <v>45.193531889851037</v>
      </c>
      <c r="I155" s="15">
        <f t="shared" si="11"/>
        <v>86.084365228430826</v>
      </c>
      <c r="J155" s="15">
        <f t="shared" si="11"/>
        <v>163.06542632885802</v>
      </c>
      <c r="K155" s="15">
        <f t="shared" si="11"/>
        <v>54.369911102771241</v>
      </c>
      <c r="L155" s="15">
        <f t="shared" si="11"/>
        <v>100.41124563696633</v>
      </c>
      <c r="M155" s="15">
        <f t="shared" si="11"/>
        <v>59.152022496142244</v>
      </c>
      <c r="N155" s="15">
        <f t="shared" si="11"/>
        <v>136.72803368917548</v>
      </c>
      <c r="O155" s="15">
        <f t="shared" si="11"/>
        <v>58.186574036823181</v>
      </c>
      <c r="P155" s="15"/>
      <c r="Q155" s="15">
        <f t="shared" si="9"/>
        <v>100</v>
      </c>
    </row>
    <row r="156" spans="1:17" s="6" customFormat="1" ht="14.25" thickBot="1" x14ac:dyDescent="0.2">
      <c r="A156" s="11" t="s">
        <v>149</v>
      </c>
      <c r="B156" s="2" t="str">
        <f t="shared" si="10"/>
        <v>他の行政サービス</v>
      </c>
      <c r="C156" s="15">
        <f t="shared" si="11"/>
        <v>129.86497183376051</v>
      </c>
      <c r="D156" s="15">
        <f t="shared" si="11"/>
        <v>78.269933811504998</v>
      </c>
      <c r="E156" s="15">
        <f t="shared" si="11"/>
        <v>131.36408564695893</v>
      </c>
      <c r="F156" s="15">
        <f t="shared" si="11"/>
        <v>85.171284828077347</v>
      </c>
      <c r="G156" s="15">
        <f t="shared" si="11"/>
        <v>78.934699155564431</v>
      </c>
      <c r="H156" s="15">
        <f t="shared" si="11"/>
        <v>115.41732759561955</v>
      </c>
      <c r="I156" s="15">
        <f t="shared" si="11"/>
        <v>33.989383477338933</v>
      </c>
      <c r="J156" s="15">
        <f t="shared" si="11"/>
        <v>68.322845694999884</v>
      </c>
      <c r="K156" s="15">
        <f t="shared" si="11"/>
        <v>140.0703917613904</v>
      </c>
      <c r="L156" s="15">
        <f t="shared" si="11"/>
        <v>144.39347558166514</v>
      </c>
      <c r="M156" s="15">
        <f t="shared" si="11"/>
        <v>85.187123201500398</v>
      </c>
      <c r="N156" s="15">
        <f t="shared" si="11"/>
        <v>222.37403114824122</v>
      </c>
      <c r="O156" s="15">
        <f t="shared" si="11"/>
        <v>92.498712915279953</v>
      </c>
      <c r="P156" s="15"/>
      <c r="Q156" s="15">
        <f t="shared" si="9"/>
        <v>100</v>
      </c>
    </row>
    <row r="157" spans="1:17" s="6" customFormat="1" ht="14.25" thickBot="1" x14ac:dyDescent="0.2">
      <c r="A157" s="11" t="s">
        <v>150</v>
      </c>
      <c r="B157" s="2" t="str">
        <f t="shared" si="10"/>
        <v>社会保険</v>
      </c>
      <c r="C157" s="15">
        <f t="shared" si="11"/>
        <v>64.876565147652826</v>
      </c>
      <c r="D157" s="15">
        <f t="shared" si="11"/>
        <v>40.147899746240086</v>
      </c>
      <c r="E157" s="15">
        <f t="shared" si="11"/>
        <v>193.59150583440251</v>
      </c>
      <c r="F157" s="15">
        <f t="shared" si="11"/>
        <v>118.07214333908051</v>
      </c>
      <c r="G157" s="15">
        <f t="shared" si="11"/>
        <v>49.427990091074705</v>
      </c>
      <c r="H157" s="15">
        <f t="shared" si="11"/>
        <v>36.611973926738237</v>
      </c>
      <c r="I157" s="15">
        <f t="shared" si="11"/>
        <v>29.321770809284725</v>
      </c>
      <c r="J157" s="15">
        <f t="shared" si="11"/>
        <v>45.03470625098231</v>
      </c>
      <c r="K157" s="15">
        <f t="shared" si="11"/>
        <v>440.45899589024089</v>
      </c>
      <c r="L157" s="15">
        <f t="shared" si="11"/>
        <v>83.1934344396782</v>
      </c>
      <c r="M157" s="15">
        <f t="shared" si="11"/>
        <v>338.39583157295215</v>
      </c>
      <c r="N157" s="15">
        <f t="shared" si="11"/>
        <v>140.97424591554739</v>
      </c>
      <c r="O157" s="15">
        <f t="shared" si="11"/>
        <v>116.19641593627428</v>
      </c>
      <c r="P157" s="15"/>
      <c r="Q157" s="15">
        <f t="shared" si="9"/>
        <v>100</v>
      </c>
    </row>
    <row r="158" spans="1:17" s="6" customFormat="1" ht="14.25" thickBot="1" x14ac:dyDescent="0.2">
      <c r="A158" s="11" t="s">
        <v>151</v>
      </c>
      <c r="B158" s="2" t="str">
        <f t="shared" si="10"/>
        <v>医療サービス</v>
      </c>
      <c r="C158" s="15">
        <f t="shared" si="11"/>
        <v>55.805617984367096</v>
      </c>
      <c r="D158" s="15">
        <f t="shared" si="11"/>
        <v>71.616097303023139</v>
      </c>
      <c r="E158" s="15">
        <f t="shared" si="11"/>
        <v>83.248484079430568</v>
      </c>
      <c r="F158" s="15">
        <f t="shared" si="11"/>
        <v>159.92215858926573</v>
      </c>
      <c r="G158" s="15">
        <f t="shared" si="11"/>
        <v>65.723780574225898</v>
      </c>
      <c r="H158" s="15">
        <f t="shared" si="11"/>
        <v>93.776578671440916</v>
      </c>
      <c r="I158" s="15">
        <f t="shared" si="11"/>
        <v>44.656264462248494</v>
      </c>
      <c r="J158" s="15">
        <f t="shared" si="11"/>
        <v>95.730415811170147</v>
      </c>
      <c r="K158" s="15">
        <f t="shared" si="11"/>
        <v>114.16063179465807</v>
      </c>
      <c r="L158" s="15">
        <f t="shared" si="11"/>
        <v>106.6935406141216</v>
      </c>
      <c r="M158" s="15">
        <f t="shared" si="11"/>
        <v>79.843913018549145</v>
      </c>
      <c r="N158" s="15">
        <f t="shared" si="11"/>
        <v>109.43125839194367</v>
      </c>
      <c r="O158" s="15">
        <f t="shared" si="11"/>
        <v>64.680611317718629</v>
      </c>
      <c r="P158" s="15"/>
      <c r="Q158" s="15">
        <f t="shared" si="9"/>
        <v>100</v>
      </c>
    </row>
    <row r="159" spans="1:17" s="6" customFormat="1" ht="14.25" thickBot="1" x14ac:dyDescent="0.2">
      <c r="A159" s="11" t="s">
        <v>152</v>
      </c>
      <c r="B159" s="2" t="str">
        <f t="shared" si="10"/>
        <v>塗装工事</v>
      </c>
      <c r="C159" s="15">
        <f t="shared" si="11"/>
        <v>90.799680320387523</v>
      </c>
      <c r="D159" s="15">
        <f t="shared" si="11"/>
        <v>83.03915363220402</v>
      </c>
      <c r="E159" s="15">
        <f t="shared" si="11"/>
        <v>99.804379786494763</v>
      </c>
      <c r="F159" s="15">
        <f t="shared" si="11"/>
        <v>142.3985772113827</v>
      </c>
      <c r="G159" s="15">
        <f t="shared" si="11"/>
        <v>50.437434959131856</v>
      </c>
      <c r="H159" s="15">
        <f t="shared" si="11"/>
        <v>38.743375225759621</v>
      </c>
      <c r="I159" s="15">
        <f t="shared" si="11"/>
        <v>73.798145965781544</v>
      </c>
      <c r="J159" s="15">
        <f t="shared" si="11"/>
        <v>81.611662094429789</v>
      </c>
      <c r="K159" s="15">
        <f t="shared" si="11"/>
        <v>49.434926996416415</v>
      </c>
      <c r="L159" s="15">
        <f t="shared" si="11"/>
        <v>119.10836863357626</v>
      </c>
      <c r="M159" s="15">
        <f t="shared" si="11"/>
        <v>98.785067750096715</v>
      </c>
      <c r="N159" s="15">
        <f t="shared" si="11"/>
        <v>98.033358239487711</v>
      </c>
      <c r="O159" s="15">
        <f t="shared" si="11"/>
        <v>115.11233390166753</v>
      </c>
      <c r="P159" s="15"/>
      <c r="Q159" s="15">
        <f t="shared" si="9"/>
        <v>100</v>
      </c>
    </row>
    <row r="160" spans="1:17" s="6" customFormat="1" ht="14.25" thickBot="1" x14ac:dyDescent="0.2">
      <c r="A160" s="11" t="s">
        <v>153</v>
      </c>
      <c r="B160" s="2" t="str">
        <f t="shared" si="10"/>
        <v>ＩＰ電話</v>
      </c>
      <c r="C160" s="15">
        <f t="shared" si="11"/>
        <v>67.814837552079467</v>
      </c>
      <c r="D160" s="15">
        <f t="shared" si="11"/>
        <v>82.186514423822217</v>
      </c>
      <c r="E160" s="15">
        <f t="shared" si="11"/>
        <v>110.86815657517923</v>
      </c>
      <c r="F160" s="15">
        <f t="shared" si="11"/>
        <v>84.40483194512349</v>
      </c>
      <c r="G160" s="15">
        <f t="shared" si="11"/>
        <v>118.2827219016678</v>
      </c>
      <c r="H160" s="15">
        <f t="shared" si="11"/>
        <v>131.6162507669346</v>
      </c>
      <c r="I160" s="15">
        <f t="shared" si="11"/>
        <v>53.970534047941641</v>
      </c>
      <c r="J160" s="15">
        <f t="shared" si="11"/>
        <v>136.03685511535764</v>
      </c>
      <c r="K160" s="15">
        <f t="shared" si="11"/>
        <v>58.644608466926741</v>
      </c>
      <c r="L160" s="15">
        <f t="shared" si="11"/>
        <v>82.423919814658035</v>
      </c>
      <c r="M160" s="15">
        <f t="shared" si="11"/>
        <v>107.66705849078522</v>
      </c>
      <c r="N160" s="15">
        <f t="shared" si="11"/>
        <v>158.17008107766316</v>
      </c>
      <c r="O160" s="15">
        <f t="shared" si="11"/>
        <v>89.615961699763091</v>
      </c>
      <c r="P160" s="15"/>
      <c r="Q160" s="15">
        <f t="shared" si="9"/>
        <v>100</v>
      </c>
    </row>
    <row r="161" spans="1:17" s="6" customFormat="1" ht="14.25" thickBot="1" x14ac:dyDescent="0.2">
      <c r="A161" s="11" t="s">
        <v>154</v>
      </c>
      <c r="B161" s="2" t="str">
        <f t="shared" si="10"/>
        <v>飲料</v>
      </c>
      <c r="C161" s="15">
        <f t="shared" si="11"/>
        <v>58.612750049224601</v>
      </c>
      <c r="D161" s="15">
        <f t="shared" si="11"/>
        <v>69.509634125990758</v>
      </c>
      <c r="E161" s="15">
        <f t="shared" si="11"/>
        <v>40.780171922806538</v>
      </c>
      <c r="F161" s="15">
        <f t="shared" si="11"/>
        <v>77.264616175765894</v>
      </c>
      <c r="G161" s="15">
        <f t="shared" si="11"/>
        <v>51.417884324363492</v>
      </c>
      <c r="H161" s="15">
        <f t="shared" si="11"/>
        <v>70.845129016197887</v>
      </c>
      <c r="I161" s="15">
        <f t="shared" si="11"/>
        <v>60.37029788136973</v>
      </c>
      <c r="J161" s="15">
        <f t="shared" si="11"/>
        <v>85.136746801139466</v>
      </c>
      <c r="K161" s="15">
        <f t="shared" si="11"/>
        <v>97.192071040242155</v>
      </c>
      <c r="L161" s="15">
        <f t="shared" si="11"/>
        <v>129.7487436861133</v>
      </c>
      <c r="M161" s="15">
        <f t="shared" si="11"/>
        <v>94.12076286129988</v>
      </c>
      <c r="N161" s="15">
        <f t="shared" si="11"/>
        <v>318.11693404859255</v>
      </c>
      <c r="O161" s="15">
        <f t="shared" si="11"/>
        <v>166.17743846729974</v>
      </c>
      <c r="P161" s="15"/>
      <c r="Q161" s="15">
        <f t="shared" si="9"/>
        <v>100</v>
      </c>
    </row>
    <row r="162" spans="1:17" s="6" customFormat="1" ht="14.25" thickBot="1" x14ac:dyDescent="0.2">
      <c r="A162" s="11" t="s">
        <v>155</v>
      </c>
      <c r="B162" s="2" t="str">
        <f t="shared" si="10"/>
        <v>鮮魚</v>
      </c>
      <c r="C162" s="15">
        <f t="shared" si="11"/>
        <v>74.608049919800749</v>
      </c>
      <c r="D162" s="15">
        <f t="shared" si="11"/>
        <v>109.12929112841623</v>
      </c>
      <c r="E162" s="15">
        <f t="shared" si="11"/>
        <v>78.015722223009206</v>
      </c>
      <c r="F162" s="15">
        <f t="shared" si="11"/>
        <v>113.36799921557113</v>
      </c>
      <c r="G162" s="15">
        <f t="shared" si="11"/>
        <v>85.263282907103857</v>
      </c>
      <c r="H162" s="15">
        <f t="shared" si="11"/>
        <v>61.241847295634877</v>
      </c>
      <c r="I162" s="15">
        <f t="shared" si="11"/>
        <v>85.667119580639962</v>
      </c>
      <c r="J162" s="15">
        <f t="shared" si="11"/>
        <v>74.447998771155127</v>
      </c>
      <c r="K162" s="15">
        <f t="shared" si="11"/>
        <v>84.421307545629489</v>
      </c>
      <c r="L162" s="15">
        <f t="shared" si="11"/>
        <v>114.43175344987107</v>
      </c>
      <c r="M162" s="15">
        <f t="shared" si="11"/>
        <v>222.7578077492295</v>
      </c>
      <c r="N162" s="15">
        <f t="shared" si="11"/>
        <v>101.90424061895283</v>
      </c>
      <c r="O162" s="15">
        <f t="shared" si="11"/>
        <v>108.03794417904651</v>
      </c>
      <c r="P162" s="15"/>
      <c r="Q162" s="15">
        <f t="shared" si="9"/>
        <v>100</v>
      </c>
    </row>
    <row r="163" spans="1:17" s="6" customFormat="1" ht="14.25" thickBot="1" x14ac:dyDescent="0.2">
      <c r="A163" s="11" t="s">
        <v>156</v>
      </c>
      <c r="B163" s="2" t="str">
        <f t="shared" si="10"/>
        <v>土地</v>
      </c>
      <c r="C163" s="15">
        <f t="shared" si="11"/>
        <v>41.039723698744687</v>
      </c>
      <c r="D163" s="15">
        <f t="shared" si="11"/>
        <v>107.35930183840333</v>
      </c>
      <c r="E163" s="15">
        <f t="shared" si="11"/>
        <v>82.072609892842891</v>
      </c>
      <c r="F163" s="15">
        <f t="shared" si="11"/>
        <v>198.46271626554554</v>
      </c>
      <c r="G163" s="15">
        <f t="shared" si="11"/>
        <v>50.907794297997867</v>
      </c>
      <c r="H163" s="15">
        <f t="shared" si="11"/>
        <v>23.036211751428677</v>
      </c>
      <c r="I163" s="15">
        <f t="shared" si="11"/>
        <v>62.162251452055216</v>
      </c>
      <c r="J163" s="15">
        <f t="shared" si="11"/>
        <v>82.4689415429484</v>
      </c>
      <c r="K163" s="15">
        <f t="shared" si="11"/>
        <v>61.585842668440968</v>
      </c>
      <c r="L163" s="15">
        <f t="shared" si="11"/>
        <v>50.805647872939709</v>
      </c>
      <c r="M163" s="15">
        <f t="shared" si="11"/>
        <v>16.15242023856494</v>
      </c>
      <c r="N163" s="15">
        <f t="shared" si="11"/>
        <v>101.05559173690237</v>
      </c>
      <c r="O163" s="15">
        <f t="shared" si="11"/>
        <v>85.555016938640492</v>
      </c>
      <c r="P163" s="15"/>
      <c r="Q163" s="15">
        <f t="shared" si="9"/>
        <v>100</v>
      </c>
    </row>
    <row r="164" spans="1:17" s="6" customFormat="1" ht="14.25" thickBot="1" x14ac:dyDescent="0.2">
      <c r="A164" s="11" t="s">
        <v>157</v>
      </c>
      <c r="B164" s="2" t="str">
        <f t="shared" si="10"/>
        <v>冠婚葬祭互助会</v>
      </c>
      <c r="C164" s="15">
        <f t="shared" si="11"/>
        <v>61.528097269064297</v>
      </c>
      <c r="D164" s="15">
        <f t="shared" si="11"/>
        <v>55.887701351300109</v>
      </c>
      <c r="E164" s="15">
        <f t="shared" si="11"/>
        <v>105.3998198431747</v>
      </c>
      <c r="F164" s="15">
        <f t="shared" si="11"/>
        <v>129.48578386185832</v>
      </c>
      <c r="G164" s="15">
        <f t="shared" si="11"/>
        <v>54.061864162112961</v>
      </c>
      <c r="H164" s="15">
        <f t="shared" si="11"/>
        <v>110.08554887516976</v>
      </c>
      <c r="I164" s="15">
        <f t="shared" si="11"/>
        <v>72.80912684062254</v>
      </c>
      <c r="J164" s="15">
        <f t="shared" si="11"/>
        <v>99.991121222884175</v>
      </c>
      <c r="K164" s="15">
        <f t="shared" si="11"/>
        <v>81.751859085688636</v>
      </c>
      <c r="L164" s="15">
        <f t="shared" si="11"/>
        <v>71.937852133133475</v>
      </c>
      <c r="M164" s="15">
        <f t="shared" si="11"/>
        <v>37.165197364132844</v>
      </c>
      <c r="N164" s="15">
        <f t="shared" si="11"/>
        <v>170.22640194302349</v>
      </c>
      <c r="O164" s="15">
        <f t="shared" si="11"/>
        <v>72.684566564392853</v>
      </c>
      <c r="P164" s="15"/>
      <c r="Q164" s="15">
        <f t="shared" si="9"/>
        <v>100</v>
      </c>
    </row>
    <row r="165" spans="1:17" s="6" customFormat="1" ht="14.25" thickBot="1" x14ac:dyDescent="0.2">
      <c r="A165" s="11" t="s">
        <v>158</v>
      </c>
      <c r="B165" s="2" t="str">
        <f t="shared" si="10"/>
        <v>家庭用電気治療器具</v>
      </c>
      <c r="C165" s="15">
        <f t="shared" si="11"/>
        <v>78.169982625649297</v>
      </c>
      <c r="D165" s="15">
        <f t="shared" si="11"/>
        <v>70.514311190668948</v>
      </c>
      <c r="E165" s="15">
        <f t="shared" si="11"/>
        <v>85.246447697336876</v>
      </c>
      <c r="F165" s="15">
        <f t="shared" si="11"/>
        <v>71.452013497996447</v>
      </c>
      <c r="G165" s="15">
        <f t="shared" si="11"/>
        <v>81.852751590819722</v>
      </c>
      <c r="H165" s="15">
        <f t="shared" si="11"/>
        <v>77.164727592499943</v>
      </c>
      <c r="I165" s="15">
        <f t="shared" si="11"/>
        <v>95.947173930316737</v>
      </c>
      <c r="J165" s="15">
        <f t="shared" si="11"/>
        <v>87.73211124753864</v>
      </c>
      <c r="K165" s="15">
        <f t="shared" si="11"/>
        <v>85.956240410095489</v>
      </c>
      <c r="L165" s="15">
        <f t="shared" si="11"/>
        <v>132.3656479249656</v>
      </c>
      <c r="M165" s="15">
        <f t="shared" si="11"/>
        <v>54.10599282198153</v>
      </c>
      <c r="N165" s="15">
        <f t="shared" si="11"/>
        <v>199.73231161314754</v>
      </c>
      <c r="O165" s="15">
        <f t="shared" si="11"/>
        <v>235.63644246208878</v>
      </c>
      <c r="P165" s="15"/>
      <c r="Q165" s="15">
        <f t="shared" si="9"/>
        <v>100</v>
      </c>
    </row>
    <row r="166" spans="1:17" s="6" customFormat="1" ht="14.25" thickBot="1" x14ac:dyDescent="0.2">
      <c r="A166" s="11" t="s">
        <v>159</v>
      </c>
      <c r="B166" s="2" t="str">
        <f t="shared" si="10"/>
        <v>他の工事・建築サービス</v>
      </c>
      <c r="C166" s="15">
        <f t="shared" ref="C166:O178" si="12">C98/$Q98*100</f>
        <v>66.64952481952659</v>
      </c>
      <c r="D166" s="15">
        <f t="shared" si="12"/>
        <v>78.281458501751857</v>
      </c>
      <c r="E166" s="15">
        <f t="shared" si="12"/>
        <v>154.85946381004106</v>
      </c>
      <c r="F166" s="15">
        <f t="shared" si="12"/>
        <v>131.06719097455434</v>
      </c>
      <c r="G166" s="15">
        <f t="shared" si="12"/>
        <v>66.545353441530494</v>
      </c>
      <c r="H166" s="15">
        <f t="shared" si="12"/>
        <v>108.16214379635629</v>
      </c>
      <c r="I166" s="15">
        <f t="shared" si="12"/>
        <v>69.018909318815432</v>
      </c>
      <c r="J166" s="15">
        <f t="shared" si="12"/>
        <v>106.83536095659069</v>
      </c>
      <c r="K166" s="15">
        <f t="shared" si="12"/>
        <v>26.024813272952784</v>
      </c>
      <c r="L166" s="15">
        <f t="shared" si="12"/>
        <v>91.178438753901077</v>
      </c>
      <c r="M166" s="15">
        <f t="shared" si="12"/>
        <v>78.874236620535683</v>
      </c>
      <c r="N166" s="15">
        <f t="shared" si="12"/>
        <v>89.007268989816211</v>
      </c>
      <c r="O166" s="15">
        <f t="shared" si="12"/>
        <v>89.982431502247167</v>
      </c>
      <c r="P166" s="15"/>
      <c r="Q166" s="15">
        <f t="shared" ref="Q166:Q183" si="13">Q98/$Q98*100</f>
        <v>100</v>
      </c>
    </row>
    <row r="167" spans="1:17" s="6" customFormat="1" ht="14.25" thickBot="1" x14ac:dyDescent="0.2">
      <c r="A167" s="11" t="s">
        <v>160</v>
      </c>
      <c r="B167" s="2" t="str">
        <f t="shared" si="10"/>
        <v>預貯金</v>
      </c>
      <c r="C167" s="15">
        <f t="shared" si="12"/>
        <v>63.176171303057075</v>
      </c>
      <c r="D167" s="15">
        <f t="shared" si="12"/>
        <v>83.945608560320167</v>
      </c>
      <c r="E167" s="15">
        <f t="shared" si="12"/>
        <v>88.005540312540873</v>
      </c>
      <c r="F167" s="15">
        <f t="shared" si="12"/>
        <v>125.00653905899478</v>
      </c>
      <c r="G167" s="15">
        <f t="shared" si="12"/>
        <v>76.127931167057</v>
      </c>
      <c r="H167" s="15">
        <f t="shared" si="12"/>
        <v>76.552309119543594</v>
      </c>
      <c r="I167" s="15">
        <f t="shared" si="12"/>
        <v>91.135233596425508</v>
      </c>
      <c r="J167" s="15">
        <f t="shared" si="12"/>
        <v>96.296867975733264</v>
      </c>
      <c r="K167" s="15">
        <f t="shared" si="12"/>
        <v>86.339973626211986</v>
      </c>
      <c r="L167" s="15">
        <f t="shared" si="12"/>
        <v>133.66003989021826</v>
      </c>
      <c r="M167" s="15">
        <f t="shared" si="12"/>
        <v>63.740938964387958</v>
      </c>
      <c r="N167" s="15">
        <f t="shared" si="12"/>
        <v>127.38030077369102</v>
      </c>
      <c r="O167" s="15">
        <f t="shared" si="12"/>
        <v>60.415955626440478</v>
      </c>
      <c r="P167" s="15"/>
      <c r="Q167" s="15">
        <f t="shared" si="13"/>
        <v>100</v>
      </c>
    </row>
    <row r="168" spans="1:17" s="6" customFormat="1" ht="14.25" thickBot="1" x14ac:dyDescent="0.2">
      <c r="A168" s="11" t="s">
        <v>161</v>
      </c>
      <c r="B168" s="2" t="str">
        <f t="shared" si="10"/>
        <v>宝くじ</v>
      </c>
      <c r="C168" s="15">
        <f t="shared" si="12"/>
        <v>90.361069257705893</v>
      </c>
      <c r="D168" s="15">
        <f t="shared" si="12"/>
        <v>112.18185871242785</v>
      </c>
      <c r="E168" s="15">
        <f t="shared" si="12"/>
        <v>104.1362855393604</v>
      </c>
      <c r="F168" s="15">
        <f t="shared" si="12"/>
        <v>82.292705963601577</v>
      </c>
      <c r="G168" s="15">
        <f t="shared" si="12"/>
        <v>105.93316967246238</v>
      </c>
      <c r="H168" s="15">
        <f t="shared" si="12"/>
        <v>170.50287031171075</v>
      </c>
      <c r="I168" s="15">
        <f t="shared" si="12"/>
        <v>105.55117054713278</v>
      </c>
      <c r="J168" s="15">
        <f t="shared" si="12"/>
        <v>82.393042118274465</v>
      </c>
      <c r="K168" s="15">
        <f t="shared" si="12"/>
        <v>175.81958265701348</v>
      </c>
      <c r="L168" s="15">
        <f t="shared" si="12"/>
        <v>128.92757914769376</v>
      </c>
      <c r="M168" s="15">
        <f t="shared" si="12"/>
        <v>78.562994627877231</v>
      </c>
      <c r="N168" s="15">
        <f t="shared" si="12"/>
        <v>114.95808962386003</v>
      </c>
      <c r="O168" s="15">
        <f t="shared" si="12"/>
        <v>90.462393451354714</v>
      </c>
      <c r="P168" s="15"/>
      <c r="Q168" s="15">
        <f t="shared" si="13"/>
        <v>100</v>
      </c>
    </row>
    <row r="169" spans="1:17" s="6" customFormat="1" ht="14.25" thickBot="1" x14ac:dyDescent="0.2">
      <c r="A169" s="11" t="s">
        <v>162</v>
      </c>
      <c r="B169" s="2" t="str">
        <f t="shared" si="10"/>
        <v>増改築工事</v>
      </c>
      <c r="C169" s="15">
        <f t="shared" si="12"/>
        <v>71.097342628516842</v>
      </c>
      <c r="D169" s="15">
        <f t="shared" si="12"/>
        <v>78.169534576811898</v>
      </c>
      <c r="E169" s="15">
        <f t="shared" si="12"/>
        <v>73.319765794727815</v>
      </c>
      <c r="F169" s="15">
        <f t="shared" si="12"/>
        <v>153.91504271357405</v>
      </c>
      <c r="G169" s="15">
        <f t="shared" si="12"/>
        <v>75.615755483364282</v>
      </c>
      <c r="H169" s="15">
        <f t="shared" si="12"/>
        <v>58.9944400554281</v>
      </c>
      <c r="I169" s="15">
        <f t="shared" si="12"/>
        <v>64.379935659860209</v>
      </c>
      <c r="J169" s="15">
        <f t="shared" si="12"/>
        <v>101.44170873644434</v>
      </c>
      <c r="K169" s="15">
        <f t="shared" si="12"/>
        <v>88.716303175557272</v>
      </c>
      <c r="L169" s="15">
        <f t="shared" si="12"/>
        <v>122.88204536502924</v>
      </c>
      <c r="M169" s="15">
        <f t="shared" si="12"/>
        <v>68.942396562157924</v>
      </c>
      <c r="N169" s="15">
        <f t="shared" si="12"/>
        <v>96.677292497129983</v>
      </c>
      <c r="O169" s="15">
        <f t="shared" si="12"/>
        <v>51.123701253242658</v>
      </c>
      <c r="P169" s="15"/>
      <c r="Q169" s="15">
        <f t="shared" si="13"/>
        <v>100</v>
      </c>
    </row>
    <row r="170" spans="1:17" s="6" customFormat="1" ht="14.25" thickBot="1" x14ac:dyDescent="0.2">
      <c r="A170" s="11" t="s">
        <v>163</v>
      </c>
      <c r="B170" s="2" t="str">
        <f t="shared" si="10"/>
        <v>損害保険</v>
      </c>
      <c r="C170" s="15">
        <f t="shared" si="12"/>
        <v>63.564488195227177</v>
      </c>
      <c r="D170" s="15">
        <f t="shared" si="12"/>
        <v>81.683244641673241</v>
      </c>
      <c r="E170" s="15">
        <f t="shared" si="12"/>
        <v>137.54302731307902</v>
      </c>
      <c r="F170" s="15">
        <f t="shared" si="12"/>
        <v>115.04637020954</v>
      </c>
      <c r="G170" s="15">
        <f t="shared" si="12"/>
        <v>73.370768269942786</v>
      </c>
      <c r="H170" s="15">
        <f t="shared" si="12"/>
        <v>58.527226404870916</v>
      </c>
      <c r="I170" s="15">
        <f t="shared" si="12"/>
        <v>76.010662914465513</v>
      </c>
      <c r="J170" s="15">
        <f t="shared" si="12"/>
        <v>103.48799829181847</v>
      </c>
      <c r="K170" s="15">
        <f t="shared" si="12"/>
        <v>149.35658794661975</v>
      </c>
      <c r="L170" s="15">
        <f t="shared" si="12"/>
        <v>122.5607851157089</v>
      </c>
      <c r="M170" s="15">
        <f t="shared" si="12"/>
        <v>74.614253300604943</v>
      </c>
      <c r="N170" s="15">
        <f t="shared" si="12"/>
        <v>115.89882685482449</v>
      </c>
      <c r="O170" s="15">
        <f t="shared" si="12"/>
        <v>94.850781899633205</v>
      </c>
      <c r="P170" s="15"/>
      <c r="Q170" s="15">
        <f t="shared" si="13"/>
        <v>100</v>
      </c>
    </row>
    <row r="171" spans="1:17" s="6" customFormat="1" ht="14.25" thickBot="1" x14ac:dyDescent="0.2">
      <c r="A171" s="11" t="s">
        <v>164</v>
      </c>
      <c r="B171" s="2" t="str">
        <f t="shared" si="10"/>
        <v>衛生設備工事</v>
      </c>
      <c r="C171" s="15">
        <f t="shared" si="12"/>
        <v>71.061862699564927</v>
      </c>
      <c r="D171" s="15">
        <f t="shared" si="12"/>
        <v>59.014846764070128</v>
      </c>
      <c r="E171" s="15">
        <f t="shared" si="12"/>
        <v>61.534604013949249</v>
      </c>
      <c r="F171" s="15">
        <f t="shared" si="12"/>
        <v>147.27678826254893</v>
      </c>
      <c r="G171" s="15">
        <f t="shared" si="12"/>
        <v>34.252107911031679</v>
      </c>
      <c r="H171" s="15">
        <f t="shared" si="12"/>
        <v>26.908630895678883</v>
      </c>
      <c r="I171" s="15">
        <f t="shared" si="12"/>
        <v>73.038940440406435</v>
      </c>
      <c r="J171" s="15">
        <f t="shared" si="12"/>
        <v>160.19949882164354</v>
      </c>
      <c r="K171" s="15">
        <f t="shared" si="12"/>
        <v>32.372328705380291</v>
      </c>
      <c r="L171" s="15">
        <f t="shared" si="12"/>
        <v>68.577770724715165</v>
      </c>
      <c r="M171" s="15">
        <f t="shared" si="12"/>
        <v>67.923592136633914</v>
      </c>
      <c r="N171" s="15">
        <f t="shared" si="12"/>
        <v>91.178177989567814</v>
      </c>
      <c r="O171" s="15">
        <f t="shared" si="12"/>
        <v>35.977296219104062</v>
      </c>
      <c r="P171" s="15"/>
      <c r="Q171" s="15">
        <f t="shared" si="13"/>
        <v>100</v>
      </c>
    </row>
    <row r="172" spans="1:17" s="6" customFormat="1" ht="14.25" thickBot="1" x14ac:dyDescent="0.2">
      <c r="A172" s="11" t="s">
        <v>165</v>
      </c>
      <c r="B172" s="2" t="str">
        <f t="shared" si="10"/>
        <v>自動車</v>
      </c>
      <c r="C172" s="15">
        <f t="shared" si="12"/>
        <v>84.604887289208705</v>
      </c>
      <c r="D172" s="15">
        <f t="shared" si="12"/>
        <v>111.41536480224046</v>
      </c>
      <c r="E172" s="15">
        <f t="shared" si="12"/>
        <v>152.89443401059691</v>
      </c>
      <c r="F172" s="15">
        <f t="shared" si="12"/>
        <v>100.81559322100179</v>
      </c>
      <c r="G172" s="15">
        <f t="shared" si="12"/>
        <v>107.77545277179064</v>
      </c>
      <c r="H172" s="15">
        <f t="shared" si="12"/>
        <v>76.888556450961801</v>
      </c>
      <c r="I172" s="15">
        <f t="shared" si="12"/>
        <v>77.151379305202369</v>
      </c>
      <c r="J172" s="15">
        <f t="shared" si="12"/>
        <v>91.03043862730587</v>
      </c>
      <c r="K172" s="15">
        <f t="shared" si="12"/>
        <v>110.11963449316771</v>
      </c>
      <c r="L172" s="15">
        <f t="shared" si="12"/>
        <v>126.5085702878108</v>
      </c>
      <c r="M172" s="15">
        <f t="shared" si="12"/>
        <v>61.614112535199403</v>
      </c>
      <c r="N172" s="15">
        <f t="shared" si="12"/>
        <v>121.29358069146623</v>
      </c>
      <c r="O172" s="15">
        <f t="shared" si="12"/>
        <v>77.508920421277878</v>
      </c>
      <c r="P172" s="15"/>
      <c r="Q172" s="15">
        <f t="shared" si="13"/>
        <v>100</v>
      </c>
    </row>
    <row r="173" spans="1:17" s="6" customFormat="1" ht="14.25" thickBot="1" x14ac:dyDescent="0.2">
      <c r="A173" s="11" t="s">
        <v>166</v>
      </c>
      <c r="B173" s="2" t="str">
        <f t="shared" si="10"/>
        <v>有料老人ホーム</v>
      </c>
      <c r="C173" s="15">
        <f t="shared" si="12"/>
        <v>103.89404368848953</v>
      </c>
      <c r="D173" s="15">
        <f t="shared" si="12"/>
        <v>73.111824457094926</v>
      </c>
      <c r="E173" s="15">
        <f t="shared" si="12"/>
        <v>97.99388790555534</v>
      </c>
      <c r="F173" s="15">
        <f t="shared" si="12"/>
        <v>123.4009015856047</v>
      </c>
      <c r="G173" s="15">
        <f t="shared" si="12"/>
        <v>67.648354290025722</v>
      </c>
      <c r="H173" s="15">
        <f t="shared" si="12"/>
        <v>86.964369710764359</v>
      </c>
      <c r="I173" s="15">
        <f t="shared" si="12"/>
        <v>51.075171100562414</v>
      </c>
      <c r="J173" s="15">
        <f t="shared" si="12"/>
        <v>91.192669955017507</v>
      </c>
      <c r="K173" s="15">
        <f t="shared" si="12"/>
        <v>69.748108524420587</v>
      </c>
      <c r="L173" s="15">
        <f t="shared" si="12"/>
        <v>144.91344762521996</v>
      </c>
      <c r="M173" s="15">
        <f t="shared" si="12"/>
        <v>24.390903513258031</v>
      </c>
      <c r="N173" s="15">
        <f t="shared" si="12"/>
        <v>163.12267265019253</v>
      </c>
      <c r="O173" s="15">
        <f t="shared" si="12"/>
        <v>43.064014193226043</v>
      </c>
      <c r="P173" s="15"/>
      <c r="Q173" s="15">
        <f t="shared" si="13"/>
        <v>100</v>
      </c>
    </row>
    <row r="174" spans="1:17" s="6" customFormat="1" ht="14.25" thickBot="1" x14ac:dyDescent="0.2">
      <c r="A174" s="11" t="s">
        <v>167</v>
      </c>
      <c r="B174" s="2" t="str">
        <f t="shared" si="10"/>
        <v>建物清掃サービス</v>
      </c>
      <c r="C174" s="15">
        <f t="shared" si="12"/>
        <v>39.247320365766051</v>
      </c>
      <c r="D174" s="15">
        <f t="shared" si="12"/>
        <v>42.371911769353368</v>
      </c>
      <c r="E174" s="15">
        <f t="shared" si="12"/>
        <v>79.791890921140421</v>
      </c>
      <c r="F174" s="15">
        <f t="shared" si="12"/>
        <v>176.0707436311564</v>
      </c>
      <c r="G174" s="15">
        <f t="shared" si="12"/>
        <v>6.3057895441069949</v>
      </c>
      <c r="H174" s="15">
        <f t="shared" si="12"/>
        <v>41.612427936614026</v>
      </c>
      <c r="I174" s="15">
        <f t="shared" si="12"/>
        <v>32.55448756360429</v>
      </c>
      <c r="J174" s="15">
        <f t="shared" si="12"/>
        <v>118.64075763655177</v>
      </c>
      <c r="K174" s="15">
        <f t="shared" si="12"/>
        <v>71.516681799207802</v>
      </c>
      <c r="L174" s="15">
        <f t="shared" si="12"/>
        <v>110.71259511244702</v>
      </c>
      <c r="M174" s="15">
        <f t="shared" si="12"/>
        <v>87.532806665250106</v>
      </c>
      <c r="N174" s="15">
        <f t="shared" si="12"/>
        <v>59.349934116426574</v>
      </c>
      <c r="O174" s="15">
        <f t="shared" si="12"/>
        <v>247.27343300300569</v>
      </c>
      <c r="P174" s="15"/>
      <c r="Q174" s="15">
        <f t="shared" si="13"/>
        <v>100</v>
      </c>
    </row>
    <row r="175" spans="1:17" s="6" customFormat="1" ht="14.25" thickBot="1" x14ac:dyDescent="0.2">
      <c r="A175" s="11" t="s">
        <v>168</v>
      </c>
      <c r="B175" s="2" t="str">
        <f t="shared" si="10"/>
        <v>和服</v>
      </c>
      <c r="C175" s="15">
        <f t="shared" si="12"/>
        <v>54.284710156700896</v>
      </c>
      <c r="D175" s="15">
        <f t="shared" si="12"/>
        <v>91.407440432348636</v>
      </c>
      <c r="E175" s="15">
        <f t="shared" si="12"/>
        <v>56.238975911437528</v>
      </c>
      <c r="F175" s="15">
        <f t="shared" si="12"/>
        <v>120.02543558691224</v>
      </c>
      <c r="G175" s="15">
        <f t="shared" si="12"/>
        <v>97.894880374822961</v>
      </c>
      <c r="H175" s="15">
        <f t="shared" si="12"/>
        <v>136.94357520273911</v>
      </c>
      <c r="I175" s="15">
        <f t="shared" si="12"/>
        <v>70.882959463886479</v>
      </c>
      <c r="J175" s="15">
        <f t="shared" si="12"/>
        <v>134.94149342481839</v>
      </c>
      <c r="K175" s="15">
        <f t="shared" si="12"/>
        <v>35.815100170873116</v>
      </c>
      <c r="L175" s="15">
        <f t="shared" si="12"/>
        <v>140.06946870366733</v>
      </c>
      <c r="M175" s="15">
        <f t="shared" si="12"/>
        <v>54.272986626987652</v>
      </c>
      <c r="N175" s="15">
        <f t="shared" si="12"/>
        <v>115.28560554871432</v>
      </c>
      <c r="O175" s="15">
        <f t="shared" si="12"/>
        <v>26.535635412397383</v>
      </c>
      <c r="P175" s="15"/>
      <c r="Q175" s="15">
        <f t="shared" si="13"/>
        <v>100</v>
      </c>
    </row>
    <row r="176" spans="1:17" s="6" customFormat="1" ht="14.25" thickBot="1" x14ac:dyDescent="0.2">
      <c r="A176" s="11" t="s">
        <v>169</v>
      </c>
      <c r="B176" s="2" t="str">
        <f t="shared" si="10"/>
        <v>婦人洋服</v>
      </c>
      <c r="C176" s="15">
        <f t="shared" si="12"/>
        <v>89.110226618245576</v>
      </c>
      <c r="D176" s="15">
        <f t="shared" si="12"/>
        <v>49.598088659031617</v>
      </c>
      <c r="E176" s="15">
        <f t="shared" si="12"/>
        <v>56.9623067913274</v>
      </c>
      <c r="F176" s="15">
        <f t="shared" si="12"/>
        <v>129.03990227733021</v>
      </c>
      <c r="G176" s="15">
        <f t="shared" si="12"/>
        <v>57.573277847240554</v>
      </c>
      <c r="H176" s="15">
        <f t="shared" si="12"/>
        <v>66.337129606807068</v>
      </c>
      <c r="I176" s="15">
        <f t="shared" si="12"/>
        <v>64.615173659202</v>
      </c>
      <c r="J176" s="15">
        <f t="shared" si="12"/>
        <v>105.05775193569691</v>
      </c>
      <c r="K176" s="15">
        <f t="shared" si="12"/>
        <v>96.735318789496517</v>
      </c>
      <c r="L176" s="15">
        <f t="shared" si="12"/>
        <v>150.73794310854873</v>
      </c>
      <c r="M176" s="15">
        <f t="shared" si="12"/>
        <v>42.285408823895899</v>
      </c>
      <c r="N176" s="15">
        <f t="shared" si="12"/>
        <v>156.90750875777084</v>
      </c>
      <c r="O176" s="15">
        <f t="shared" si="12"/>
        <v>67.192324396343864</v>
      </c>
      <c r="P176" s="15"/>
      <c r="Q176" s="15">
        <f t="shared" si="13"/>
        <v>100</v>
      </c>
    </row>
    <row r="177" spans="1:17" s="6" customFormat="1" ht="14.25" thickBot="1" x14ac:dyDescent="0.2">
      <c r="A177" s="11" t="s">
        <v>170</v>
      </c>
      <c r="B177" s="2" t="str">
        <f t="shared" si="10"/>
        <v>預貯金・証券等全般</v>
      </c>
      <c r="C177" s="15">
        <f t="shared" si="12"/>
        <v>54.982905785725997</v>
      </c>
      <c r="D177" s="15">
        <f t="shared" si="12"/>
        <v>115.72887353774044</v>
      </c>
      <c r="E177" s="15">
        <f t="shared" si="12"/>
        <v>182.87898496163007</v>
      </c>
      <c r="F177" s="15">
        <f t="shared" si="12"/>
        <v>101.87360706105018</v>
      </c>
      <c r="G177" s="15">
        <f t="shared" si="12"/>
        <v>95.95546307873424</v>
      </c>
      <c r="H177" s="15">
        <f t="shared" si="12"/>
        <v>84.429074045027178</v>
      </c>
      <c r="I177" s="15">
        <f t="shared" si="12"/>
        <v>77.538208391042389</v>
      </c>
      <c r="J177" s="15">
        <f t="shared" si="12"/>
        <v>99.957861065031992</v>
      </c>
      <c r="K177" s="15">
        <f t="shared" si="12"/>
        <v>60.45957424343532</v>
      </c>
      <c r="L177" s="15">
        <f t="shared" si="12"/>
        <v>153.69358905185359</v>
      </c>
      <c r="M177" s="15">
        <f t="shared" si="12"/>
        <v>97.256440294960555</v>
      </c>
      <c r="N177" s="15">
        <f t="shared" si="12"/>
        <v>80.278260294673444</v>
      </c>
      <c r="O177" s="15">
        <f t="shared" si="12"/>
        <v>94.069254154881392</v>
      </c>
      <c r="P177" s="15"/>
      <c r="Q177" s="15">
        <f t="shared" si="13"/>
        <v>100</v>
      </c>
    </row>
    <row r="178" spans="1:17" s="6" customFormat="1" ht="14.25" thickBot="1" x14ac:dyDescent="0.2">
      <c r="A178" s="11" t="s">
        <v>171</v>
      </c>
      <c r="B178" s="2" t="str">
        <f t="shared" si="10"/>
        <v>その他の保険</v>
      </c>
      <c r="C178" s="15">
        <f>C110/$Q110*100</f>
        <v>67.27484908334489</v>
      </c>
      <c r="D178" s="15">
        <f t="shared" si="12"/>
        <v>69.015684890196098</v>
      </c>
      <c r="E178" s="15">
        <f t="shared" si="12"/>
        <v>100.12166675861715</v>
      </c>
      <c r="F178" s="15">
        <f t="shared" si="12"/>
        <v>149.55364583787861</v>
      </c>
      <c r="G178" s="15">
        <f t="shared" si="12"/>
        <v>53.408767816530379</v>
      </c>
      <c r="H178" s="15">
        <f t="shared" si="12"/>
        <v>75.524761346126908</v>
      </c>
      <c r="I178" s="15">
        <f t="shared" si="12"/>
        <v>55.445697486684367</v>
      </c>
      <c r="J178" s="15">
        <f t="shared" si="12"/>
        <v>103.2539650304349</v>
      </c>
      <c r="K178" s="15">
        <f t="shared" si="12"/>
        <v>88.335901428160184</v>
      </c>
      <c r="L178" s="15">
        <f t="shared" si="12"/>
        <v>98.706672576409858</v>
      </c>
      <c r="M178" s="15">
        <f>M110/$Q110*100</f>
        <v>83.847141188053968</v>
      </c>
      <c r="N178" s="15">
        <f>N110/$Q110*100</f>
        <v>99.013119698402917</v>
      </c>
      <c r="O178" s="15">
        <f>O110/$Q110*100</f>
        <v>88.823142026397278</v>
      </c>
      <c r="P178" s="15"/>
      <c r="Q178" s="15">
        <f t="shared" si="13"/>
        <v>100</v>
      </c>
    </row>
    <row r="179" spans="1:17" s="6" customFormat="1" ht="14.25" thickBot="1" x14ac:dyDescent="0.2">
      <c r="A179" s="11" t="s">
        <v>172</v>
      </c>
      <c r="B179" s="2" t="str">
        <f t="shared" si="10"/>
        <v>消火器</v>
      </c>
      <c r="C179" s="15">
        <f t="shared" ref="C179:O183" si="14">C111/$Q111*100</f>
        <v>12.03355643867754</v>
      </c>
      <c r="D179" s="15">
        <f t="shared" si="14"/>
        <v>143.40708129054696</v>
      </c>
      <c r="E179" s="15">
        <f t="shared" si="14"/>
        <v>133.19757452708888</v>
      </c>
      <c r="F179" s="15">
        <f t="shared" si="14"/>
        <v>149.43310416247652</v>
      </c>
      <c r="G179" s="15">
        <f t="shared" si="14"/>
        <v>71.052735755919883</v>
      </c>
      <c r="H179" s="15">
        <f t="shared" si="14"/>
        <v>63.793590932952995</v>
      </c>
      <c r="I179" s="15">
        <f t="shared" si="14"/>
        <v>57.718981277736134</v>
      </c>
      <c r="J179" s="15">
        <f t="shared" si="14"/>
        <v>144.58017152659113</v>
      </c>
      <c r="K179" s="15">
        <f t="shared" si="14"/>
        <v>12.791107203883257</v>
      </c>
      <c r="L179" s="15">
        <f t="shared" si="14"/>
        <v>21.88585448494802</v>
      </c>
      <c r="M179" s="15">
        <f t="shared" si="14"/>
        <v>22.365241741890515</v>
      </c>
      <c r="N179" s="15">
        <f t="shared" si="14"/>
        <v>30.880072914834194</v>
      </c>
      <c r="O179" s="15">
        <f t="shared" si="14"/>
        <v>246.4023288294043</v>
      </c>
      <c r="P179" s="15"/>
      <c r="Q179" s="15">
        <f t="shared" si="13"/>
        <v>100</v>
      </c>
    </row>
    <row r="180" spans="1:17" s="6" customFormat="1" ht="14.25" thickBot="1" x14ac:dyDescent="0.2">
      <c r="A180" s="11" t="s">
        <v>173</v>
      </c>
      <c r="B180" s="2" t="str">
        <f t="shared" si="10"/>
        <v>相隣関係</v>
      </c>
      <c r="C180" s="15">
        <f t="shared" si="14"/>
        <v>85.425494294357506</v>
      </c>
      <c r="D180" s="15">
        <f t="shared" si="14"/>
        <v>152.61489612821458</v>
      </c>
      <c r="E180" s="15">
        <f t="shared" si="14"/>
        <v>59.303513747043098</v>
      </c>
      <c r="F180" s="15">
        <f t="shared" si="14"/>
        <v>114.93838719863221</v>
      </c>
      <c r="G180" s="15">
        <f t="shared" si="14"/>
        <v>56.239621234367675</v>
      </c>
      <c r="H180" s="15">
        <f t="shared" si="14"/>
        <v>99.409800711774793</v>
      </c>
      <c r="I180" s="15">
        <f t="shared" si="14"/>
        <v>78.897993749555638</v>
      </c>
      <c r="J180" s="15">
        <f t="shared" si="14"/>
        <v>105.36410580425274</v>
      </c>
      <c r="K180" s="15">
        <f t="shared" si="14"/>
        <v>39.864864147791629</v>
      </c>
      <c r="L180" s="15">
        <f t="shared" si="14"/>
        <v>90.946165633564917</v>
      </c>
      <c r="M180" s="15">
        <f t="shared" si="14"/>
        <v>69.703686276846057</v>
      </c>
      <c r="N180" s="15">
        <f t="shared" si="14"/>
        <v>128.32143373796825</v>
      </c>
      <c r="O180" s="15">
        <f t="shared" si="14"/>
        <v>123.06721370590658</v>
      </c>
      <c r="P180" s="15"/>
      <c r="Q180" s="15">
        <f t="shared" si="13"/>
        <v>100</v>
      </c>
    </row>
    <row r="181" spans="1:17" s="6" customFormat="1" ht="14.25" thickBot="1" x14ac:dyDescent="0.2">
      <c r="A181" s="11" t="s">
        <v>174</v>
      </c>
      <c r="B181" s="2" t="str">
        <f t="shared" si="10"/>
        <v>クリーニング</v>
      </c>
      <c r="C181" s="15">
        <f t="shared" si="14"/>
        <v>100.18734422573299</v>
      </c>
      <c r="D181" s="15">
        <f t="shared" si="14"/>
        <v>32.761073783275393</v>
      </c>
      <c r="E181" s="15">
        <f t="shared" si="14"/>
        <v>99.014126197128007</v>
      </c>
      <c r="F181" s="15">
        <f t="shared" si="14"/>
        <v>148.0394802502737</v>
      </c>
      <c r="G181" s="15">
        <f t="shared" si="14"/>
        <v>66.902752959556423</v>
      </c>
      <c r="H181" s="15">
        <f t="shared" si="14"/>
        <v>73.029547991918577</v>
      </c>
      <c r="I181" s="15">
        <f t="shared" si="14"/>
        <v>71.133872594732111</v>
      </c>
      <c r="J181" s="15">
        <f t="shared" si="14"/>
        <v>108.91922682856494</v>
      </c>
      <c r="K181" s="15">
        <f t="shared" si="14"/>
        <v>93.182650002094647</v>
      </c>
      <c r="L181" s="15">
        <f t="shared" si="14"/>
        <v>107.37626306597502</v>
      </c>
      <c r="M181" s="15">
        <f t="shared" si="14"/>
        <v>41.896233379852951</v>
      </c>
      <c r="N181" s="15">
        <f t="shared" si="14"/>
        <v>102.43712683296988</v>
      </c>
      <c r="O181" s="15">
        <f t="shared" si="14"/>
        <v>34.519808899313404</v>
      </c>
      <c r="P181" s="15"/>
      <c r="Q181" s="15">
        <f t="shared" si="13"/>
        <v>100</v>
      </c>
    </row>
    <row r="182" spans="1:17" s="6" customFormat="1" ht="14.25" thickBot="1" x14ac:dyDescent="0.2">
      <c r="A182" s="11" t="s">
        <v>175</v>
      </c>
      <c r="B182" s="2" t="str">
        <f t="shared" si="10"/>
        <v>他の教養・娯楽サービス</v>
      </c>
      <c r="C182" s="15">
        <f t="shared" si="14"/>
        <v>63.063557806973215</v>
      </c>
      <c r="D182" s="15">
        <f t="shared" si="14"/>
        <v>58.657181026106073</v>
      </c>
      <c r="E182" s="15">
        <f t="shared" si="14"/>
        <v>122.98813476832808</v>
      </c>
      <c r="F182" s="15">
        <f t="shared" si="14"/>
        <v>157.37807689509688</v>
      </c>
      <c r="G182" s="15">
        <f t="shared" si="14"/>
        <v>60.287169732295666</v>
      </c>
      <c r="H182" s="15">
        <f t="shared" si="14"/>
        <v>66.863870710474799</v>
      </c>
      <c r="I182" s="15">
        <f t="shared" si="14"/>
        <v>92.337373932635032</v>
      </c>
      <c r="J182" s="15">
        <f t="shared" si="14"/>
        <v>89.339906453736816</v>
      </c>
      <c r="K182" s="15">
        <f t="shared" si="14"/>
        <v>107.25377591277511</v>
      </c>
      <c r="L182" s="15">
        <f t="shared" si="14"/>
        <v>101.58781653975872</v>
      </c>
      <c r="M182" s="15">
        <f t="shared" si="14"/>
        <v>42.194958751545315</v>
      </c>
      <c r="N182" s="15">
        <f t="shared" si="14"/>
        <v>80.915699081651113</v>
      </c>
      <c r="O182" s="15">
        <f t="shared" si="14"/>
        <v>49.665627777214361</v>
      </c>
      <c r="P182" s="15"/>
      <c r="Q182" s="15">
        <f t="shared" si="13"/>
        <v>100</v>
      </c>
    </row>
    <row r="183" spans="1:17" s="6" customFormat="1" ht="14.25" thickBot="1" x14ac:dyDescent="0.2">
      <c r="A183" s="11"/>
      <c r="B183" s="2" t="str">
        <f t="shared" si="10"/>
        <v>合計</v>
      </c>
      <c r="C183" s="15">
        <f t="shared" si="14"/>
        <v>68.636620990559265</v>
      </c>
      <c r="D183" s="15">
        <f t="shared" si="14"/>
        <v>68.223254602595759</v>
      </c>
      <c r="E183" s="15">
        <f t="shared" si="14"/>
        <v>110.14609749061034</v>
      </c>
      <c r="F183" s="15">
        <f t="shared" si="14"/>
        <v>112.94462639098859</v>
      </c>
      <c r="G183" s="15">
        <f t="shared" si="14"/>
        <v>83.436688730673339</v>
      </c>
      <c r="H183" s="15">
        <f t="shared" si="14"/>
        <v>111.52496319872793</v>
      </c>
      <c r="I183" s="15">
        <f t="shared" si="14"/>
        <v>79.503746102296546</v>
      </c>
      <c r="J183" s="15">
        <f t="shared" si="14"/>
        <v>100.15240389196904</v>
      </c>
      <c r="K183" s="15">
        <f t="shared" si="14"/>
        <v>97.694856509884389</v>
      </c>
      <c r="L183" s="15">
        <f t="shared" si="14"/>
        <v>130.49513461342642</v>
      </c>
      <c r="M183" s="15">
        <f t="shared" si="14"/>
        <v>84.532290207278791</v>
      </c>
      <c r="N183" s="15">
        <f t="shared" si="14"/>
        <v>123.46331200954866</v>
      </c>
      <c r="O183" s="15">
        <f t="shared" si="14"/>
        <v>85.337275667140659</v>
      </c>
      <c r="P183" s="15"/>
      <c r="Q183" s="15">
        <f t="shared" si="13"/>
        <v>100</v>
      </c>
    </row>
  </sheetData>
  <mergeCells count="3">
    <mergeCell ref="C3:Q3"/>
    <mergeCell ref="C63:Q63"/>
    <mergeCell ref="C131:Q131"/>
  </mergeCells>
  <phoneticPr fontId="9"/>
  <hyperlinks>
    <hyperlink ref="E121" r:id="rId1"/>
    <hyperlink ref="T2"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H243"/>
  <sheetViews>
    <sheetView topLeftCell="I119" zoomScale="85" zoomScaleNormal="85" workbookViewId="0">
      <selection activeCell="S126" sqref="S126"/>
    </sheetView>
  </sheetViews>
  <sheetFormatPr defaultRowHeight="13.5" x14ac:dyDescent="0.15"/>
  <cols>
    <col min="2" max="2" width="23.625" customWidth="1"/>
    <col min="19" max="19" width="25.375" customWidth="1"/>
  </cols>
  <sheetData>
    <row r="1" spans="1:34" x14ac:dyDescent="0.15">
      <c r="A1" s="30"/>
      <c r="B1" s="30"/>
      <c r="C1" s="152" t="str">
        <f>素データ!C1</f>
        <v>契約当事者 年齢=70歳以上</v>
      </c>
      <c r="D1" s="152"/>
      <c r="E1" s="152"/>
      <c r="F1" s="152"/>
      <c r="G1" s="153" t="str">
        <f>素データ!G1</f>
        <v>データ出所：国民生活センター「消費生活相談データベース(PIO-NET)」</v>
      </c>
      <c r="H1" s="152"/>
      <c r="I1" s="152"/>
      <c r="J1" s="152"/>
      <c r="K1" s="152"/>
      <c r="L1" s="152"/>
      <c r="M1" s="30"/>
      <c r="N1" s="154" t="s">
        <v>294</v>
      </c>
      <c r="O1" s="152"/>
      <c r="P1" s="152"/>
      <c r="Q1" s="152"/>
      <c r="R1" s="155"/>
      <c r="S1" s="155"/>
      <c r="T1" s="155"/>
      <c r="U1" s="30"/>
      <c r="V1" s="30"/>
      <c r="W1" s="30"/>
      <c r="X1" s="30"/>
      <c r="Y1" s="30"/>
      <c r="Z1" s="30"/>
      <c r="AA1" s="30"/>
      <c r="AB1" s="30"/>
      <c r="AC1" s="30"/>
      <c r="AD1" s="30"/>
      <c r="AE1" s="30"/>
      <c r="AF1" s="30"/>
      <c r="AG1" s="30"/>
      <c r="AH1" s="30"/>
    </row>
    <row r="2" spans="1:34" ht="14.25" thickBot="1" x14ac:dyDescent="0.2">
      <c r="A2" s="30" t="str">
        <f>素データ!A2</f>
        <v>相談件数上位50項目</v>
      </c>
      <c r="B2" s="30"/>
      <c r="C2" s="152" t="str">
        <f>素データ!C2</f>
        <v>2014年度</v>
      </c>
      <c r="D2" s="152"/>
      <c r="E2" s="152"/>
      <c r="F2" s="152"/>
      <c r="G2" s="152" t="str">
        <f>素データ!G2</f>
        <v>2015年1月8日現在</v>
      </c>
      <c r="H2" s="152"/>
      <c r="I2" s="152"/>
      <c r="J2" s="152"/>
      <c r="K2" s="152"/>
      <c r="L2" s="152"/>
      <c r="M2" s="30"/>
      <c r="N2" s="156" t="s">
        <v>295</v>
      </c>
      <c r="O2" s="152"/>
      <c r="P2" s="152"/>
      <c r="Q2" s="152"/>
      <c r="R2" s="155"/>
      <c r="S2" s="155"/>
      <c r="T2" s="157" t="s">
        <v>296</v>
      </c>
      <c r="U2" s="30"/>
      <c r="V2" s="30"/>
      <c r="W2" s="30"/>
      <c r="X2" s="30"/>
      <c r="Y2" s="30"/>
      <c r="Z2" s="30"/>
      <c r="AA2" s="30"/>
      <c r="AB2" s="30"/>
      <c r="AC2" s="30"/>
      <c r="AD2" s="30"/>
      <c r="AE2" s="30"/>
      <c r="AF2" s="30"/>
      <c r="AG2" s="30"/>
      <c r="AH2" s="30"/>
    </row>
    <row r="3" spans="1:34" ht="14.25" thickBot="1" x14ac:dyDescent="0.2">
      <c r="A3" s="158"/>
      <c r="B3" s="159" t="s">
        <v>297</v>
      </c>
      <c r="C3" s="210" t="s">
        <v>98</v>
      </c>
      <c r="D3" s="211"/>
      <c r="E3" s="211"/>
      <c r="F3" s="211"/>
      <c r="G3" s="211"/>
      <c r="H3" s="211"/>
      <c r="I3" s="211"/>
      <c r="J3" s="211"/>
      <c r="K3" s="211"/>
      <c r="L3" s="211"/>
      <c r="M3" s="211"/>
      <c r="N3" s="211"/>
      <c r="O3" s="211"/>
      <c r="P3" s="211"/>
      <c r="Q3" s="213"/>
      <c r="R3" s="155"/>
      <c r="S3" s="155"/>
      <c r="T3" s="155"/>
      <c r="U3" s="30"/>
      <c r="V3" s="30"/>
      <c r="W3" s="30"/>
      <c r="X3" s="30"/>
      <c r="Y3" s="30"/>
      <c r="Z3" s="30"/>
      <c r="AA3" s="30"/>
      <c r="AB3" s="30"/>
      <c r="AC3" s="30"/>
      <c r="AD3" s="30"/>
      <c r="AE3" s="30"/>
      <c r="AF3" s="30"/>
      <c r="AG3" s="30"/>
      <c r="AH3" s="30"/>
    </row>
    <row r="4" spans="1:34" ht="14.25" thickBot="1" x14ac:dyDescent="0.2">
      <c r="A4" s="160" t="s">
        <v>44</v>
      </c>
      <c r="B4" s="161"/>
      <c r="C4" s="162" t="s">
        <v>99</v>
      </c>
      <c r="D4" s="162" t="s">
        <v>100</v>
      </c>
      <c r="E4" s="162" t="s">
        <v>101</v>
      </c>
      <c r="F4" s="162" t="s">
        <v>102</v>
      </c>
      <c r="G4" s="162" t="s">
        <v>103</v>
      </c>
      <c r="H4" s="162" t="s">
        <v>104</v>
      </c>
      <c r="I4" s="162" t="s">
        <v>105</v>
      </c>
      <c r="J4" s="162" t="s">
        <v>106</v>
      </c>
      <c r="K4" s="162" t="s">
        <v>107</v>
      </c>
      <c r="L4" s="162" t="s">
        <v>108</v>
      </c>
      <c r="M4" s="162" t="s">
        <v>109</v>
      </c>
      <c r="N4" s="162" t="s">
        <v>110</v>
      </c>
      <c r="O4" s="162" t="s">
        <v>111</v>
      </c>
      <c r="P4" s="162" t="s">
        <v>112</v>
      </c>
      <c r="Q4" s="162" t="s">
        <v>1</v>
      </c>
      <c r="R4" s="155"/>
      <c r="S4" s="155"/>
      <c r="T4" s="155"/>
      <c r="U4" s="30"/>
      <c r="V4" s="30"/>
      <c r="W4" s="30"/>
      <c r="X4" s="30"/>
      <c r="Y4" s="30"/>
      <c r="Z4" s="30"/>
      <c r="AA4" s="30"/>
      <c r="AB4" s="30"/>
      <c r="AC4" s="30"/>
      <c r="AD4" s="30"/>
      <c r="AE4" s="30"/>
      <c r="AF4" s="30"/>
      <c r="AG4" s="30"/>
      <c r="AH4" s="30"/>
    </row>
    <row r="5" spans="1:34" ht="14.25" thickBot="1" x14ac:dyDescent="0.2">
      <c r="A5" s="163" t="s">
        <v>298</v>
      </c>
      <c r="B5" s="164" t="str">
        <f>素データ!B5</f>
        <v>商品一般</v>
      </c>
      <c r="C5" s="165">
        <f>素データ!C5</f>
        <v>846</v>
      </c>
      <c r="D5" s="165">
        <f>素データ!D5</f>
        <v>456</v>
      </c>
      <c r="E5" s="165">
        <f>素データ!E5</f>
        <v>1132</v>
      </c>
      <c r="F5" s="165">
        <f>素データ!F5</f>
        <v>2660</v>
      </c>
      <c r="G5" s="165">
        <f>素データ!G5</f>
        <v>916</v>
      </c>
      <c r="H5" s="165">
        <f>素データ!H5</f>
        <v>655</v>
      </c>
      <c r="I5" s="165">
        <f>素データ!I5</f>
        <v>1382</v>
      </c>
      <c r="J5" s="165">
        <f>素データ!J5</f>
        <v>1698</v>
      </c>
      <c r="K5" s="165">
        <f>素データ!K5</f>
        <v>224</v>
      </c>
      <c r="L5" s="165">
        <f>素データ!L5</f>
        <v>1131</v>
      </c>
      <c r="M5" s="165">
        <f>素データ!M5</f>
        <v>537</v>
      </c>
      <c r="N5" s="165">
        <f>素データ!N5</f>
        <v>1457</v>
      </c>
      <c r="O5" s="165">
        <f>素データ!O5</f>
        <v>318</v>
      </c>
      <c r="P5" s="165">
        <f>素データ!P5</f>
        <v>114</v>
      </c>
      <c r="Q5" s="165">
        <f>素データ!Q5</f>
        <v>13526</v>
      </c>
      <c r="R5" s="155"/>
      <c r="S5" s="155"/>
      <c r="T5" s="155"/>
      <c r="U5" s="30"/>
      <c r="V5" s="30"/>
      <c r="W5" s="30"/>
      <c r="X5" s="30"/>
      <c r="Y5" s="30"/>
      <c r="Z5" s="30"/>
      <c r="AA5" s="30"/>
      <c r="AB5" s="30"/>
      <c r="AC5" s="30"/>
      <c r="AD5" s="30"/>
      <c r="AE5" s="30"/>
      <c r="AF5" s="30"/>
      <c r="AG5" s="30"/>
      <c r="AH5" s="30"/>
    </row>
    <row r="6" spans="1:34" ht="14.25" thickBot="1" x14ac:dyDescent="0.2">
      <c r="A6" s="163" t="s">
        <v>299</v>
      </c>
      <c r="B6" s="164" t="str">
        <f>素データ!B6</f>
        <v>健康食品</v>
      </c>
      <c r="C6" s="165">
        <f>素データ!C6</f>
        <v>597</v>
      </c>
      <c r="D6" s="165">
        <f>素データ!D6</f>
        <v>272</v>
      </c>
      <c r="E6" s="165">
        <f>素データ!E6</f>
        <v>318</v>
      </c>
      <c r="F6" s="165">
        <f>素データ!F6</f>
        <v>997</v>
      </c>
      <c r="G6" s="165">
        <f>素データ!G6</f>
        <v>280</v>
      </c>
      <c r="H6" s="165">
        <f>素データ!H6</f>
        <v>266</v>
      </c>
      <c r="I6" s="165">
        <f>素データ!I6</f>
        <v>611</v>
      </c>
      <c r="J6" s="165">
        <f>素データ!J6</f>
        <v>920</v>
      </c>
      <c r="K6" s="165">
        <f>素データ!K6</f>
        <v>108</v>
      </c>
      <c r="L6" s="165">
        <f>素データ!L6</f>
        <v>490</v>
      </c>
      <c r="M6" s="165">
        <f>素データ!M6</f>
        <v>356</v>
      </c>
      <c r="N6" s="165">
        <f>素データ!N6</f>
        <v>778</v>
      </c>
      <c r="O6" s="165">
        <f>素データ!O6</f>
        <v>324</v>
      </c>
      <c r="P6" s="165">
        <f>素データ!P6</f>
        <v>77</v>
      </c>
      <c r="Q6" s="165">
        <f>素データ!Q6</f>
        <v>6394</v>
      </c>
      <c r="R6" s="155"/>
      <c r="S6" s="155"/>
      <c r="T6" s="155"/>
      <c r="U6" s="30"/>
      <c r="V6" s="30"/>
      <c r="W6" s="30"/>
      <c r="X6" s="30"/>
      <c r="Y6" s="30"/>
      <c r="Z6" s="30"/>
      <c r="AA6" s="30"/>
      <c r="AB6" s="30"/>
      <c r="AC6" s="30"/>
      <c r="AD6" s="30"/>
      <c r="AE6" s="30"/>
      <c r="AF6" s="30"/>
      <c r="AG6" s="30"/>
      <c r="AH6" s="30"/>
    </row>
    <row r="7" spans="1:34" ht="14.25" thickBot="1" x14ac:dyDescent="0.2">
      <c r="A7" s="163" t="s">
        <v>300</v>
      </c>
      <c r="B7" s="164" t="str">
        <f>素データ!B7</f>
        <v>ファンド型投資商品</v>
      </c>
      <c r="C7" s="165">
        <f>素データ!C7</f>
        <v>297</v>
      </c>
      <c r="D7" s="165">
        <f>素データ!D7</f>
        <v>131</v>
      </c>
      <c r="E7" s="165">
        <f>素データ!E7</f>
        <v>355</v>
      </c>
      <c r="F7" s="165">
        <f>素データ!F7</f>
        <v>1451</v>
      </c>
      <c r="G7" s="165">
        <f>素データ!G7</f>
        <v>264</v>
      </c>
      <c r="H7" s="165">
        <f>素データ!H7</f>
        <v>137</v>
      </c>
      <c r="I7" s="165">
        <f>素データ!I7</f>
        <v>556</v>
      </c>
      <c r="J7" s="165">
        <f>素データ!J7</f>
        <v>776</v>
      </c>
      <c r="K7" s="165">
        <f>素データ!K7</f>
        <v>99</v>
      </c>
      <c r="L7" s="165">
        <f>素データ!L7</f>
        <v>680</v>
      </c>
      <c r="M7" s="165">
        <f>素データ!M7</f>
        <v>167</v>
      </c>
      <c r="N7" s="165">
        <f>素データ!N7</f>
        <v>597</v>
      </c>
      <c r="O7" s="165">
        <f>素データ!O7</f>
        <v>156</v>
      </c>
      <c r="P7" s="165">
        <f>素データ!P7</f>
        <v>39</v>
      </c>
      <c r="Q7" s="165">
        <f>素データ!Q7</f>
        <v>5705</v>
      </c>
      <c r="R7" s="155"/>
      <c r="S7" s="155"/>
      <c r="T7" s="155"/>
      <c r="U7" s="30"/>
      <c r="V7" s="30"/>
      <c r="W7" s="30"/>
      <c r="X7" s="30"/>
      <c r="Y7" s="30"/>
      <c r="Z7" s="30"/>
      <c r="AA7" s="30"/>
      <c r="AB7" s="30"/>
      <c r="AC7" s="30"/>
      <c r="AD7" s="30"/>
      <c r="AE7" s="30"/>
      <c r="AF7" s="30"/>
      <c r="AG7" s="30"/>
      <c r="AH7" s="30"/>
    </row>
    <row r="8" spans="1:34" ht="14.25" thickBot="1" x14ac:dyDescent="0.2">
      <c r="A8" s="163" t="s">
        <v>301</v>
      </c>
      <c r="B8" s="164" t="str">
        <f>素データ!B8</f>
        <v>アダルト情報サイト</v>
      </c>
      <c r="C8" s="165">
        <f>素データ!C8</f>
        <v>136</v>
      </c>
      <c r="D8" s="165">
        <f>素データ!D8</f>
        <v>116</v>
      </c>
      <c r="E8" s="165">
        <f>素データ!E8</f>
        <v>202</v>
      </c>
      <c r="F8" s="165">
        <f>素データ!F8</f>
        <v>1667</v>
      </c>
      <c r="G8" s="165">
        <f>素データ!G8</f>
        <v>155</v>
      </c>
      <c r="H8" s="165">
        <f>素データ!H8</f>
        <v>136</v>
      </c>
      <c r="I8" s="165">
        <f>素データ!I8</f>
        <v>485</v>
      </c>
      <c r="J8" s="165">
        <f>素データ!J8</f>
        <v>908</v>
      </c>
      <c r="K8" s="165">
        <f>素データ!K8</f>
        <v>37</v>
      </c>
      <c r="L8" s="165">
        <f>素データ!L8</f>
        <v>270</v>
      </c>
      <c r="M8" s="165">
        <f>素データ!M8</f>
        <v>94</v>
      </c>
      <c r="N8" s="165">
        <f>素データ!N8</f>
        <v>335</v>
      </c>
      <c r="O8" s="165">
        <f>素データ!O8</f>
        <v>62</v>
      </c>
      <c r="P8" s="165">
        <f>素データ!P8</f>
        <v>10</v>
      </c>
      <c r="Q8" s="165">
        <f>素データ!Q8</f>
        <v>4613</v>
      </c>
      <c r="R8" s="155"/>
      <c r="S8" s="155"/>
      <c r="T8" s="155"/>
      <c r="U8" s="30"/>
      <c r="V8" s="30"/>
      <c r="W8" s="30"/>
      <c r="X8" s="30"/>
      <c r="Y8" s="30"/>
      <c r="Z8" s="30"/>
      <c r="AA8" s="30"/>
      <c r="AB8" s="30"/>
      <c r="AC8" s="30"/>
      <c r="AD8" s="30"/>
      <c r="AE8" s="30"/>
      <c r="AF8" s="30"/>
      <c r="AG8" s="30"/>
      <c r="AH8" s="30"/>
    </row>
    <row r="9" spans="1:34" ht="14.25" thickBot="1" x14ac:dyDescent="0.2">
      <c r="A9" s="163" t="s">
        <v>302</v>
      </c>
      <c r="B9" s="164" t="str">
        <f>素データ!B9</f>
        <v>インターネット接続回線</v>
      </c>
      <c r="C9" s="165">
        <f>素データ!C9</f>
        <v>200</v>
      </c>
      <c r="D9" s="165">
        <f>素データ!D9</f>
        <v>126</v>
      </c>
      <c r="E9" s="165">
        <f>素データ!E9</f>
        <v>314</v>
      </c>
      <c r="F9" s="165">
        <f>素データ!F9</f>
        <v>927</v>
      </c>
      <c r="G9" s="165">
        <f>素データ!G9</f>
        <v>145</v>
      </c>
      <c r="H9" s="165">
        <f>素データ!H9</f>
        <v>175</v>
      </c>
      <c r="I9" s="165">
        <f>素データ!I9</f>
        <v>462</v>
      </c>
      <c r="J9" s="165">
        <f>素データ!J9</f>
        <v>767</v>
      </c>
      <c r="K9" s="165">
        <f>素データ!K9</f>
        <v>59</v>
      </c>
      <c r="L9" s="165">
        <f>素データ!L9</f>
        <v>368</v>
      </c>
      <c r="M9" s="165">
        <f>素データ!M9</f>
        <v>164</v>
      </c>
      <c r="N9" s="165">
        <f>素データ!N9</f>
        <v>392</v>
      </c>
      <c r="O9" s="165">
        <f>素データ!O9</f>
        <v>102</v>
      </c>
      <c r="P9" s="165">
        <f>素データ!P9</f>
        <v>23</v>
      </c>
      <c r="Q9" s="165">
        <f>素データ!Q9</f>
        <v>4224</v>
      </c>
      <c r="R9" s="155"/>
      <c r="S9" s="155"/>
      <c r="T9" s="155"/>
      <c r="U9" s="30"/>
      <c r="V9" s="30"/>
      <c r="W9" s="30"/>
      <c r="X9" s="30"/>
      <c r="Y9" s="30"/>
      <c r="Z9" s="30"/>
      <c r="AA9" s="30"/>
      <c r="AB9" s="30"/>
      <c r="AC9" s="30"/>
      <c r="AD9" s="30"/>
      <c r="AE9" s="30"/>
      <c r="AF9" s="30"/>
      <c r="AG9" s="30"/>
      <c r="AH9" s="30"/>
    </row>
    <row r="10" spans="1:34" ht="14.25" thickBot="1" x14ac:dyDescent="0.2">
      <c r="A10" s="163" t="s">
        <v>303</v>
      </c>
      <c r="B10" s="164" t="str">
        <f>素データ!B10</f>
        <v>デジタルコンテンツその他</v>
      </c>
      <c r="C10" s="165">
        <f>素データ!C10</f>
        <v>145</v>
      </c>
      <c r="D10" s="165">
        <f>素データ!D10</f>
        <v>114</v>
      </c>
      <c r="E10" s="165">
        <f>素データ!E10</f>
        <v>182</v>
      </c>
      <c r="F10" s="165">
        <f>素データ!F10</f>
        <v>1529</v>
      </c>
      <c r="G10" s="165">
        <f>素データ!G10</f>
        <v>106</v>
      </c>
      <c r="H10" s="165">
        <f>素データ!H10</f>
        <v>93</v>
      </c>
      <c r="I10" s="165">
        <f>素データ!I10</f>
        <v>302</v>
      </c>
      <c r="J10" s="165">
        <f>素データ!J10</f>
        <v>852</v>
      </c>
      <c r="K10" s="165">
        <f>素データ!K10</f>
        <v>36</v>
      </c>
      <c r="L10" s="165">
        <f>素データ!L10</f>
        <v>231</v>
      </c>
      <c r="M10" s="165">
        <f>素データ!M10</f>
        <v>88</v>
      </c>
      <c r="N10" s="165">
        <f>素データ!N10</f>
        <v>307</v>
      </c>
      <c r="O10" s="165">
        <f>素データ!O10</f>
        <v>74</v>
      </c>
      <c r="P10" s="165">
        <f>素データ!P10</f>
        <v>5</v>
      </c>
      <c r="Q10" s="165">
        <f>素データ!Q10</f>
        <v>4064</v>
      </c>
      <c r="R10" s="155"/>
      <c r="S10" s="155"/>
      <c r="T10" s="155"/>
      <c r="U10" s="30"/>
      <c r="V10" s="30"/>
      <c r="W10" s="30"/>
      <c r="X10" s="30"/>
      <c r="Y10" s="30"/>
      <c r="Z10" s="30"/>
      <c r="AA10" s="30"/>
      <c r="AB10" s="30"/>
      <c r="AC10" s="30"/>
      <c r="AD10" s="30"/>
      <c r="AE10" s="30"/>
      <c r="AF10" s="30"/>
      <c r="AG10" s="30"/>
      <c r="AH10" s="30"/>
    </row>
    <row r="11" spans="1:34" ht="14.25" thickBot="1" x14ac:dyDescent="0.2">
      <c r="A11" s="163" t="s">
        <v>304</v>
      </c>
      <c r="B11" s="164" t="str">
        <f>素データ!B11</f>
        <v>相談その他</v>
      </c>
      <c r="C11" s="165">
        <f>素データ!C11</f>
        <v>169</v>
      </c>
      <c r="D11" s="165">
        <f>素データ!D11</f>
        <v>182</v>
      </c>
      <c r="E11" s="165">
        <f>素データ!E11</f>
        <v>264</v>
      </c>
      <c r="F11" s="165">
        <f>素データ!F11</f>
        <v>775</v>
      </c>
      <c r="G11" s="165">
        <f>素データ!G11</f>
        <v>172</v>
      </c>
      <c r="H11" s="165">
        <f>素データ!H11</f>
        <v>112</v>
      </c>
      <c r="I11" s="165">
        <f>素データ!I11</f>
        <v>216</v>
      </c>
      <c r="J11" s="165">
        <f>素データ!J11</f>
        <v>403</v>
      </c>
      <c r="K11" s="165">
        <f>素データ!K11</f>
        <v>49</v>
      </c>
      <c r="L11" s="165">
        <f>素データ!L11</f>
        <v>335</v>
      </c>
      <c r="M11" s="165">
        <f>素データ!M11</f>
        <v>103</v>
      </c>
      <c r="N11" s="165">
        <f>素データ!N11</f>
        <v>369</v>
      </c>
      <c r="O11" s="165">
        <f>素データ!O11</f>
        <v>162</v>
      </c>
      <c r="P11" s="165">
        <f>素データ!P11</f>
        <v>23</v>
      </c>
      <c r="Q11" s="165">
        <f>素データ!Q11</f>
        <v>3334</v>
      </c>
      <c r="R11" s="155"/>
      <c r="S11" s="155"/>
      <c r="T11" s="155"/>
      <c r="U11" s="30"/>
      <c r="V11" s="30"/>
      <c r="W11" s="30"/>
      <c r="X11" s="30"/>
      <c r="Y11" s="30"/>
      <c r="Z11" s="30"/>
      <c r="AA11" s="30"/>
      <c r="AB11" s="30"/>
      <c r="AC11" s="30"/>
      <c r="AD11" s="30"/>
      <c r="AE11" s="30"/>
      <c r="AF11" s="30"/>
      <c r="AG11" s="30"/>
      <c r="AH11" s="30"/>
    </row>
    <row r="12" spans="1:34" ht="14.25" thickBot="1" x14ac:dyDescent="0.2">
      <c r="A12" s="163" t="s">
        <v>305</v>
      </c>
      <c r="B12" s="164" t="str">
        <f>素データ!B12</f>
        <v>新聞</v>
      </c>
      <c r="C12" s="165">
        <f>素データ!C12</f>
        <v>170</v>
      </c>
      <c r="D12" s="165">
        <f>素データ!D12</f>
        <v>66</v>
      </c>
      <c r="E12" s="165">
        <f>素データ!E12</f>
        <v>168</v>
      </c>
      <c r="F12" s="165">
        <f>素データ!F12</f>
        <v>778</v>
      </c>
      <c r="G12" s="165">
        <f>素データ!G12</f>
        <v>78</v>
      </c>
      <c r="H12" s="165">
        <f>素データ!H12</f>
        <v>74</v>
      </c>
      <c r="I12" s="165">
        <f>素データ!I12</f>
        <v>194</v>
      </c>
      <c r="J12" s="165">
        <f>素データ!J12</f>
        <v>796</v>
      </c>
      <c r="K12" s="165">
        <f>素データ!K12</f>
        <v>19</v>
      </c>
      <c r="L12" s="165">
        <f>素データ!L12</f>
        <v>207</v>
      </c>
      <c r="M12" s="165">
        <f>素データ!M12</f>
        <v>55</v>
      </c>
      <c r="N12" s="165">
        <f>素データ!N12</f>
        <v>535</v>
      </c>
      <c r="O12" s="165">
        <f>素データ!O12</f>
        <v>123</v>
      </c>
      <c r="P12" s="165">
        <f>素データ!P12</f>
        <v>44</v>
      </c>
      <c r="Q12" s="165">
        <f>素データ!Q12</f>
        <v>3307</v>
      </c>
      <c r="R12" s="155"/>
      <c r="S12" s="155"/>
      <c r="T12" s="155"/>
      <c r="U12" s="30"/>
      <c r="V12" s="30"/>
      <c r="W12" s="30"/>
      <c r="X12" s="30"/>
      <c r="Y12" s="30"/>
      <c r="Z12" s="30"/>
      <c r="AA12" s="30"/>
      <c r="AB12" s="30"/>
      <c r="AC12" s="30"/>
      <c r="AD12" s="30"/>
      <c r="AE12" s="30"/>
      <c r="AF12" s="30"/>
      <c r="AG12" s="30"/>
      <c r="AH12" s="30"/>
    </row>
    <row r="13" spans="1:34" ht="14.25" thickBot="1" x14ac:dyDescent="0.2">
      <c r="A13" s="163" t="s">
        <v>306</v>
      </c>
      <c r="B13" s="164" t="str">
        <f>素データ!B13</f>
        <v>他の役務サービス</v>
      </c>
      <c r="C13" s="165">
        <f>素データ!C13</f>
        <v>136</v>
      </c>
      <c r="D13" s="165">
        <f>素データ!D13</f>
        <v>68</v>
      </c>
      <c r="E13" s="165">
        <f>素データ!E13</f>
        <v>170</v>
      </c>
      <c r="F13" s="165">
        <f>素データ!F13</f>
        <v>1035</v>
      </c>
      <c r="G13" s="165">
        <f>素データ!G13</f>
        <v>161</v>
      </c>
      <c r="H13" s="165">
        <f>素データ!H13</f>
        <v>96</v>
      </c>
      <c r="I13" s="165">
        <f>素データ!I13</f>
        <v>267</v>
      </c>
      <c r="J13" s="165">
        <f>素データ!J13</f>
        <v>509</v>
      </c>
      <c r="K13" s="165">
        <f>素データ!K13</f>
        <v>42</v>
      </c>
      <c r="L13" s="165">
        <f>素データ!L13</f>
        <v>240</v>
      </c>
      <c r="M13" s="165">
        <f>素データ!M13</f>
        <v>120</v>
      </c>
      <c r="N13" s="165">
        <f>素データ!N13</f>
        <v>326</v>
      </c>
      <c r="O13" s="165">
        <f>素データ!O13</f>
        <v>92</v>
      </c>
      <c r="P13" s="165">
        <f>素データ!P13</f>
        <v>23</v>
      </c>
      <c r="Q13" s="165">
        <f>素データ!Q13</f>
        <v>3285</v>
      </c>
      <c r="R13" s="155"/>
      <c r="S13" s="155"/>
      <c r="T13" s="155"/>
      <c r="U13" s="30"/>
      <c r="V13" s="30"/>
      <c r="W13" s="30"/>
      <c r="X13" s="30"/>
      <c r="Y13" s="30"/>
      <c r="Z13" s="30"/>
      <c r="AA13" s="30"/>
      <c r="AB13" s="30"/>
      <c r="AC13" s="30"/>
      <c r="AD13" s="30"/>
      <c r="AE13" s="30"/>
      <c r="AF13" s="30"/>
      <c r="AG13" s="30"/>
      <c r="AH13" s="30"/>
    </row>
    <row r="14" spans="1:34" ht="14.25" thickBot="1" x14ac:dyDescent="0.2">
      <c r="A14" s="163" t="s">
        <v>307</v>
      </c>
      <c r="B14" s="164" t="str">
        <f>素データ!B14</f>
        <v>サラ金・フリーローン</v>
      </c>
      <c r="C14" s="165">
        <f>素データ!C14</f>
        <v>191</v>
      </c>
      <c r="D14" s="165">
        <f>素データ!D14</f>
        <v>112</v>
      </c>
      <c r="E14" s="165">
        <f>素データ!E14</f>
        <v>166</v>
      </c>
      <c r="F14" s="165">
        <f>素データ!F14</f>
        <v>682</v>
      </c>
      <c r="G14" s="165">
        <f>素データ!G14</f>
        <v>97</v>
      </c>
      <c r="H14" s="165">
        <f>素データ!H14</f>
        <v>75</v>
      </c>
      <c r="I14" s="165">
        <f>素データ!I14</f>
        <v>239</v>
      </c>
      <c r="J14" s="165">
        <f>素データ!J14</f>
        <v>287</v>
      </c>
      <c r="K14" s="165">
        <f>素データ!K14</f>
        <v>50</v>
      </c>
      <c r="L14" s="165">
        <f>素データ!L14</f>
        <v>202</v>
      </c>
      <c r="M14" s="165">
        <f>素データ!M14</f>
        <v>91</v>
      </c>
      <c r="N14" s="165">
        <f>素データ!N14</f>
        <v>358</v>
      </c>
      <c r="O14" s="165">
        <f>素データ!O14</f>
        <v>121</v>
      </c>
      <c r="P14" s="165">
        <f>素データ!P14</f>
        <v>39</v>
      </c>
      <c r="Q14" s="165">
        <f>素データ!Q14</f>
        <v>2710</v>
      </c>
      <c r="R14" s="155"/>
      <c r="S14" s="155"/>
      <c r="T14" s="155"/>
      <c r="U14" s="30"/>
      <c r="V14" s="30"/>
      <c r="W14" s="30"/>
      <c r="X14" s="30"/>
      <c r="Y14" s="30"/>
      <c r="Z14" s="30"/>
      <c r="AA14" s="30"/>
      <c r="AB14" s="30"/>
      <c r="AC14" s="30"/>
      <c r="AD14" s="30"/>
      <c r="AE14" s="30"/>
      <c r="AF14" s="30"/>
      <c r="AG14" s="30"/>
      <c r="AH14" s="30"/>
    </row>
    <row r="15" spans="1:34" ht="14.25" thickBot="1" x14ac:dyDescent="0.2">
      <c r="A15" s="163" t="s">
        <v>308</v>
      </c>
      <c r="B15" s="164" t="str">
        <f>素データ!B15</f>
        <v>修理サービス</v>
      </c>
      <c r="C15" s="165">
        <f>素データ!C15</f>
        <v>168</v>
      </c>
      <c r="D15" s="165">
        <f>素データ!D15</f>
        <v>54</v>
      </c>
      <c r="E15" s="165">
        <f>素データ!E15</f>
        <v>170</v>
      </c>
      <c r="F15" s="165">
        <f>素データ!F15</f>
        <v>700</v>
      </c>
      <c r="G15" s="165">
        <f>素データ!G15</f>
        <v>113</v>
      </c>
      <c r="H15" s="165">
        <f>素データ!H15</f>
        <v>55</v>
      </c>
      <c r="I15" s="165">
        <f>素データ!I15</f>
        <v>226</v>
      </c>
      <c r="J15" s="165">
        <f>素データ!J15</f>
        <v>414</v>
      </c>
      <c r="K15" s="165">
        <f>素データ!K15</f>
        <v>17</v>
      </c>
      <c r="L15" s="165">
        <f>素データ!L15</f>
        <v>137</v>
      </c>
      <c r="M15" s="165">
        <f>素データ!M15</f>
        <v>71</v>
      </c>
      <c r="N15" s="165">
        <f>素データ!N15</f>
        <v>288</v>
      </c>
      <c r="O15" s="165">
        <f>素データ!O15</f>
        <v>68</v>
      </c>
      <c r="P15" s="165">
        <f>素データ!P15</f>
        <v>15</v>
      </c>
      <c r="Q15" s="165">
        <f>素データ!Q15</f>
        <v>2496</v>
      </c>
      <c r="R15" s="155"/>
      <c r="S15" s="155"/>
      <c r="T15" s="155"/>
      <c r="U15" s="30"/>
      <c r="V15" s="30"/>
      <c r="W15" s="30"/>
      <c r="X15" s="30"/>
      <c r="Y15" s="30"/>
      <c r="Z15" s="30"/>
      <c r="AA15" s="30"/>
      <c r="AB15" s="30"/>
      <c r="AC15" s="30"/>
      <c r="AD15" s="30"/>
      <c r="AE15" s="30"/>
      <c r="AF15" s="30"/>
      <c r="AG15" s="30"/>
      <c r="AH15" s="30"/>
    </row>
    <row r="16" spans="1:34" ht="14.25" thickBot="1" x14ac:dyDescent="0.2">
      <c r="A16" s="163" t="s">
        <v>309</v>
      </c>
      <c r="B16" s="164" t="str">
        <f>素データ!B16</f>
        <v>公社債</v>
      </c>
      <c r="C16" s="165">
        <f>素データ!C16</f>
        <v>123</v>
      </c>
      <c r="D16" s="165">
        <f>素データ!D16</f>
        <v>46</v>
      </c>
      <c r="E16" s="165">
        <f>素データ!E16</f>
        <v>154</v>
      </c>
      <c r="F16" s="165">
        <f>素データ!F16</f>
        <v>730</v>
      </c>
      <c r="G16" s="165">
        <f>素データ!G16</f>
        <v>110</v>
      </c>
      <c r="H16" s="165">
        <f>素データ!H16</f>
        <v>83</v>
      </c>
      <c r="I16" s="165">
        <f>素データ!I16</f>
        <v>255</v>
      </c>
      <c r="J16" s="165">
        <f>素データ!J16</f>
        <v>366</v>
      </c>
      <c r="K16" s="165">
        <f>素データ!K16</f>
        <v>33</v>
      </c>
      <c r="L16" s="165">
        <f>素データ!L16</f>
        <v>179</v>
      </c>
      <c r="M16" s="165">
        <f>素データ!M16</f>
        <v>72</v>
      </c>
      <c r="N16" s="165">
        <f>素データ!N16</f>
        <v>178</v>
      </c>
      <c r="O16" s="165">
        <f>素データ!O16</f>
        <v>32</v>
      </c>
      <c r="P16" s="165">
        <f>素データ!P16</f>
        <v>5</v>
      </c>
      <c r="Q16" s="165">
        <f>素データ!Q16</f>
        <v>2366</v>
      </c>
      <c r="R16" s="155"/>
      <c r="S16" s="155"/>
      <c r="T16" s="155"/>
      <c r="U16" s="30"/>
      <c r="V16" s="30"/>
      <c r="W16" s="30"/>
      <c r="X16" s="30"/>
      <c r="Y16" s="30"/>
      <c r="Z16" s="30"/>
      <c r="AA16" s="30"/>
      <c r="AB16" s="30"/>
      <c r="AC16" s="30"/>
      <c r="AD16" s="30"/>
      <c r="AE16" s="30"/>
      <c r="AF16" s="30"/>
      <c r="AG16" s="30"/>
      <c r="AH16" s="30"/>
    </row>
    <row r="17" spans="1:34" ht="14.25" thickBot="1" x14ac:dyDescent="0.2">
      <c r="A17" s="163" t="s">
        <v>310</v>
      </c>
      <c r="B17" s="164" t="str">
        <f>素データ!B17</f>
        <v>ふとん類</v>
      </c>
      <c r="C17" s="165">
        <f>素データ!C17</f>
        <v>176</v>
      </c>
      <c r="D17" s="165">
        <f>素データ!D17</f>
        <v>102</v>
      </c>
      <c r="E17" s="165">
        <f>素データ!E17</f>
        <v>137</v>
      </c>
      <c r="F17" s="165">
        <f>素データ!F17</f>
        <v>484</v>
      </c>
      <c r="G17" s="165">
        <f>素データ!G17</f>
        <v>172</v>
      </c>
      <c r="H17" s="165">
        <f>素データ!H17</f>
        <v>101</v>
      </c>
      <c r="I17" s="165">
        <f>素データ!I17</f>
        <v>279</v>
      </c>
      <c r="J17" s="165">
        <f>素データ!J17</f>
        <v>209</v>
      </c>
      <c r="K17" s="165">
        <f>素データ!K17</f>
        <v>26</v>
      </c>
      <c r="L17" s="165">
        <f>素データ!L17</f>
        <v>123</v>
      </c>
      <c r="M17" s="165">
        <f>素データ!M17</f>
        <v>36</v>
      </c>
      <c r="N17" s="165">
        <f>素データ!N17</f>
        <v>252</v>
      </c>
      <c r="O17" s="165">
        <f>素データ!O17</f>
        <v>61</v>
      </c>
      <c r="P17" s="165">
        <f>素データ!P17</f>
        <v>23</v>
      </c>
      <c r="Q17" s="165">
        <f>素データ!Q17</f>
        <v>2181</v>
      </c>
      <c r="R17" s="155"/>
      <c r="S17" s="155"/>
      <c r="T17" s="155"/>
      <c r="U17" s="30"/>
      <c r="V17" s="30"/>
      <c r="W17" s="30"/>
      <c r="X17" s="30"/>
      <c r="Y17" s="30"/>
      <c r="Z17" s="30"/>
      <c r="AA17" s="30"/>
      <c r="AB17" s="30"/>
      <c r="AC17" s="30"/>
      <c r="AD17" s="30"/>
      <c r="AE17" s="30"/>
      <c r="AF17" s="30"/>
      <c r="AG17" s="30"/>
      <c r="AH17" s="30"/>
    </row>
    <row r="18" spans="1:34" ht="14.25" thickBot="1" x14ac:dyDescent="0.2">
      <c r="A18" s="163" t="s">
        <v>311</v>
      </c>
      <c r="B18" s="164" t="str">
        <f>素データ!B18</f>
        <v>放送サービス</v>
      </c>
      <c r="C18" s="165">
        <f>素データ!C18</f>
        <v>107</v>
      </c>
      <c r="D18" s="165">
        <f>素データ!D18</f>
        <v>51</v>
      </c>
      <c r="E18" s="165">
        <f>素データ!E18</f>
        <v>54</v>
      </c>
      <c r="F18" s="165">
        <f>素データ!F18</f>
        <v>728</v>
      </c>
      <c r="G18" s="165">
        <f>素データ!G18</f>
        <v>60</v>
      </c>
      <c r="H18" s="165">
        <f>素データ!H18</f>
        <v>42</v>
      </c>
      <c r="I18" s="165">
        <f>素データ!I18</f>
        <v>147</v>
      </c>
      <c r="J18" s="165">
        <f>素データ!J18</f>
        <v>496</v>
      </c>
      <c r="K18" s="165">
        <f>素データ!K18</f>
        <v>7</v>
      </c>
      <c r="L18" s="165">
        <f>素データ!L18</f>
        <v>85</v>
      </c>
      <c r="M18" s="165">
        <f>素データ!M18</f>
        <v>47</v>
      </c>
      <c r="N18" s="165">
        <f>素データ!N18</f>
        <v>209</v>
      </c>
      <c r="O18" s="165">
        <f>素データ!O18</f>
        <v>70</v>
      </c>
      <c r="P18" s="165">
        <f>素データ!P18</f>
        <v>19</v>
      </c>
      <c r="Q18" s="165">
        <f>素データ!Q18</f>
        <v>2122</v>
      </c>
      <c r="R18" s="155"/>
      <c r="S18" s="155"/>
      <c r="T18" s="155"/>
      <c r="U18" s="30"/>
      <c r="V18" s="30"/>
      <c r="W18" s="30"/>
      <c r="X18" s="30"/>
      <c r="Y18" s="30"/>
      <c r="Z18" s="30"/>
      <c r="AA18" s="30"/>
      <c r="AB18" s="30"/>
      <c r="AC18" s="30"/>
      <c r="AD18" s="30"/>
      <c r="AE18" s="30"/>
      <c r="AF18" s="30"/>
      <c r="AG18" s="30"/>
      <c r="AH18" s="30"/>
    </row>
    <row r="19" spans="1:34" ht="14.25" thickBot="1" x14ac:dyDescent="0.2">
      <c r="A19" s="163" t="s">
        <v>312</v>
      </c>
      <c r="B19" s="164" t="str">
        <f>素データ!B19</f>
        <v>株</v>
      </c>
      <c r="C19" s="165">
        <f>素データ!C19</f>
        <v>91</v>
      </c>
      <c r="D19" s="165">
        <f>素データ!D19</f>
        <v>75</v>
      </c>
      <c r="E19" s="165">
        <f>素データ!E19</f>
        <v>161</v>
      </c>
      <c r="F19" s="165">
        <f>素データ!F19</f>
        <v>553</v>
      </c>
      <c r="G19" s="165">
        <f>素データ!G19</f>
        <v>91</v>
      </c>
      <c r="H19" s="165">
        <f>素データ!H19</f>
        <v>50</v>
      </c>
      <c r="I19" s="165">
        <f>素データ!I19</f>
        <v>264</v>
      </c>
      <c r="J19" s="165">
        <f>素データ!J19</f>
        <v>344</v>
      </c>
      <c r="K19" s="165">
        <f>素データ!K19</f>
        <v>28</v>
      </c>
      <c r="L19" s="165">
        <f>素データ!L19</f>
        <v>148</v>
      </c>
      <c r="M19" s="165">
        <f>素データ!M19</f>
        <v>57</v>
      </c>
      <c r="N19" s="165">
        <f>素データ!N19</f>
        <v>180</v>
      </c>
      <c r="O19" s="165">
        <f>素データ!O19</f>
        <v>49</v>
      </c>
      <c r="P19" s="165">
        <f>素データ!P19</f>
        <v>11</v>
      </c>
      <c r="Q19" s="165">
        <f>素データ!Q19</f>
        <v>2102</v>
      </c>
      <c r="R19" s="155"/>
      <c r="S19" s="155"/>
      <c r="T19" s="155"/>
      <c r="U19" s="30"/>
      <c r="V19" s="30"/>
      <c r="W19" s="30"/>
      <c r="X19" s="30"/>
      <c r="Y19" s="30"/>
      <c r="Z19" s="30"/>
      <c r="AA19" s="30"/>
      <c r="AB19" s="30"/>
      <c r="AC19" s="30"/>
      <c r="AD19" s="30"/>
      <c r="AE19" s="30"/>
      <c r="AF19" s="30"/>
      <c r="AG19" s="30"/>
      <c r="AH19" s="30"/>
    </row>
    <row r="20" spans="1:34" ht="14.25" thickBot="1" x14ac:dyDescent="0.2">
      <c r="A20" s="163" t="s">
        <v>313</v>
      </c>
      <c r="B20" s="164" t="str">
        <f>素データ!B20</f>
        <v>生命保険</v>
      </c>
      <c r="C20" s="165">
        <f>素データ!C20</f>
        <v>133</v>
      </c>
      <c r="D20" s="165">
        <f>素データ!D20</f>
        <v>78</v>
      </c>
      <c r="E20" s="165">
        <f>素データ!E20</f>
        <v>98</v>
      </c>
      <c r="F20" s="165">
        <f>素データ!F20</f>
        <v>529</v>
      </c>
      <c r="G20" s="165">
        <f>素データ!G20</f>
        <v>62</v>
      </c>
      <c r="H20" s="165">
        <f>素データ!H20</f>
        <v>58</v>
      </c>
      <c r="I20" s="165">
        <f>素データ!I20</f>
        <v>178</v>
      </c>
      <c r="J20" s="165">
        <f>素データ!J20</f>
        <v>335</v>
      </c>
      <c r="K20" s="165">
        <f>素データ!K20</f>
        <v>19</v>
      </c>
      <c r="L20" s="165">
        <f>素データ!L20</f>
        <v>117</v>
      </c>
      <c r="M20" s="165">
        <f>素データ!M20</f>
        <v>43</v>
      </c>
      <c r="N20" s="165">
        <f>素データ!N20</f>
        <v>195</v>
      </c>
      <c r="O20" s="165">
        <f>素データ!O20</f>
        <v>42</v>
      </c>
      <c r="P20" s="165">
        <f>素データ!P20</f>
        <v>21</v>
      </c>
      <c r="Q20" s="165">
        <f>素データ!Q20</f>
        <v>1908</v>
      </c>
      <c r="R20" s="155"/>
      <c r="S20" s="155"/>
      <c r="T20" s="155"/>
      <c r="U20" s="30"/>
      <c r="V20" s="30"/>
      <c r="W20" s="30"/>
      <c r="X20" s="30"/>
      <c r="Y20" s="30"/>
      <c r="Z20" s="30"/>
      <c r="AA20" s="30"/>
      <c r="AB20" s="30"/>
      <c r="AC20" s="30"/>
      <c r="AD20" s="30"/>
      <c r="AE20" s="30"/>
      <c r="AF20" s="30"/>
      <c r="AG20" s="30"/>
      <c r="AH20" s="30"/>
    </row>
    <row r="21" spans="1:34" ht="14.25" thickBot="1" x14ac:dyDescent="0.2">
      <c r="A21" s="163" t="s">
        <v>314</v>
      </c>
      <c r="B21" s="164" t="str">
        <f>素データ!B21</f>
        <v>アクセサリー</v>
      </c>
      <c r="C21" s="165">
        <f>素データ!C21</f>
        <v>107</v>
      </c>
      <c r="D21" s="165">
        <f>素データ!D21</f>
        <v>56</v>
      </c>
      <c r="E21" s="165">
        <f>素データ!E21</f>
        <v>86</v>
      </c>
      <c r="F21" s="165">
        <f>素データ!F21</f>
        <v>425</v>
      </c>
      <c r="G21" s="165">
        <f>素データ!G21</f>
        <v>47</v>
      </c>
      <c r="H21" s="165">
        <f>素データ!H21</f>
        <v>67</v>
      </c>
      <c r="I21" s="165">
        <f>素データ!I21</f>
        <v>127</v>
      </c>
      <c r="J21" s="165">
        <f>素データ!J21</f>
        <v>288</v>
      </c>
      <c r="K21" s="165">
        <f>素データ!K21</f>
        <v>29</v>
      </c>
      <c r="L21" s="165">
        <f>素データ!L21</f>
        <v>134</v>
      </c>
      <c r="M21" s="165">
        <f>素データ!M21</f>
        <v>47</v>
      </c>
      <c r="N21" s="165">
        <f>素データ!N21</f>
        <v>230</v>
      </c>
      <c r="O21" s="165">
        <f>素データ!O21</f>
        <v>53</v>
      </c>
      <c r="P21" s="165">
        <f>素データ!P21</f>
        <v>12</v>
      </c>
      <c r="Q21" s="165">
        <f>素データ!Q21</f>
        <v>1708</v>
      </c>
      <c r="R21" s="155"/>
      <c r="S21" s="155"/>
      <c r="T21" s="155"/>
      <c r="U21" s="30"/>
      <c r="V21" s="30"/>
      <c r="W21" s="30"/>
      <c r="X21" s="30"/>
      <c r="Y21" s="30"/>
      <c r="Z21" s="30"/>
      <c r="AA21" s="30"/>
      <c r="AB21" s="30"/>
      <c r="AC21" s="30"/>
      <c r="AD21" s="30"/>
      <c r="AE21" s="30"/>
      <c r="AF21" s="30"/>
      <c r="AG21" s="30"/>
      <c r="AH21" s="30"/>
    </row>
    <row r="22" spans="1:34" ht="14.25" thickBot="1" x14ac:dyDescent="0.2">
      <c r="A22" s="163" t="s">
        <v>315</v>
      </c>
      <c r="B22" s="164" t="str">
        <f>素データ!B22</f>
        <v>移動通信サービス</v>
      </c>
      <c r="C22" s="165">
        <f>素データ!C22</f>
        <v>82</v>
      </c>
      <c r="D22" s="165">
        <f>素データ!D22</f>
        <v>39</v>
      </c>
      <c r="E22" s="165">
        <f>素データ!E22</f>
        <v>55</v>
      </c>
      <c r="F22" s="165">
        <f>素データ!F22</f>
        <v>550</v>
      </c>
      <c r="G22" s="165">
        <f>素データ!G22</f>
        <v>43</v>
      </c>
      <c r="H22" s="165">
        <f>素データ!H22</f>
        <v>12</v>
      </c>
      <c r="I22" s="165">
        <f>素データ!I22</f>
        <v>113</v>
      </c>
      <c r="J22" s="165">
        <f>素データ!J22</f>
        <v>290</v>
      </c>
      <c r="K22" s="165">
        <f>素データ!K22</f>
        <v>18</v>
      </c>
      <c r="L22" s="165">
        <f>素データ!L22</f>
        <v>75</v>
      </c>
      <c r="M22" s="165">
        <f>素データ!M22</f>
        <v>35</v>
      </c>
      <c r="N22" s="165">
        <f>素データ!N22</f>
        <v>135</v>
      </c>
      <c r="O22" s="165">
        <f>素データ!O22</f>
        <v>35</v>
      </c>
      <c r="P22" s="165">
        <f>素データ!P22</f>
        <v>11</v>
      </c>
      <c r="Q22" s="165">
        <f>素データ!Q22</f>
        <v>1493</v>
      </c>
      <c r="R22" s="155"/>
      <c r="S22" s="155"/>
      <c r="T22" s="155"/>
      <c r="U22" s="30"/>
      <c r="V22" s="30"/>
      <c r="W22" s="30"/>
      <c r="X22" s="30"/>
      <c r="Y22" s="30"/>
      <c r="Z22" s="30"/>
      <c r="AA22" s="30"/>
      <c r="AB22" s="30"/>
      <c r="AC22" s="30"/>
      <c r="AD22" s="30"/>
      <c r="AE22" s="30"/>
      <c r="AF22" s="30"/>
      <c r="AG22" s="30"/>
      <c r="AH22" s="30"/>
    </row>
    <row r="23" spans="1:34" ht="14.25" thickBot="1" x14ac:dyDescent="0.2">
      <c r="A23" s="163" t="s">
        <v>316</v>
      </c>
      <c r="B23" s="164" t="str">
        <f>素データ!B23</f>
        <v>賃貸アパート・マンション</v>
      </c>
      <c r="C23" s="165">
        <f>素データ!C23</f>
        <v>133</v>
      </c>
      <c r="D23" s="165">
        <f>素データ!D23</f>
        <v>44</v>
      </c>
      <c r="E23" s="165">
        <f>素データ!E23</f>
        <v>42</v>
      </c>
      <c r="F23" s="165">
        <f>素データ!F23</f>
        <v>539</v>
      </c>
      <c r="G23" s="165">
        <f>素データ!G23</f>
        <v>45</v>
      </c>
      <c r="H23" s="165">
        <f>素データ!H23</f>
        <v>17</v>
      </c>
      <c r="I23" s="165">
        <f>素データ!I23</f>
        <v>84</v>
      </c>
      <c r="J23" s="165">
        <f>素データ!J23</f>
        <v>228</v>
      </c>
      <c r="K23" s="165">
        <f>素データ!K23</f>
        <v>4</v>
      </c>
      <c r="L23" s="165">
        <f>素データ!L23</f>
        <v>78</v>
      </c>
      <c r="M23" s="165">
        <f>素データ!M23</f>
        <v>41</v>
      </c>
      <c r="N23" s="165">
        <f>素データ!N23</f>
        <v>148</v>
      </c>
      <c r="O23" s="165">
        <f>素データ!O23</f>
        <v>53</v>
      </c>
      <c r="P23" s="165">
        <f>素データ!P23</f>
        <v>15</v>
      </c>
      <c r="Q23" s="165">
        <f>素データ!Q23</f>
        <v>1471</v>
      </c>
      <c r="R23" s="155"/>
      <c r="S23" s="155"/>
      <c r="T23" s="155"/>
      <c r="U23" s="30"/>
      <c r="V23" s="30"/>
      <c r="W23" s="30"/>
      <c r="X23" s="30"/>
      <c r="Y23" s="30"/>
      <c r="Z23" s="30"/>
      <c r="AA23" s="30"/>
      <c r="AB23" s="30"/>
      <c r="AC23" s="30"/>
      <c r="AD23" s="30"/>
      <c r="AE23" s="30"/>
      <c r="AF23" s="30"/>
      <c r="AG23" s="30"/>
      <c r="AH23" s="30"/>
    </row>
    <row r="24" spans="1:34" ht="14.25" thickBot="1" x14ac:dyDescent="0.2">
      <c r="A24" s="163" t="s">
        <v>317</v>
      </c>
      <c r="B24" s="164" t="str">
        <f>素データ!B24</f>
        <v>屋根工事</v>
      </c>
      <c r="C24" s="165">
        <f>素データ!C24</f>
        <v>58</v>
      </c>
      <c r="D24" s="165">
        <f>素データ!D24</f>
        <v>39</v>
      </c>
      <c r="E24" s="165">
        <f>素データ!E24</f>
        <v>83</v>
      </c>
      <c r="F24" s="165">
        <f>素データ!F24</f>
        <v>499</v>
      </c>
      <c r="G24" s="165">
        <f>素データ!G24</f>
        <v>32</v>
      </c>
      <c r="H24" s="165">
        <f>素データ!H24</f>
        <v>17</v>
      </c>
      <c r="I24" s="165">
        <f>素データ!I24</f>
        <v>182</v>
      </c>
      <c r="J24" s="165">
        <f>素データ!J24</f>
        <v>217</v>
      </c>
      <c r="K24" s="165">
        <f>素データ!K24</f>
        <v>18</v>
      </c>
      <c r="L24" s="165">
        <f>素データ!L24</f>
        <v>47</v>
      </c>
      <c r="M24" s="165">
        <f>素データ!M24</f>
        <v>33</v>
      </c>
      <c r="N24" s="165">
        <f>素データ!N24</f>
        <v>132</v>
      </c>
      <c r="O24" s="165">
        <f>素データ!O24</f>
        <v>28</v>
      </c>
      <c r="P24" s="165">
        <f>素データ!P24</f>
        <v>13</v>
      </c>
      <c r="Q24" s="165">
        <f>素データ!Q24</f>
        <v>1398</v>
      </c>
      <c r="R24" s="155"/>
      <c r="S24" s="155"/>
      <c r="T24" s="155"/>
      <c r="U24" s="30"/>
      <c r="V24" s="30"/>
      <c r="W24" s="30"/>
      <c r="X24" s="30"/>
      <c r="Y24" s="30"/>
      <c r="Z24" s="30"/>
      <c r="AA24" s="30"/>
      <c r="AB24" s="30"/>
      <c r="AC24" s="30"/>
      <c r="AD24" s="30"/>
      <c r="AE24" s="30"/>
      <c r="AF24" s="30"/>
      <c r="AG24" s="30"/>
      <c r="AH24" s="30"/>
    </row>
    <row r="25" spans="1:34" ht="14.25" thickBot="1" x14ac:dyDescent="0.2">
      <c r="A25" s="163" t="s">
        <v>318</v>
      </c>
      <c r="B25" s="164" t="str">
        <f>素データ!B25</f>
        <v>その他金融関連サービス</v>
      </c>
      <c r="C25" s="165">
        <f>素データ!C25</f>
        <v>81</v>
      </c>
      <c r="D25" s="165">
        <f>素データ!D25</f>
        <v>44</v>
      </c>
      <c r="E25" s="165">
        <f>素データ!E25</f>
        <v>77</v>
      </c>
      <c r="F25" s="165">
        <f>素データ!F25</f>
        <v>330</v>
      </c>
      <c r="G25" s="165">
        <f>素データ!G25</f>
        <v>55</v>
      </c>
      <c r="H25" s="165">
        <f>素データ!H25</f>
        <v>27</v>
      </c>
      <c r="I25" s="165">
        <f>素データ!I25</f>
        <v>132</v>
      </c>
      <c r="J25" s="165">
        <f>素データ!J25</f>
        <v>189</v>
      </c>
      <c r="K25" s="165">
        <f>素データ!K25</f>
        <v>10</v>
      </c>
      <c r="L25" s="165">
        <f>素データ!L25</f>
        <v>83</v>
      </c>
      <c r="M25" s="165">
        <f>素データ!M25</f>
        <v>24</v>
      </c>
      <c r="N25" s="165">
        <f>素データ!N25</f>
        <v>213</v>
      </c>
      <c r="O25" s="165">
        <f>素データ!O25</f>
        <v>53</v>
      </c>
      <c r="P25" s="165">
        <f>素データ!P25</f>
        <v>5</v>
      </c>
      <c r="Q25" s="165">
        <f>素データ!Q25</f>
        <v>1323</v>
      </c>
      <c r="R25" s="155"/>
      <c r="S25" s="155"/>
      <c r="T25" s="155"/>
      <c r="U25" s="30"/>
      <c r="V25" s="30"/>
      <c r="W25" s="30"/>
      <c r="X25" s="30"/>
      <c r="Y25" s="30"/>
      <c r="Z25" s="30"/>
      <c r="AA25" s="30"/>
      <c r="AB25" s="30"/>
      <c r="AC25" s="30"/>
      <c r="AD25" s="30"/>
      <c r="AE25" s="30"/>
      <c r="AF25" s="30"/>
      <c r="AG25" s="30"/>
      <c r="AH25" s="30"/>
    </row>
    <row r="26" spans="1:34" ht="14.25" thickBot="1" x14ac:dyDescent="0.2">
      <c r="A26" s="163" t="s">
        <v>319</v>
      </c>
      <c r="B26" s="164" t="str">
        <f>素データ!B26</f>
        <v>化粧品</v>
      </c>
      <c r="C26" s="165">
        <f>素データ!C26</f>
        <v>73</v>
      </c>
      <c r="D26" s="165">
        <f>素データ!D26</f>
        <v>44</v>
      </c>
      <c r="E26" s="165">
        <f>素データ!E26</f>
        <v>42</v>
      </c>
      <c r="F26" s="165">
        <f>素データ!F26</f>
        <v>346</v>
      </c>
      <c r="G26" s="165">
        <f>素データ!G26</f>
        <v>48</v>
      </c>
      <c r="H26" s="165">
        <f>素データ!H26</f>
        <v>33</v>
      </c>
      <c r="I26" s="165">
        <f>素データ!I26</f>
        <v>123</v>
      </c>
      <c r="J26" s="165">
        <f>素データ!J26</f>
        <v>226</v>
      </c>
      <c r="K26" s="165">
        <f>素データ!K26</f>
        <v>12</v>
      </c>
      <c r="L26" s="165">
        <f>素データ!L26</f>
        <v>99</v>
      </c>
      <c r="M26" s="165">
        <f>素データ!M26</f>
        <v>45</v>
      </c>
      <c r="N26" s="165">
        <f>素データ!N26</f>
        <v>155</v>
      </c>
      <c r="O26" s="165">
        <f>素データ!O26</f>
        <v>60</v>
      </c>
      <c r="P26" s="165">
        <f>素データ!P26</f>
        <v>16</v>
      </c>
      <c r="Q26" s="165">
        <f>素データ!Q26</f>
        <v>1322</v>
      </c>
      <c r="R26" s="155"/>
      <c r="S26" s="155"/>
      <c r="T26" s="155"/>
      <c r="U26" s="30"/>
      <c r="V26" s="30"/>
      <c r="W26" s="30"/>
      <c r="X26" s="30"/>
      <c r="Y26" s="30"/>
      <c r="Z26" s="30"/>
      <c r="AA26" s="30"/>
      <c r="AB26" s="30"/>
      <c r="AC26" s="30"/>
      <c r="AD26" s="30"/>
      <c r="AE26" s="30"/>
      <c r="AF26" s="30"/>
      <c r="AG26" s="30"/>
      <c r="AH26" s="30"/>
    </row>
    <row r="27" spans="1:34" ht="14.25" thickBot="1" x14ac:dyDescent="0.2">
      <c r="A27" s="163" t="s">
        <v>320</v>
      </c>
      <c r="B27" s="164" t="str">
        <f>素データ!B27</f>
        <v>浄水器</v>
      </c>
      <c r="C27" s="165">
        <f>素データ!C27</f>
        <v>53</v>
      </c>
      <c r="D27" s="165">
        <f>素データ!D27</f>
        <v>20</v>
      </c>
      <c r="E27" s="165">
        <f>素データ!E27</f>
        <v>34</v>
      </c>
      <c r="F27" s="165">
        <f>素データ!F27</f>
        <v>367</v>
      </c>
      <c r="G27" s="165">
        <f>素データ!G27</f>
        <v>19</v>
      </c>
      <c r="H27" s="165">
        <f>素データ!H27</f>
        <v>15</v>
      </c>
      <c r="I27" s="165">
        <f>素データ!I27</f>
        <v>120</v>
      </c>
      <c r="J27" s="165">
        <f>素データ!J27</f>
        <v>320</v>
      </c>
      <c r="K27" s="165">
        <f>素データ!K27</f>
        <v>9</v>
      </c>
      <c r="L27" s="165">
        <f>素データ!L27</f>
        <v>68</v>
      </c>
      <c r="M27" s="165">
        <f>素データ!M27</f>
        <v>28</v>
      </c>
      <c r="N27" s="165">
        <f>素データ!N27</f>
        <v>150</v>
      </c>
      <c r="O27" s="165">
        <f>素データ!O27</f>
        <v>26</v>
      </c>
      <c r="P27" s="165">
        <f>素データ!P27</f>
        <v>16</v>
      </c>
      <c r="Q27" s="165">
        <f>素データ!Q27</f>
        <v>1245</v>
      </c>
      <c r="R27" s="155"/>
      <c r="S27" s="155"/>
      <c r="T27" s="155"/>
      <c r="U27" s="30"/>
      <c r="V27" s="30"/>
      <c r="W27" s="30"/>
      <c r="X27" s="30"/>
      <c r="Y27" s="30"/>
      <c r="Z27" s="30"/>
      <c r="AA27" s="30"/>
      <c r="AB27" s="30"/>
      <c r="AC27" s="30"/>
      <c r="AD27" s="30"/>
      <c r="AE27" s="30"/>
      <c r="AF27" s="30"/>
      <c r="AG27" s="30"/>
      <c r="AH27" s="30"/>
    </row>
    <row r="28" spans="1:34" ht="14.25" thickBot="1" x14ac:dyDescent="0.2">
      <c r="A28" s="163" t="s">
        <v>321</v>
      </c>
      <c r="B28" s="164" t="str">
        <f>素データ!B28</f>
        <v>他の行政サービス</v>
      </c>
      <c r="C28" s="165">
        <f>素データ!C28</f>
        <v>136</v>
      </c>
      <c r="D28" s="165">
        <f>素データ!D28</f>
        <v>47</v>
      </c>
      <c r="E28" s="165">
        <f>素データ!E28</f>
        <v>87</v>
      </c>
      <c r="F28" s="165">
        <f>素データ!F28</f>
        <v>249</v>
      </c>
      <c r="G28" s="165">
        <f>素データ!G28</f>
        <v>49</v>
      </c>
      <c r="H28" s="165">
        <f>素データ!H28</f>
        <v>38</v>
      </c>
      <c r="I28" s="165">
        <f>素データ!I28</f>
        <v>47</v>
      </c>
      <c r="J28" s="165">
        <f>素データ!J28</f>
        <v>133</v>
      </c>
      <c r="K28" s="165">
        <f>素データ!K28</f>
        <v>23</v>
      </c>
      <c r="L28" s="165">
        <f>素データ!L28</f>
        <v>97</v>
      </c>
      <c r="M28" s="165">
        <f>素データ!M28</f>
        <v>40</v>
      </c>
      <c r="N28" s="165">
        <f>素データ!N28</f>
        <v>242</v>
      </c>
      <c r="O28" s="165">
        <f>素データ!O28</f>
        <v>41</v>
      </c>
      <c r="P28" s="165">
        <f>素データ!P28</f>
        <v>6</v>
      </c>
      <c r="Q28" s="165">
        <f>素データ!Q28</f>
        <v>1235</v>
      </c>
      <c r="R28" s="155"/>
      <c r="S28" s="155"/>
      <c r="T28" s="155"/>
      <c r="U28" s="30"/>
      <c r="V28" s="30"/>
      <c r="W28" s="30"/>
      <c r="X28" s="30"/>
      <c r="Y28" s="30"/>
      <c r="Z28" s="30"/>
      <c r="AA28" s="30"/>
      <c r="AB28" s="30"/>
      <c r="AC28" s="30"/>
      <c r="AD28" s="30"/>
      <c r="AE28" s="30"/>
      <c r="AF28" s="30"/>
      <c r="AG28" s="30"/>
      <c r="AH28" s="30"/>
    </row>
    <row r="29" spans="1:34" ht="14.25" thickBot="1" x14ac:dyDescent="0.2">
      <c r="A29" s="163" t="s">
        <v>322</v>
      </c>
      <c r="B29" s="164" t="str">
        <f>素データ!B29</f>
        <v>社会保険</v>
      </c>
      <c r="C29" s="165">
        <f>素データ!C29</f>
        <v>62</v>
      </c>
      <c r="D29" s="165">
        <f>素データ!D29</f>
        <v>22</v>
      </c>
      <c r="E29" s="165">
        <f>素データ!E29</f>
        <v>117</v>
      </c>
      <c r="F29" s="165">
        <f>素データ!F29</f>
        <v>315</v>
      </c>
      <c r="G29" s="165">
        <f>素データ!G29</f>
        <v>28</v>
      </c>
      <c r="H29" s="165">
        <f>素データ!H29</f>
        <v>11</v>
      </c>
      <c r="I29" s="165">
        <f>素データ!I29</f>
        <v>37</v>
      </c>
      <c r="J29" s="165">
        <f>素データ!J29</f>
        <v>80</v>
      </c>
      <c r="K29" s="165">
        <f>素データ!K29</f>
        <v>66</v>
      </c>
      <c r="L29" s="165">
        <f>素データ!L29</f>
        <v>51</v>
      </c>
      <c r="M29" s="165">
        <f>素データ!M29</f>
        <v>145</v>
      </c>
      <c r="N29" s="165">
        <f>素データ!N29</f>
        <v>140</v>
      </c>
      <c r="O29" s="165">
        <f>素データ!O29</f>
        <v>47</v>
      </c>
      <c r="P29" s="165">
        <f>素データ!P29</f>
        <v>6</v>
      </c>
      <c r="Q29" s="165">
        <f>素データ!Q29</f>
        <v>1127</v>
      </c>
      <c r="R29" s="155"/>
      <c r="S29" s="155"/>
      <c r="T29" s="155"/>
      <c r="U29" s="30"/>
      <c r="V29" s="30"/>
      <c r="W29" s="30"/>
      <c r="X29" s="30"/>
      <c r="Y29" s="30"/>
      <c r="Z29" s="30"/>
      <c r="AA29" s="30"/>
      <c r="AB29" s="30"/>
      <c r="AC29" s="30"/>
      <c r="AD29" s="30"/>
      <c r="AE29" s="30"/>
      <c r="AF29" s="30"/>
      <c r="AG29" s="30"/>
      <c r="AH29" s="30"/>
    </row>
    <row r="30" spans="1:34" ht="14.25" thickBot="1" x14ac:dyDescent="0.2">
      <c r="A30" s="163" t="s">
        <v>323</v>
      </c>
      <c r="B30" s="164" t="str">
        <f>素データ!B30</f>
        <v>医療サービス</v>
      </c>
      <c r="C30" s="165">
        <f>素データ!C30</f>
        <v>53</v>
      </c>
      <c r="D30" s="165">
        <f>素データ!D30</f>
        <v>39</v>
      </c>
      <c r="E30" s="165">
        <f>素データ!E30</f>
        <v>50</v>
      </c>
      <c r="F30" s="165">
        <f>素データ!F30</f>
        <v>424</v>
      </c>
      <c r="G30" s="165">
        <f>素データ!G30</f>
        <v>37</v>
      </c>
      <c r="H30" s="165">
        <f>素データ!H30</f>
        <v>28</v>
      </c>
      <c r="I30" s="165">
        <f>素データ!I30</f>
        <v>56</v>
      </c>
      <c r="J30" s="165">
        <f>素データ!J30</f>
        <v>169</v>
      </c>
      <c r="K30" s="165">
        <f>素データ!K30</f>
        <v>17</v>
      </c>
      <c r="L30" s="165">
        <f>素データ!L30</f>
        <v>65</v>
      </c>
      <c r="M30" s="165">
        <f>素データ!M30</f>
        <v>34</v>
      </c>
      <c r="N30" s="165">
        <f>素データ!N30</f>
        <v>108</v>
      </c>
      <c r="O30" s="165">
        <f>素データ!O30</f>
        <v>26</v>
      </c>
      <c r="P30" s="165">
        <f>素データ!P30</f>
        <v>14</v>
      </c>
      <c r="Q30" s="165">
        <f>素データ!Q30</f>
        <v>1120</v>
      </c>
      <c r="R30" s="155"/>
      <c r="S30" s="155"/>
      <c r="T30" s="155"/>
      <c r="U30" s="30"/>
      <c r="V30" s="30"/>
      <c r="W30" s="30"/>
      <c r="X30" s="30"/>
      <c r="Y30" s="30"/>
      <c r="Z30" s="30"/>
      <c r="AA30" s="30"/>
      <c r="AB30" s="30"/>
      <c r="AC30" s="30"/>
      <c r="AD30" s="30"/>
      <c r="AE30" s="30"/>
      <c r="AF30" s="30"/>
      <c r="AG30" s="30"/>
      <c r="AH30" s="30"/>
    </row>
    <row r="31" spans="1:34" ht="14.25" thickBot="1" x14ac:dyDescent="0.2">
      <c r="A31" s="163" t="s">
        <v>324</v>
      </c>
      <c r="B31" s="164" t="str">
        <f>素データ!B31</f>
        <v>塗装工事</v>
      </c>
      <c r="C31" s="165">
        <f>素データ!C31</f>
        <v>82</v>
      </c>
      <c r="D31" s="165">
        <f>素データ!D31</f>
        <v>43</v>
      </c>
      <c r="E31" s="165">
        <f>素データ!E31</f>
        <v>57</v>
      </c>
      <c r="F31" s="165">
        <f>素データ!F31</f>
        <v>359</v>
      </c>
      <c r="G31" s="165">
        <f>素データ!G31</f>
        <v>27</v>
      </c>
      <c r="H31" s="165">
        <f>素データ!H31</f>
        <v>11</v>
      </c>
      <c r="I31" s="165">
        <f>素データ!I31</f>
        <v>88</v>
      </c>
      <c r="J31" s="165">
        <f>素データ!J31</f>
        <v>137</v>
      </c>
      <c r="K31" s="165">
        <f>素データ!K31</f>
        <v>7</v>
      </c>
      <c r="L31" s="165">
        <f>素データ!L31</f>
        <v>69</v>
      </c>
      <c r="M31" s="165">
        <f>素データ!M31</f>
        <v>40</v>
      </c>
      <c r="N31" s="165">
        <f>素データ!N31</f>
        <v>92</v>
      </c>
      <c r="O31" s="165">
        <f>素データ!O31</f>
        <v>44</v>
      </c>
      <c r="P31" s="165">
        <f>素データ!P31</f>
        <v>9</v>
      </c>
      <c r="Q31" s="165">
        <f>素データ!Q31</f>
        <v>1065</v>
      </c>
      <c r="R31" s="155"/>
      <c r="S31" s="155"/>
      <c r="T31" s="155"/>
      <c r="U31" s="30"/>
      <c r="V31" s="30"/>
      <c r="W31" s="30"/>
      <c r="X31" s="30"/>
      <c r="Y31" s="30"/>
      <c r="Z31" s="30"/>
      <c r="AA31" s="30"/>
      <c r="AB31" s="30"/>
      <c r="AC31" s="30"/>
      <c r="AD31" s="30"/>
      <c r="AE31" s="30"/>
      <c r="AF31" s="30"/>
      <c r="AG31" s="30"/>
      <c r="AH31" s="30"/>
    </row>
    <row r="32" spans="1:34" ht="14.25" thickBot="1" x14ac:dyDescent="0.2">
      <c r="A32" s="163" t="s">
        <v>325</v>
      </c>
      <c r="B32" s="164" t="str">
        <f>素データ!B32</f>
        <v>ＩＰ電話</v>
      </c>
      <c r="C32" s="165">
        <f>素データ!C32</f>
        <v>59</v>
      </c>
      <c r="D32" s="165">
        <f>素データ!D32</f>
        <v>41</v>
      </c>
      <c r="E32" s="165">
        <f>素データ!E32</f>
        <v>61</v>
      </c>
      <c r="F32" s="165">
        <f>素データ!F32</f>
        <v>205</v>
      </c>
      <c r="G32" s="165">
        <f>素データ!G32</f>
        <v>61</v>
      </c>
      <c r="H32" s="165">
        <f>素データ!H32</f>
        <v>36</v>
      </c>
      <c r="I32" s="165">
        <f>素データ!I32</f>
        <v>62</v>
      </c>
      <c r="J32" s="165">
        <f>素データ!J32</f>
        <v>220</v>
      </c>
      <c r="K32" s="165">
        <f>素データ!K32</f>
        <v>8</v>
      </c>
      <c r="L32" s="165">
        <f>素データ!L32</f>
        <v>46</v>
      </c>
      <c r="M32" s="165">
        <f>素データ!M32</f>
        <v>42</v>
      </c>
      <c r="N32" s="165">
        <f>素データ!N32</f>
        <v>143</v>
      </c>
      <c r="O32" s="165">
        <f>素データ!O32</f>
        <v>33</v>
      </c>
      <c r="P32" s="165">
        <f>素データ!P32</f>
        <v>9</v>
      </c>
      <c r="Q32" s="165">
        <f>素データ!Q32</f>
        <v>1026</v>
      </c>
      <c r="R32" s="155"/>
      <c r="S32" s="155"/>
      <c r="T32" s="155"/>
      <c r="U32" s="30"/>
      <c r="V32" s="30"/>
      <c r="W32" s="30"/>
      <c r="X32" s="30"/>
      <c r="Y32" s="30"/>
      <c r="Z32" s="30"/>
      <c r="AA32" s="30"/>
      <c r="AB32" s="30"/>
      <c r="AC32" s="30"/>
      <c r="AD32" s="30"/>
      <c r="AE32" s="30"/>
      <c r="AF32" s="30"/>
      <c r="AG32" s="30"/>
      <c r="AH32" s="30"/>
    </row>
    <row r="33" spans="1:34" ht="14.25" thickBot="1" x14ac:dyDescent="0.2">
      <c r="A33" s="163" t="s">
        <v>326</v>
      </c>
      <c r="B33" s="164" t="str">
        <f>素データ!B33</f>
        <v>飲料</v>
      </c>
      <c r="C33" s="165">
        <f>素データ!C33</f>
        <v>50</v>
      </c>
      <c r="D33" s="165">
        <f>素データ!D33</f>
        <v>34</v>
      </c>
      <c r="E33" s="165">
        <f>素データ!E33</f>
        <v>22</v>
      </c>
      <c r="F33" s="165">
        <f>素データ!F33</f>
        <v>184</v>
      </c>
      <c r="G33" s="165">
        <f>素データ!G33</f>
        <v>26</v>
      </c>
      <c r="H33" s="165">
        <f>素データ!H33</f>
        <v>19</v>
      </c>
      <c r="I33" s="165">
        <f>素データ!I33</f>
        <v>68</v>
      </c>
      <c r="J33" s="165">
        <f>素データ!J33</f>
        <v>135</v>
      </c>
      <c r="K33" s="165">
        <f>素データ!K33</f>
        <v>13</v>
      </c>
      <c r="L33" s="165">
        <f>素データ!L33</f>
        <v>71</v>
      </c>
      <c r="M33" s="165">
        <f>素データ!M33</f>
        <v>36</v>
      </c>
      <c r="N33" s="165">
        <f>素データ!N33</f>
        <v>282</v>
      </c>
      <c r="O33" s="165">
        <f>素データ!O33</f>
        <v>60</v>
      </c>
      <c r="P33" s="165">
        <f>素データ!P33</f>
        <v>6</v>
      </c>
      <c r="Q33" s="165">
        <f>素データ!Q33</f>
        <v>1006</v>
      </c>
      <c r="R33" s="155"/>
      <c r="S33" s="155"/>
      <c r="T33" s="155"/>
      <c r="U33" s="30"/>
      <c r="V33" s="30"/>
      <c r="W33" s="30"/>
      <c r="X33" s="30"/>
      <c r="Y33" s="30"/>
      <c r="Z33" s="30"/>
      <c r="AA33" s="30"/>
      <c r="AB33" s="30"/>
      <c r="AC33" s="30"/>
      <c r="AD33" s="30"/>
      <c r="AE33" s="30"/>
      <c r="AF33" s="30"/>
      <c r="AG33" s="30"/>
      <c r="AH33" s="30"/>
    </row>
    <row r="34" spans="1:34" ht="14.25" thickBot="1" x14ac:dyDescent="0.2">
      <c r="A34" s="163" t="s">
        <v>327</v>
      </c>
      <c r="B34" s="164" t="str">
        <f>素データ!B34</f>
        <v>鮮魚</v>
      </c>
      <c r="C34" s="165">
        <f>素データ!C34</f>
        <v>62</v>
      </c>
      <c r="D34" s="165">
        <f>素データ!D34</f>
        <v>52</v>
      </c>
      <c r="E34" s="165">
        <f>素データ!E34</f>
        <v>41</v>
      </c>
      <c r="F34" s="165">
        <f>素データ!F34</f>
        <v>263</v>
      </c>
      <c r="G34" s="165">
        <f>素データ!G34</f>
        <v>42</v>
      </c>
      <c r="H34" s="165">
        <f>素データ!H34</f>
        <v>16</v>
      </c>
      <c r="I34" s="165">
        <f>素データ!I34</f>
        <v>94</v>
      </c>
      <c r="J34" s="165">
        <f>素データ!J34</f>
        <v>115</v>
      </c>
      <c r="K34" s="165">
        <f>素データ!K34</f>
        <v>11</v>
      </c>
      <c r="L34" s="165">
        <f>素データ!L34</f>
        <v>61</v>
      </c>
      <c r="M34" s="165">
        <f>素データ!M34</f>
        <v>83</v>
      </c>
      <c r="N34" s="165">
        <f>素データ!N34</f>
        <v>88</v>
      </c>
      <c r="O34" s="165">
        <f>素データ!O34</f>
        <v>38</v>
      </c>
      <c r="P34" s="165">
        <f>素データ!P34</f>
        <v>14</v>
      </c>
      <c r="Q34" s="165">
        <f>素データ!Q34</f>
        <v>980</v>
      </c>
      <c r="R34" s="155"/>
      <c r="S34" s="155"/>
      <c r="T34" s="155"/>
      <c r="U34" s="30"/>
      <c r="V34" s="30"/>
      <c r="W34" s="30"/>
      <c r="X34" s="30"/>
      <c r="Y34" s="30"/>
      <c r="Z34" s="30"/>
      <c r="AA34" s="30"/>
      <c r="AB34" s="30"/>
      <c r="AC34" s="30"/>
      <c r="AD34" s="30"/>
      <c r="AE34" s="30"/>
      <c r="AF34" s="30"/>
      <c r="AG34" s="30"/>
      <c r="AH34" s="30"/>
    </row>
    <row r="35" spans="1:34" ht="14.25" thickBot="1" x14ac:dyDescent="0.2">
      <c r="A35" s="163" t="s">
        <v>328</v>
      </c>
      <c r="B35" s="164" t="str">
        <f>素データ!B35</f>
        <v>土地</v>
      </c>
      <c r="C35" s="165">
        <f>素データ!C35</f>
        <v>34</v>
      </c>
      <c r="D35" s="165">
        <f>素データ!D35</f>
        <v>51</v>
      </c>
      <c r="E35" s="165">
        <f>素データ!E35</f>
        <v>43</v>
      </c>
      <c r="F35" s="165">
        <f>素データ!F35</f>
        <v>459</v>
      </c>
      <c r="G35" s="165">
        <f>素データ!G35</f>
        <v>25</v>
      </c>
      <c r="H35" s="165">
        <f>素データ!H35</f>
        <v>6</v>
      </c>
      <c r="I35" s="165">
        <f>素データ!I35</f>
        <v>68</v>
      </c>
      <c r="J35" s="165">
        <f>素データ!J35</f>
        <v>127</v>
      </c>
      <c r="K35" s="165">
        <f>素データ!K35</f>
        <v>8</v>
      </c>
      <c r="L35" s="165">
        <f>素データ!L35</f>
        <v>27</v>
      </c>
      <c r="M35" s="165">
        <f>素データ!M35</f>
        <v>6</v>
      </c>
      <c r="N35" s="165">
        <f>素データ!N35</f>
        <v>87</v>
      </c>
      <c r="O35" s="165">
        <f>素データ!O35</f>
        <v>30</v>
      </c>
      <c r="P35" s="165">
        <f>素データ!P35</f>
        <v>6</v>
      </c>
      <c r="Q35" s="165">
        <f>素データ!Q35</f>
        <v>977</v>
      </c>
      <c r="R35" s="155"/>
      <c r="S35" s="155"/>
      <c r="T35" s="155"/>
      <c r="U35" s="30"/>
      <c r="V35" s="30"/>
      <c r="W35" s="30"/>
      <c r="X35" s="30"/>
      <c r="Y35" s="30"/>
      <c r="Z35" s="30"/>
      <c r="AA35" s="30"/>
      <c r="AB35" s="30"/>
      <c r="AC35" s="30"/>
      <c r="AD35" s="30"/>
      <c r="AE35" s="30"/>
      <c r="AF35" s="30"/>
      <c r="AG35" s="30"/>
      <c r="AH35" s="30"/>
    </row>
    <row r="36" spans="1:34" ht="14.25" thickBot="1" x14ac:dyDescent="0.2">
      <c r="A36" s="163" t="s">
        <v>329</v>
      </c>
      <c r="B36" s="164" t="str">
        <f>素データ!B36</f>
        <v>冠婚葬祭互助会</v>
      </c>
      <c r="C36" s="165">
        <f>素データ!C36</f>
        <v>48</v>
      </c>
      <c r="D36" s="165">
        <f>素データ!D36</f>
        <v>25</v>
      </c>
      <c r="E36" s="165">
        <f>素データ!E36</f>
        <v>52</v>
      </c>
      <c r="F36" s="165">
        <f>素データ!F36</f>
        <v>282</v>
      </c>
      <c r="G36" s="165">
        <f>素データ!G36</f>
        <v>25</v>
      </c>
      <c r="H36" s="165">
        <f>素データ!H36</f>
        <v>27</v>
      </c>
      <c r="I36" s="165">
        <f>素データ!I36</f>
        <v>75</v>
      </c>
      <c r="J36" s="165">
        <f>素データ!J36</f>
        <v>145</v>
      </c>
      <c r="K36" s="165">
        <f>素データ!K36</f>
        <v>10</v>
      </c>
      <c r="L36" s="165">
        <f>素データ!L36</f>
        <v>36</v>
      </c>
      <c r="M36" s="165">
        <f>素データ!M36</f>
        <v>13</v>
      </c>
      <c r="N36" s="165">
        <f>素データ!N36</f>
        <v>138</v>
      </c>
      <c r="O36" s="165">
        <f>素データ!O36</f>
        <v>24</v>
      </c>
      <c r="P36" s="165">
        <f>素データ!P36</f>
        <v>20</v>
      </c>
      <c r="Q36" s="165">
        <f>素データ!Q36</f>
        <v>920</v>
      </c>
      <c r="R36" s="155"/>
      <c r="S36" s="155"/>
      <c r="T36" s="155"/>
      <c r="U36" s="30"/>
      <c r="V36" s="30"/>
      <c r="W36" s="30"/>
      <c r="X36" s="30"/>
      <c r="Y36" s="30"/>
      <c r="Z36" s="30"/>
      <c r="AA36" s="30"/>
      <c r="AB36" s="30"/>
      <c r="AC36" s="30"/>
      <c r="AD36" s="30"/>
      <c r="AE36" s="30"/>
      <c r="AF36" s="30"/>
      <c r="AG36" s="30"/>
      <c r="AH36" s="30"/>
    </row>
    <row r="37" spans="1:34" ht="14.25" thickBot="1" x14ac:dyDescent="0.2">
      <c r="A37" s="163" t="s">
        <v>330</v>
      </c>
      <c r="B37" s="164" t="str">
        <f>素データ!B37</f>
        <v>家庭用電気治療器具</v>
      </c>
      <c r="C37" s="165">
        <f>素データ!C37</f>
        <v>58</v>
      </c>
      <c r="D37" s="165">
        <f>素データ!D37</f>
        <v>30</v>
      </c>
      <c r="E37" s="165">
        <f>素データ!E37</f>
        <v>40</v>
      </c>
      <c r="F37" s="165">
        <f>素データ!F37</f>
        <v>148</v>
      </c>
      <c r="G37" s="165">
        <f>素データ!G37</f>
        <v>36</v>
      </c>
      <c r="H37" s="165">
        <f>素データ!H37</f>
        <v>18</v>
      </c>
      <c r="I37" s="165">
        <f>素データ!I37</f>
        <v>94</v>
      </c>
      <c r="J37" s="165">
        <f>素データ!J37</f>
        <v>121</v>
      </c>
      <c r="K37" s="165">
        <f>素データ!K37</f>
        <v>10</v>
      </c>
      <c r="L37" s="165">
        <f>素データ!L37</f>
        <v>63</v>
      </c>
      <c r="M37" s="165">
        <f>素データ!M37</f>
        <v>18</v>
      </c>
      <c r="N37" s="165">
        <f>素データ!N37</f>
        <v>154</v>
      </c>
      <c r="O37" s="165">
        <f>素データ!O37</f>
        <v>74</v>
      </c>
      <c r="P37" s="165">
        <f>素データ!P37</f>
        <v>11</v>
      </c>
      <c r="Q37" s="165">
        <f>素データ!Q37</f>
        <v>875</v>
      </c>
      <c r="R37" s="155"/>
      <c r="S37" s="155"/>
      <c r="T37" s="155"/>
      <c r="U37" s="30"/>
      <c r="V37" s="30"/>
      <c r="W37" s="30"/>
      <c r="X37" s="30"/>
      <c r="Y37" s="30"/>
      <c r="Z37" s="30"/>
      <c r="AA37" s="30"/>
      <c r="AB37" s="30"/>
      <c r="AC37" s="30"/>
      <c r="AD37" s="30"/>
      <c r="AE37" s="30"/>
      <c r="AF37" s="30"/>
      <c r="AG37" s="30"/>
      <c r="AH37" s="30"/>
    </row>
    <row r="38" spans="1:34" ht="14.25" thickBot="1" x14ac:dyDescent="0.2">
      <c r="A38" s="163" t="s">
        <v>331</v>
      </c>
      <c r="B38" s="164" t="str">
        <f>素データ!B38</f>
        <v>他の工事・建築サービス</v>
      </c>
      <c r="C38" s="165">
        <f>素データ!C38</f>
        <v>49</v>
      </c>
      <c r="D38" s="165">
        <f>素データ!D38</f>
        <v>33</v>
      </c>
      <c r="E38" s="165">
        <f>素データ!E38</f>
        <v>72</v>
      </c>
      <c r="F38" s="165">
        <f>素データ!F38</f>
        <v>269</v>
      </c>
      <c r="G38" s="165">
        <f>素データ!G38</f>
        <v>29</v>
      </c>
      <c r="H38" s="165">
        <f>素データ!H38</f>
        <v>25</v>
      </c>
      <c r="I38" s="165">
        <f>素データ!I38</f>
        <v>67</v>
      </c>
      <c r="J38" s="165">
        <f>素データ!J38</f>
        <v>146</v>
      </c>
      <c r="K38" s="165">
        <f>素データ!K38</f>
        <v>3</v>
      </c>
      <c r="L38" s="165">
        <f>素データ!L38</f>
        <v>43</v>
      </c>
      <c r="M38" s="165">
        <f>素データ!M38</f>
        <v>26</v>
      </c>
      <c r="N38" s="165">
        <f>素データ!N38</f>
        <v>68</v>
      </c>
      <c r="O38" s="165">
        <f>素データ!O38</f>
        <v>28</v>
      </c>
      <c r="P38" s="165">
        <f>素データ!P38</f>
        <v>9</v>
      </c>
      <c r="Q38" s="165">
        <f>素データ!Q38</f>
        <v>867</v>
      </c>
      <c r="R38" s="155"/>
      <c r="S38" s="155"/>
      <c r="T38" s="155"/>
      <c r="U38" s="30"/>
      <c r="V38" s="30"/>
      <c r="W38" s="30"/>
      <c r="X38" s="30"/>
      <c r="Y38" s="30"/>
      <c r="Z38" s="30"/>
      <c r="AA38" s="30"/>
      <c r="AB38" s="30"/>
      <c r="AC38" s="30"/>
      <c r="AD38" s="30"/>
      <c r="AE38" s="30"/>
      <c r="AF38" s="30"/>
      <c r="AG38" s="30"/>
      <c r="AH38" s="30"/>
    </row>
    <row r="39" spans="1:34" ht="14.25" thickBot="1" x14ac:dyDescent="0.2">
      <c r="A39" s="163" t="s">
        <v>332</v>
      </c>
      <c r="B39" s="164" t="str">
        <f>素データ!B39</f>
        <v>預貯金</v>
      </c>
      <c r="C39" s="165">
        <f>素データ!C39</f>
        <v>42</v>
      </c>
      <c r="D39" s="165">
        <f>素データ!D39</f>
        <v>32</v>
      </c>
      <c r="E39" s="165">
        <f>素データ!E39</f>
        <v>37</v>
      </c>
      <c r="F39" s="165">
        <f>素データ!F39</f>
        <v>232</v>
      </c>
      <c r="G39" s="165">
        <f>素データ!G39</f>
        <v>30</v>
      </c>
      <c r="H39" s="165">
        <f>素データ!H39</f>
        <v>16</v>
      </c>
      <c r="I39" s="165">
        <f>素データ!I39</f>
        <v>80</v>
      </c>
      <c r="J39" s="165">
        <f>素データ!J39</f>
        <v>119</v>
      </c>
      <c r="K39" s="165">
        <f>素データ!K39</f>
        <v>9</v>
      </c>
      <c r="L39" s="165">
        <f>素データ!L39</f>
        <v>57</v>
      </c>
      <c r="M39" s="165">
        <f>素データ!M39</f>
        <v>19</v>
      </c>
      <c r="N39" s="165">
        <f>素データ!N39</f>
        <v>88</v>
      </c>
      <c r="O39" s="165">
        <f>素データ!O39</f>
        <v>17</v>
      </c>
      <c r="P39" s="165">
        <f>素データ!P39</f>
        <v>6</v>
      </c>
      <c r="Q39" s="165">
        <f>素データ!Q39</f>
        <v>784</v>
      </c>
      <c r="R39" s="155"/>
      <c r="S39" s="155"/>
      <c r="T39" s="155"/>
      <c r="U39" s="30"/>
      <c r="V39" s="30"/>
      <c r="W39" s="30"/>
      <c r="X39" s="30"/>
      <c r="Y39" s="30"/>
      <c r="Z39" s="30"/>
      <c r="AA39" s="30"/>
      <c r="AB39" s="30"/>
      <c r="AC39" s="30"/>
      <c r="AD39" s="30"/>
      <c r="AE39" s="30"/>
      <c r="AF39" s="30"/>
      <c r="AG39" s="30"/>
      <c r="AH39" s="30"/>
    </row>
    <row r="40" spans="1:34" ht="14.25" thickBot="1" x14ac:dyDescent="0.2">
      <c r="A40" s="163" t="s">
        <v>333</v>
      </c>
      <c r="B40" s="164" t="str">
        <f>素データ!B40</f>
        <v>宝くじ</v>
      </c>
      <c r="C40" s="165">
        <f>素データ!C40</f>
        <v>59</v>
      </c>
      <c r="D40" s="165">
        <f>素データ!D40</f>
        <v>42</v>
      </c>
      <c r="E40" s="165">
        <f>素データ!E40</f>
        <v>43</v>
      </c>
      <c r="F40" s="165">
        <f>素データ!F40</f>
        <v>150</v>
      </c>
      <c r="G40" s="165">
        <f>素データ!G40</f>
        <v>41</v>
      </c>
      <c r="H40" s="165">
        <f>素データ!H40</f>
        <v>35</v>
      </c>
      <c r="I40" s="165">
        <f>素データ!I40</f>
        <v>91</v>
      </c>
      <c r="J40" s="165">
        <f>素データ!J40</f>
        <v>100</v>
      </c>
      <c r="K40" s="165">
        <f>素データ!K40</f>
        <v>18</v>
      </c>
      <c r="L40" s="165">
        <f>素データ!L40</f>
        <v>54</v>
      </c>
      <c r="M40" s="165">
        <f>素データ!M40</f>
        <v>23</v>
      </c>
      <c r="N40" s="165">
        <f>素データ!N40</f>
        <v>78</v>
      </c>
      <c r="O40" s="165">
        <f>素データ!O40</f>
        <v>25</v>
      </c>
      <c r="P40" s="165">
        <f>素データ!P40</f>
        <v>11</v>
      </c>
      <c r="Q40" s="165">
        <f>素データ!Q40</f>
        <v>770</v>
      </c>
      <c r="R40" s="155"/>
      <c r="S40" s="155"/>
      <c r="T40" s="155"/>
      <c r="U40" s="30"/>
      <c r="V40" s="30"/>
      <c r="W40" s="30"/>
      <c r="X40" s="30"/>
      <c r="Y40" s="30"/>
      <c r="Z40" s="30"/>
      <c r="AA40" s="30"/>
      <c r="AB40" s="30"/>
      <c r="AC40" s="30"/>
      <c r="AD40" s="30"/>
      <c r="AE40" s="30"/>
      <c r="AF40" s="30"/>
      <c r="AG40" s="30"/>
      <c r="AH40" s="30"/>
    </row>
    <row r="41" spans="1:34" ht="14.25" thickBot="1" x14ac:dyDescent="0.2">
      <c r="A41" s="163" t="s">
        <v>334</v>
      </c>
      <c r="B41" s="164" t="str">
        <f>素データ!B41</f>
        <v>増改築工事</v>
      </c>
      <c r="C41" s="165">
        <f>素データ!C41</f>
        <v>46</v>
      </c>
      <c r="D41" s="165">
        <f>素データ!D41</f>
        <v>29</v>
      </c>
      <c r="E41" s="165">
        <f>素データ!E41</f>
        <v>30</v>
      </c>
      <c r="F41" s="165">
        <f>素データ!F41</f>
        <v>278</v>
      </c>
      <c r="G41" s="165">
        <f>素データ!G41</f>
        <v>29</v>
      </c>
      <c r="H41" s="165">
        <f>素データ!H41</f>
        <v>12</v>
      </c>
      <c r="I41" s="165">
        <f>素データ!I41</f>
        <v>55</v>
      </c>
      <c r="J41" s="165">
        <f>素データ!J41</f>
        <v>122</v>
      </c>
      <c r="K41" s="165">
        <f>素データ!K41</f>
        <v>9</v>
      </c>
      <c r="L41" s="165">
        <f>素データ!L41</f>
        <v>51</v>
      </c>
      <c r="M41" s="165">
        <f>素データ!M41</f>
        <v>20</v>
      </c>
      <c r="N41" s="165">
        <f>素データ!N41</f>
        <v>65</v>
      </c>
      <c r="O41" s="165">
        <f>素データ!O41</f>
        <v>14</v>
      </c>
      <c r="P41" s="165">
        <f>素データ!P41</f>
        <v>3</v>
      </c>
      <c r="Q41" s="165">
        <f>素データ!Q41</f>
        <v>763</v>
      </c>
      <c r="R41" s="155"/>
      <c r="S41" s="155"/>
      <c r="T41" s="155"/>
      <c r="U41" s="30"/>
      <c r="V41" s="30"/>
      <c r="W41" s="30"/>
      <c r="X41" s="30"/>
      <c r="Y41" s="30"/>
      <c r="Z41" s="30"/>
      <c r="AA41" s="30"/>
      <c r="AB41" s="30"/>
      <c r="AC41" s="30"/>
      <c r="AD41" s="30"/>
      <c r="AE41" s="30"/>
      <c r="AF41" s="30"/>
      <c r="AG41" s="30"/>
      <c r="AH41" s="30"/>
    </row>
    <row r="42" spans="1:34" ht="14.25" thickBot="1" x14ac:dyDescent="0.2">
      <c r="A42" s="163" t="s">
        <v>335</v>
      </c>
      <c r="B42" s="164" t="str">
        <f>素データ!B42</f>
        <v>損害保険</v>
      </c>
      <c r="C42" s="165">
        <f>素データ!C42</f>
        <v>38</v>
      </c>
      <c r="D42" s="165">
        <f>素データ!D42</f>
        <v>28</v>
      </c>
      <c r="E42" s="165">
        <f>素データ!E42</f>
        <v>52</v>
      </c>
      <c r="F42" s="165">
        <f>素データ!F42</f>
        <v>192</v>
      </c>
      <c r="G42" s="165">
        <f>素データ!G42</f>
        <v>26</v>
      </c>
      <c r="H42" s="165">
        <f>素データ!H42</f>
        <v>11</v>
      </c>
      <c r="I42" s="165">
        <f>素データ!I42</f>
        <v>60</v>
      </c>
      <c r="J42" s="165">
        <f>素データ!J42</f>
        <v>115</v>
      </c>
      <c r="K42" s="165">
        <f>素データ!K42</f>
        <v>14</v>
      </c>
      <c r="L42" s="165">
        <f>素データ!L42</f>
        <v>47</v>
      </c>
      <c r="M42" s="165">
        <f>素データ!M42</f>
        <v>20</v>
      </c>
      <c r="N42" s="165">
        <f>素データ!N42</f>
        <v>72</v>
      </c>
      <c r="O42" s="165">
        <f>素データ!O42</f>
        <v>24</v>
      </c>
      <c r="P42" s="165">
        <f>素データ!P42</f>
        <v>6</v>
      </c>
      <c r="Q42" s="165">
        <f>素データ!Q42</f>
        <v>705</v>
      </c>
      <c r="R42" s="155"/>
      <c r="S42" s="155"/>
      <c r="T42" s="155"/>
      <c r="U42" s="30"/>
      <c r="V42" s="30"/>
      <c r="W42" s="30"/>
      <c r="X42" s="30"/>
      <c r="Y42" s="30"/>
      <c r="Z42" s="30"/>
      <c r="AA42" s="30"/>
      <c r="AB42" s="30"/>
      <c r="AC42" s="30"/>
      <c r="AD42" s="30"/>
      <c r="AE42" s="30"/>
      <c r="AF42" s="30"/>
      <c r="AG42" s="30"/>
      <c r="AH42" s="30"/>
    </row>
    <row r="43" spans="1:34" ht="14.25" thickBot="1" x14ac:dyDescent="0.2">
      <c r="A43" s="163" t="s">
        <v>336</v>
      </c>
      <c r="B43" s="164" t="str">
        <f>素データ!B43</f>
        <v>衛生設備工事</v>
      </c>
      <c r="C43" s="165">
        <f>素データ!C43</f>
        <v>42</v>
      </c>
      <c r="D43" s="165">
        <f>素データ!D43</f>
        <v>20</v>
      </c>
      <c r="E43" s="165">
        <f>素データ!E43</f>
        <v>23</v>
      </c>
      <c r="F43" s="165">
        <f>素データ!F43</f>
        <v>243</v>
      </c>
      <c r="G43" s="165">
        <f>素データ!G43</f>
        <v>12</v>
      </c>
      <c r="H43" s="165">
        <f>素データ!H43</f>
        <v>5</v>
      </c>
      <c r="I43" s="165">
        <f>素データ!I43</f>
        <v>57</v>
      </c>
      <c r="J43" s="165">
        <f>素データ!J43</f>
        <v>176</v>
      </c>
      <c r="K43" s="165">
        <f>素データ!K43</f>
        <v>3</v>
      </c>
      <c r="L43" s="165">
        <f>素データ!L43</f>
        <v>26</v>
      </c>
      <c r="M43" s="165">
        <f>素データ!M43</f>
        <v>18</v>
      </c>
      <c r="N43" s="165">
        <f>素データ!N43</f>
        <v>56</v>
      </c>
      <c r="O43" s="165">
        <f>素データ!O43</f>
        <v>9</v>
      </c>
      <c r="P43" s="165">
        <f>素データ!P43</f>
        <v>7</v>
      </c>
      <c r="Q43" s="165">
        <f>素データ!Q43</f>
        <v>697</v>
      </c>
      <c r="R43" s="155"/>
      <c r="S43" s="155"/>
      <c r="T43" s="155"/>
      <c r="U43" s="30"/>
      <c r="V43" s="30"/>
      <c r="W43" s="30"/>
      <c r="X43" s="30"/>
      <c r="Y43" s="30"/>
      <c r="Z43" s="30"/>
      <c r="AA43" s="30"/>
      <c r="AB43" s="30"/>
      <c r="AC43" s="30"/>
      <c r="AD43" s="30"/>
      <c r="AE43" s="30"/>
      <c r="AF43" s="30"/>
      <c r="AG43" s="30"/>
      <c r="AH43" s="30"/>
    </row>
    <row r="44" spans="1:34" ht="14.25" thickBot="1" x14ac:dyDescent="0.2">
      <c r="A44" s="163" t="s">
        <v>337</v>
      </c>
      <c r="B44" s="164" t="str">
        <f>素データ!B44</f>
        <v>自動車</v>
      </c>
      <c r="C44" s="165">
        <f>素データ!C44</f>
        <v>49</v>
      </c>
      <c r="D44" s="165">
        <f>素データ!D44</f>
        <v>37</v>
      </c>
      <c r="E44" s="165">
        <f>素データ!E44</f>
        <v>56</v>
      </c>
      <c r="F44" s="165">
        <f>素データ!F44</f>
        <v>163</v>
      </c>
      <c r="G44" s="165">
        <f>素データ!G44</f>
        <v>37</v>
      </c>
      <c r="H44" s="165">
        <f>素データ!H44</f>
        <v>14</v>
      </c>
      <c r="I44" s="165">
        <f>素データ!I44</f>
        <v>59</v>
      </c>
      <c r="J44" s="165">
        <f>素データ!J44</f>
        <v>98</v>
      </c>
      <c r="K44" s="165">
        <f>素データ!K44</f>
        <v>10</v>
      </c>
      <c r="L44" s="165">
        <f>素データ!L44</f>
        <v>47</v>
      </c>
      <c r="M44" s="165">
        <f>素データ!M44</f>
        <v>16</v>
      </c>
      <c r="N44" s="165">
        <f>素データ!N44</f>
        <v>73</v>
      </c>
      <c r="O44" s="165">
        <f>素データ!O44</f>
        <v>19</v>
      </c>
      <c r="P44" s="165">
        <f>素データ!P44</f>
        <v>5</v>
      </c>
      <c r="Q44" s="165">
        <f>素データ!Q44</f>
        <v>683</v>
      </c>
      <c r="R44" s="155"/>
      <c r="S44" s="155"/>
      <c r="T44" s="155"/>
      <c r="U44" s="30"/>
      <c r="V44" s="30"/>
      <c r="W44" s="30"/>
      <c r="X44" s="30"/>
      <c r="Y44" s="30"/>
      <c r="Z44" s="30"/>
      <c r="AA44" s="30"/>
      <c r="AB44" s="30"/>
      <c r="AC44" s="30"/>
      <c r="AD44" s="30"/>
      <c r="AE44" s="30"/>
      <c r="AF44" s="30"/>
      <c r="AG44" s="30"/>
      <c r="AH44" s="30"/>
    </row>
    <row r="45" spans="1:34" ht="14.25" thickBot="1" x14ac:dyDescent="0.2">
      <c r="A45" s="163" t="s">
        <v>338</v>
      </c>
      <c r="B45" s="164" t="str">
        <f>素データ!B45</f>
        <v>有料老人ホーム</v>
      </c>
      <c r="C45" s="165">
        <f>素データ!C45</f>
        <v>57</v>
      </c>
      <c r="D45" s="165">
        <f>素データ!D45</f>
        <v>23</v>
      </c>
      <c r="E45" s="165">
        <f>素データ!E45</f>
        <v>34</v>
      </c>
      <c r="F45" s="165">
        <f>素データ!F45</f>
        <v>189</v>
      </c>
      <c r="G45" s="165">
        <f>素データ!G45</f>
        <v>22</v>
      </c>
      <c r="H45" s="165">
        <f>素データ!H45</f>
        <v>15</v>
      </c>
      <c r="I45" s="165">
        <f>素データ!I45</f>
        <v>37</v>
      </c>
      <c r="J45" s="165">
        <f>素データ!J45</f>
        <v>93</v>
      </c>
      <c r="K45" s="165">
        <f>素データ!K45</f>
        <v>6</v>
      </c>
      <c r="L45" s="165">
        <f>素データ!L45</f>
        <v>51</v>
      </c>
      <c r="M45" s="165">
        <f>素データ!M45</f>
        <v>6</v>
      </c>
      <c r="N45" s="165">
        <f>素データ!N45</f>
        <v>93</v>
      </c>
      <c r="O45" s="165">
        <f>素データ!O45</f>
        <v>10</v>
      </c>
      <c r="P45" s="165">
        <f>素データ!P45</f>
        <v>11</v>
      </c>
      <c r="Q45" s="165">
        <f>素データ!Q45</f>
        <v>647</v>
      </c>
      <c r="R45" s="155"/>
      <c r="S45" s="155"/>
      <c r="T45" s="155"/>
      <c r="U45" s="30"/>
      <c r="V45" s="30"/>
      <c r="W45" s="30"/>
      <c r="X45" s="30"/>
      <c r="Y45" s="30"/>
      <c r="Z45" s="30"/>
      <c r="AA45" s="30"/>
      <c r="AB45" s="30"/>
      <c r="AC45" s="30"/>
      <c r="AD45" s="30"/>
      <c r="AE45" s="30"/>
      <c r="AF45" s="30"/>
      <c r="AG45" s="30"/>
      <c r="AH45" s="30"/>
    </row>
    <row r="46" spans="1:34" ht="14.25" thickBot="1" x14ac:dyDescent="0.2">
      <c r="A46" s="163" t="s">
        <v>339</v>
      </c>
      <c r="B46" s="164" t="str">
        <f>素データ!B46</f>
        <v>建物清掃サービス</v>
      </c>
      <c r="C46" s="165">
        <f>素データ!C46</f>
        <v>21</v>
      </c>
      <c r="D46" s="165">
        <f>素データ!D46</f>
        <v>13</v>
      </c>
      <c r="E46" s="165">
        <f>素データ!E46</f>
        <v>27</v>
      </c>
      <c r="F46" s="165">
        <f>素データ!F46</f>
        <v>263</v>
      </c>
      <c r="G46" s="165">
        <f>素データ!G46</f>
        <v>2</v>
      </c>
      <c r="H46" s="165">
        <f>素データ!H46</f>
        <v>7</v>
      </c>
      <c r="I46" s="165">
        <f>素データ!I46</f>
        <v>23</v>
      </c>
      <c r="J46" s="165">
        <f>素データ!J46</f>
        <v>118</v>
      </c>
      <c r="K46" s="165">
        <f>素データ!K46</f>
        <v>6</v>
      </c>
      <c r="L46" s="165">
        <f>素データ!L46</f>
        <v>38</v>
      </c>
      <c r="M46" s="165">
        <f>素データ!M46</f>
        <v>21</v>
      </c>
      <c r="N46" s="165">
        <f>素データ!N46</f>
        <v>33</v>
      </c>
      <c r="O46" s="165">
        <f>素データ!O46</f>
        <v>56</v>
      </c>
      <c r="P46" s="165">
        <f>素データ!P46</f>
        <v>3</v>
      </c>
      <c r="Q46" s="165">
        <f>素データ!Q46</f>
        <v>631</v>
      </c>
      <c r="R46" s="155"/>
      <c r="S46" s="155"/>
      <c r="T46" s="155"/>
      <c r="U46" s="30"/>
      <c r="V46" s="30"/>
      <c r="W46" s="30"/>
      <c r="X46" s="30"/>
      <c r="Y46" s="30"/>
      <c r="Z46" s="30"/>
      <c r="AA46" s="30"/>
      <c r="AB46" s="30"/>
      <c r="AC46" s="30"/>
      <c r="AD46" s="30"/>
      <c r="AE46" s="30"/>
      <c r="AF46" s="30"/>
      <c r="AG46" s="30"/>
      <c r="AH46" s="30"/>
    </row>
    <row r="47" spans="1:34" ht="14.25" thickBot="1" x14ac:dyDescent="0.2">
      <c r="A47" s="163" t="s">
        <v>340</v>
      </c>
      <c r="B47" s="164" t="str">
        <f>素データ!B47</f>
        <v>和服</v>
      </c>
      <c r="C47" s="165">
        <f>素データ!C47</f>
        <v>29</v>
      </c>
      <c r="D47" s="165">
        <f>素データ!D47</f>
        <v>28</v>
      </c>
      <c r="E47" s="165">
        <f>素データ!E47</f>
        <v>19</v>
      </c>
      <c r="F47" s="165">
        <f>素データ!F47</f>
        <v>179</v>
      </c>
      <c r="G47" s="165">
        <f>素データ!G47</f>
        <v>31</v>
      </c>
      <c r="H47" s="165">
        <f>素データ!H47</f>
        <v>23</v>
      </c>
      <c r="I47" s="165">
        <f>素データ!I47</f>
        <v>50</v>
      </c>
      <c r="J47" s="165">
        <f>素データ!J47</f>
        <v>134</v>
      </c>
      <c r="K47" s="165">
        <f>素データ!K47</f>
        <v>3</v>
      </c>
      <c r="L47" s="165">
        <f>素データ!L47</f>
        <v>48</v>
      </c>
      <c r="M47" s="165">
        <f>素データ!M47</f>
        <v>13</v>
      </c>
      <c r="N47" s="165">
        <f>素データ!N47</f>
        <v>64</v>
      </c>
      <c r="O47" s="165">
        <f>素データ!O47</f>
        <v>6</v>
      </c>
      <c r="P47" s="165">
        <f>素データ!P47</f>
        <v>3</v>
      </c>
      <c r="Q47" s="165">
        <f>素データ!Q47</f>
        <v>630</v>
      </c>
      <c r="R47" s="155"/>
      <c r="S47" s="155"/>
      <c r="T47" s="155"/>
      <c r="U47" s="30"/>
      <c r="V47" s="30"/>
      <c r="W47" s="30"/>
      <c r="X47" s="30"/>
      <c r="Y47" s="30"/>
      <c r="Z47" s="30"/>
      <c r="AA47" s="30"/>
      <c r="AB47" s="30"/>
      <c r="AC47" s="30"/>
      <c r="AD47" s="30"/>
      <c r="AE47" s="30"/>
      <c r="AF47" s="30"/>
      <c r="AG47" s="30"/>
      <c r="AH47" s="30"/>
    </row>
    <row r="48" spans="1:34" ht="14.25" thickBot="1" x14ac:dyDescent="0.2">
      <c r="A48" s="163" t="s">
        <v>341</v>
      </c>
      <c r="B48" s="164" t="str">
        <f>素データ!B48</f>
        <v>婦人洋服</v>
      </c>
      <c r="C48" s="165">
        <f>素データ!C48</f>
        <v>47</v>
      </c>
      <c r="D48" s="165">
        <f>素データ!D48</f>
        <v>15</v>
      </c>
      <c r="E48" s="165">
        <f>素データ!E48</f>
        <v>19</v>
      </c>
      <c r="F48" s="165">
        <f>素データ!F48</f>
        <v>190</v>
      </c>
      <c r="G48" s="165">
        <f>素データ!G48</f>
        <v>18</v>
      </c>
      <c r="H48" s="165">
        <f>素データ!H48</f>
        <v>11</v>
      </c>
      <c r="I48" s="165">
        <f>素データ!I48</f>
        <v>45</v>
      </c>
      <c r="J48" s="165">
        <f>素データ!J48</f>
        <v>103</v>
      </c>
      <c r="K48" s="165">
        <f>素データ!K48</f>
        <v>8</v>
      </c>
      <c r="L48" s="165">
        <f>素データ!L48</f>
        <v>51</v>
      </c>
      <c r="M48" s="165">
        <f>素データ!M48</f>
        <v>10</v>
      </c>
      <c r="N48" s="165">
        <f>素データ!N48</f>
        <v>86</v>
      </c>
      <c r="O48" s="165">
        <f>素データ!O48</f>
        <v>15</v>
      </c>
      <c r="P48" s="165">
        <f>素データ!P48</f>
        <v>4</v>
      </c>
      <c r="Q48" s="165">
        <f>素データ!Q48</f>
        <v>622</v>
      </c>
      <c r="R48" s="155"/>
      <c r="S48" s="155"/>
      <c r="T48" s="155"/>
      <c r="U48" s="30"/>
      <c r="V48" s="30"/>
      <c r="W48" s="30"/>
      <c r="X48" s="30"/>
      <c r="Y48" s="30"/>
      <c r="Z48" s="30"/>
      <c r="AA48" s="30"/>
      <c r="AB48" s="30"/>
      <c r="AC48" s="30"/>
      <c r="AD48" s="30"/>
      <c r="AE48" s="30"/>
      <c r="AF48" s="30"/>
      <c r="AG48" s="30"/>
      <c r="AH48" s="30"/>
    </row>
    <row r="49" spans="1:34" ht="14.25" thickBot="1" x14ac:dyDescent="0.2">
      <c r="A49" s="163" t="s">
        <v>342</v>
      </c>
      <c r="B49" s="164" t="str">
        <f>素データ!B49</f>
        <v>預貯金・証券等全般</v>
      </c>
      <c r="C49" s="165">
        <f>素データ!C49</f>
        <v>29</v>
      </c>
      <c r="D49" s="165">
        <f>素データ!D49</f>
        <v>35</v>
      </c>
      <c r="E49" s="165">
        <f>素データ!E49</f>
        <v>61</v>
      </c>
      <c r="F49" s="165">
        <f>素データ!F49</f>
        <v>150</v>
      </c>
      <c r="G49" s="165">
        <f>素データ!G49</f>
        <v>30</v>
      </c>
      <c r="H49" s="165">
        <f>素データ!H49</f>
        <v>14</v>
      </c>
      <c r="I49" s="165">
        <f>素データ!I49</f>
        <v>54</v>
      </c>
      <c r="J49" s="165">
        <f>素データ!J49</f>
        <v>98</v>
      </c>
      <c r="K49" s="165">
        <f>素データ!K49</f>
        <v>5</v>
      </c>
      <c r="L49" s="165">
        <f>素データ!L49</f>
        <v>52</v>
      </c>
      <c r="M49" s="165">
        <f>素データ!M49</f>
        <v>23</v>
      </c>
      <c r="N49" s="165">
        <f>素データ!N49</f>
        <v>44</v>
      </c>
      <c r="O49" s="165">
        <f>素データ!O49</f>
        <v>21</v>
      </c>
      <c r="P49" s="165">
        <f>素データ!P49</f>
        <v>6</v>
      </c>
      <c r="Q49" s="165">
        <f>素データ!Q49</f>
        <v>622</v>
      </c>
      <c r="R49" s="155"/>
      <c r="S49" s="155"/>
      <c r="T49" s="155"/>
      <c r="U49" s="30"/>
      <c r="V49" s="30"/>
      <c r="W49" s="30"/>
      <c r="X49" s="30"/>
      <c r="Y49" s="30"/>
      <c r="Z49" s="30"/>
      <c r="AA49" s="30"/>
      <c r="AB49" s="30"/>
      <c r="AC49" s="30"/>
      <c r="AD49" s="30"/>
      <c r="AE49" s="30"/>
      <c r="AF49" s="30"/>
      <c r="AG49" s="30"/>
      <c r="AH49" s="30"/>
    </row>
    <row r="50" spans="1:34" ht="14.25" thickBot="1" x14ac:dyDescent="0.2">
      <c r="A50" s="163" t="s">
        <v>343</v>
      </c>
      <c r="B50" s="164" t="str">
        <f>素データ!B50</f>
        <v>その他の保険</v>
      </c>
      <c r="C50" s="165">
        <f>素データ!C50</f>
        <v>34</v>
      </c>
      <c r="D50" s="165">
        <f>素データ!D50</f>
        <v>20</v>
      </c>
      <c r="E50" s="165">
        <f>素データ!E50</f>
        <v>32</v>
      </c>
      <c r="F50" s="165">
        <f>素データ!F50</f>
        <v>211</v>
      </c>
      <c r="G50" s="165">
        <f>素データ!G50</f>
        <v>16</v>
      </c>
      <c r="H50" s="165">
        <f>素データ!H50</f>
        <v>12</v>
      </c>
      <c r="I50" s="165">
        <f>素データ!I50</f>
        <v>37</v>
      </c>
      <c r="J50" s="165">
        <f>素データ!J50</f>
        <v>97</v>
      </c>
      <c r="K50" s="165">
        <f>素データ!K50</f>
        <v>7</v>
      </c>
      <c r="L50" s="165">
        <f>素データ!L50</f>
        <v>32</v>
      </c>
      <c r="M50" s="165">
        <f>素データ!M50</f>
        <v>19</v>
      </c>
      <c r="N50" s="165">
        <f>素データ!N50</f>
        <v>52</v>
      </c>
      <c r="O50" s="165">
        <f>素データ!O50</f>
        <v>19</v>
      </c>
      <c r="P50" s="165">
        <f>素データ!P50</f>
        <v>8</v>
      </c>
      <c r="Q50" s="165">
        <f>素データ!Q50</f>
        <v>596</v>
      </c>
      <c r="R50" s="155"/>
      <c r="S50" s="155"/>
      <c r="T50" s="155"/>
      <c r="U50" s="30"/>
      <c r="V50" s="30"/>
      <c r="W50" s="30"/>
      <c r="X50" s="30"/>
      <c r="Y50" s="30"/>
      <c r="Z50" s="30"/>
      <c r="AA50" s="30"/>
      <c r="AB50" s="30"/>
      <c r="AC50" s="30"/>
      <c r="AD50" s="30"/>
      <c r="AE50" s="30"/>
      <c r="AF50" s="30"/>
      <c r="AG50" s="30"/>
      <c r="AH50" s="30"/>
    </row>
    <row r="51" spans="1:34" ht="14.25" thickBot="1" x14ac:dyDescent="0.2">
      <c r="A51" s="163" t="s">
        <v>344</v>
      </c>
      <c r="B51" s="164" t="str">
        <f>素データ!B51</f>
        <v>消火器</v>
      </c>
      <c r="C51" s="165">
        <f>素データ!C51</f>
        <v>6</v>
      </c>
      <c r="D51" s="165">
        <f>素データ!D51</f>
        <v>41</v>
      </c>
      <c r="E51" s="165">
        <f>素データ!E51</f>
        <v>42</v>
      </c>
      <c r="F51" s="165">
        <f>素データ!F51</f>
        <v>208</v>
      </c>
      <c r="G51" s="165">
        <f>素データ!G51</f>
        <v>21</v>
      </c>
      <c r="H51" s="165">
        <f>素データ!H51</f>
        <v>10</v>
      </c>
      <c r="I51" s="165">
        <f>素データ!I51</f>
        <v>38</v>
      </c>
      <c r="J51" s="165">
        <f>素データ!J51</f>
        <v>134</v>
      </c>
      <c r="K51" s="165">
        <f>素データ!K51</f>
        <v>1</v>
      </c>
      <c r="L51" s="165">
        <f>素データ!L51</f>
        <v>7</v>
      </c>
      <c r="M51" s="165">
        <f>素データ!M51</f>
        <v>5</v>
      </c>
      <c r="N51" s="165">
        <f>素データ!N51</f>
        <v>16</v>
      </c>
      <c r="O51" s="165">
        <f>素データ!O51</f>
        <v>52</v>
      </c>
      <c r="P51" s="165">
        <f>素データ!P51</f>
        <v>7</v>
      </c>
      <c r="Q51" s="165">
        <f>素データ!Q51</f>
        <v>588</v>
      </c>
      <c r="R51" s="155"/>
      <c r="S51" s="155"/>
      <c r="T51" s="155"/>
      <c r="U51" s="30"/>
      <c r="V51" s="30"/>
      <c r="W51" s="30"/>
      <c r="X51" s="30"/>
      <c r="Y51" s="30"/>
      <c r="Z51" s="30"/>
      <c r="AA51" s="30"/>
      <c r="AB51" s="30"/>
      <c r="AC51" s="30"/>
      <c r="AD51" s="30"/>
      <c r="AE51" s="30"/>
      <c r="AF51" s="30"/>
      <c r="AG51" s="30"/>
      <c r="AH51" s="30"/>
    </row>
    <row r="52" spans="1:34" ht="14.25" thickBot="1" x14ac:dyDescent="0.2">
      <c r="A52" s="163" t="s">
        <v>345</v>
      </c>
      <c r="B52" s="164" t="str">
        <f>素データ!B52</f>
        <v>相隣関係</v>
      </c>
      <c r="C52" s="165">
        <f>素データ!C52</f>
        <v>41</v>
      </c>
      <c r="D52" s="165">
        <f>素データ!D52</f>
        <v>42</v>
      </c>
      <c r="E52" s="165">
        <f>素データ!E52</f>
        <v>18</v>
      </c>
      <c r="F52" s="165">
        <f>素データ!F52</f>
        <v>154</v>
      </c>
      <c r="G52" s="165">
        <f>素データ!G52</f>
        <v>16</v>
      </c>
      <c r="H52" s="165">
        <f>素データ!H52</f>
        <v>15</v>
      </c>
      <c r="I52" s="165">
        <f>素データ!I52</f>
        <v>50</v>
      </c>
      <c r="J52" s="165">
        <f>素データ!J52</f>
        <v>94</v>
      </c>
      <c r="K52" s="165">
        <f>素データ!K52</f>
        <v>3</v>
      </c>
      <c r="L52" s="165">
        <f>素データ!L52</f>
        <v>28</v>
      </c>
      <c r="M52" s="165">
        <f>素データ!M52</f>
        <v>15</v>
      </c>
      <c r="N52" s="165">
        <f>素データ!N52</f>
        <v>64</v>
      </c>
      <c r="O52" s="165">
        <f>素データ!O52</f>
        <v>25</v>
      </c>
      <c r="P52" s="165">
        <f>素データ!P52</f>
        <v>1</v>
      </c>
      <c r="Q52" s="165">
        <f>素データ!Q52</f>
        <v>566</v>
      </c>
      <c r="R52" s="155"/>
      <c r="S52" s="155"/>
      <c r="T52" s="155"/>
      <c r="U52" s="30"/>
      <c r="V52" s="30"/>
      <c r="W52" s="30"/>
      <c r="X52" s="30"/>
      <c r="Y52" s="30"/>
      <c r="Z52" s="30"/>
      <c r="AA52" s="30"/>
      <c r="AB52" s="30"/>
      <c r="AC52" s="30"/>
      <c r="AD52" s="30"/>
      <c r="AE52" s="30"/>
      <c r="AF52" s="30"/>
      <c r="AG52" s="30"/>
      <c r="AH52" s="30"/>
    </row>
    <row r="53" spans="1:34" ht="14.25" thickBot="1" x14ac:dyDescent="0.2">
      <c r="A53" s="163" t="s">
        <v>346</v>
      </c>
      <c r="B53" s="164" t="str">
        <f>素データ!B53</f>
        <v>クリーニング</v>
      </c>
      <c r="C53" s="165">
        <f>素データ!C53</f>
        <v>48</v>
      </c>
      <c r="D53" s="165">
        <f>素データ!D53</f>
        <v>9</v>
      </c>
      <c r="E53" s="165">
        <f>素データ!E53</f>
        <v>30</v>
      </c>
      <c r="F53" s="165">
        <f>素データ!F53</f>
        <v>198</v>
      </c>
      <c r="G53" s="165">
        <f>素データ!G53</f>
        <v>19</v>
      </c>
      <c r="H53" s="165">
        <f>素データ!H53</f>
        <v>11</v>
      </c>
      <c r="I53" s="165">
        <f>素データ!I53</f>
        <v>45</v>
      </c>
      <c r="J53" s="165">
        <f>素データ!J53</f>
        <v>97</v>
      </c>
      <c r="K53" s="165">
        <f>素データ!K53</f>
        <v>7</v>
      </c>
      <c r="L53" s="165">
        <f>素データ!L53</f>
        <v>33</v>
      </c>
      <c r="M53" s="165">
        <f>素データ!M53</f>
        <v>9</v>
      </c>
      <c r="N53" s="165">
        <f>素データ!N53</f>
        <v>51</v>
      </c>
      <c r="O53" s="165">
        <f>素データ!O53</f>
        <v>7</v>
      </c>
      <c r="P53" s="165">
        <f>素データ!P53</f>
        <v>1</v>
      </c>
      <c r="Q53" s="165">
        <f>素データ!Q53</f>
        <v>565</v>
      </c>
      <c r="R53" s="155"/>
      <c r="S53" s="155"/>
      <c r="T53" s="155"/>
      <c r="U53" s="30"/>
      <c r="V53" s="30"/>
      <c r="W53" s="30"/>
      <c r="X53" s="30"/>
      <c r="Y53" s="30"/>
      <c r="Z53" s="30"/>
      <c r="AA53" s="30"/>
      <c r="AB53" s="30"/>
      <c r="AC53" s="30"/>
      <c r="AD53" s="30"/>
      <c r="AE53" s="30"/>
      <c r="AF53" s="30"/>
      <c r="AG53" s="30"/>
      <c r="AH53" s="30"/>
    </row>
    <row r="54" spans="1:34" ht="14.25" thickBot="1" x14ac:dyDescent="0.2">
      <c r="A54" s="163" t="s">
        <v>347</v>
      </c>
      <c r="B54" s="164" t="str">
        <f>素データ!B54</f>
        <v>他の教養・娯楽サービス</v>
      </c>
      <c r="C54" s="165">
        <f>素データ!C54</f>
        <v>30</v>
      </c>
      <c r="D54" s="165">
        <f>素データ!D54</f>
        <v>16</v>
      </c>
      <c r="E54" s="165">
        <f>素データ!E54</f>
        <v>37</v>
      </c>
      <c r="F54" s="165">
        <f>素データ!F54</f>
        <v>209</v>
      </c>
      <c r="G54" s="165">
        <f>素データ!G54</f>
        <v>17</v>
      </c>
      <c r="H54" s="165">
        <f>素データ!H54</f>
        <v>10</v>
      </c>
      <c r="I54" s="165">
        <f>素データ!I54</f>
        <v>58</v>
      </c>
      <c r="J54" s="165">
        <f>素データ!J54</f>
        <v>79</v>
      </c>
      <c r="K54" s="165">
        <f>素データ!K54</f>
        <v>8</v>
      </c>
      <c r="L54" s="165">
        <f>素データ!L54</f>
        <v>31</v>
      </c>
      <c r="M54" s="165">
        <f>素データ!M54</f>
        <v>9</v>
      </c>
      <c r="N54" s="165">
        <f>素データ!N54</f>
        <v>40</v>
      </c>
      <c r="O54" s="165">
        <f>素データ!O54</f>
        <v>10</v>
      </c>
      <c r="P54" s="165">
        <f>素データ!P54</f>
        <v>7</v>
      </c>
      <c r="Q54" s="165">
        <f>素データ!Q54</f>
        <v>561</v>
      </c>
      <c r="R54" s="155"/>
      <c r="S54" s="155"/>
      <c r="T54" s="155"/>
      <c r="U54" s="30"/>
      <c r="V54" s="30"/>
      <c r="W54" s="30"/>
      <c r="X54" s="30"/>
      <c r="Y54" s="30"/>
      <c r="Z54" s="30"/>
      <c r="AA54" s="30"/>
      <c r="AB54" s="30"/>
      <c r="AC54" s="30"/>
      <c r="AD54" s="30"/>
      <c r="AE54" s="30"/>
      <c r="AF54" s="30"/>
      <c r="AG54" s="30"/>
      <c r="AH54" s="30"/>
    </row>
    <row r="55" spans="1:34" ht="14.25" thickBot="1" x14ac:dyDescent="0.2">
      <c r="A55" s="163"/>
      <c r="B55" s="164" t="str">
        <f>素データ!B55</f>
        <v>合計</v>
      </c>
      <c r="C55" s="165">
        <f>素データ!C55</f>
        <v>5583</v>
      </c>
      <c r="D55" s="165">
        <f>素データ!D55</f>
        <v>3182</v>
      </c>
      <c r="E55" s="165">
        <f>素データ!E55</f>
        <v>5666</v>
      </c>
      <c r="F55" s="165">
        <f>素データ!F55</f>
        <v>25647</v>
      </c>
      <c r="G55" s="165">
        <f>素データ!G55</f>
        <v>4023</v>
      </c>
      <c r="H55" s="165">
        <f>素データ!H55</f>
        <v>2852</v>
      </c>
      <c r="I55" s="165">
        <f>素データ!I55</f>
        <v>8539</v>
      </c>
      <c r="J55" s="165">
        <f>素データ!J55</f>
        <v>15143</v>
      </c>
      <c r="K55" s="165">
        <f>素データ!K55</f>
        <v>1246</v>
      </c>
      <c r="L55" s="165">
        <f>素データ!L55</f>
        <v>6809</v>
      </c>
      <c r="M55" s="165">
        <f>素データ!M55</f>
        <v>3083</v>
      </c>
      <c r="N55" s="165">
        <f>素データ!N55</f>
        <v>10436</v>
      </c>
      <c r="O55" s="165">
        <f>素データ!O55</f>
        <v>2938</v>
      </c>
      <c r="P55" s="165">
        <f>素データ!P55</f>
        <v>778</v>
      </c>
      <c r="Q55" s="165">
        <f>素データ!Q55</f>
        <v>95925</v>
      </c>
      <c r="R55" s="155"/>
      <c r="S55" s="155"/>
      <c r="T55" s="155"/>
      <c r="U55" s="30"/>
      <c r="V55" s="30"/>
      <c r="W55" s="30"/>
      <c r="X55" s="30"/>
      <c r="Y55" s="30"/>
      <c r="Z55" s="30"/>
      <c r="AA55" s="30"/>
      <c r="AB55" s="30"/>
      <c r="AC55" s="30"/>
      <c r="AD55" s="30"/>
      <c r="AE55" s="30"/>
      <c r="AF55" s="30"/>
      <c r="AG55" s="30"/>
      <c r="AH55" s="30"/>
    </row>
    <row r="56" spans="1:34" x14ac:dyDescent="0.15">
      <c r="A56" s="166"/>
      <c r="B56" s="30"/>
      <c r="C56" s="167"/>
      <c r="D56" s="167"/>
      <c r="E56" s="167"/>
      <c r="F56" s="167"/>
      <c r="G56" s="167"/>
      <c r="H56" s="167"/>
      <c r="I56" s="167"/>
      <c r="J56" s="167"/>
      <c r="K56" s="167"/>
      <c r="L56" s="167"/>
      <c r="M56" s="167"/>
      <c r="N56" s="167"/>
      <c r="O56" s="167"/>
      <c r="P56" s="167"/>
      <c r="Q56" s="167"/>
      <c r="R56" s="155"/>
      <c r="S56" s="155"/>
      <c r="T56" s="155"/>
      <c r="U56" s="30"/>
      <c r="V56" s="30"/>
      <c r="W56" s="30"/>
      <c r="X56" s="30"/>
      <c r="Y56" s="30"/>
      <c r="Z56" s="30"/>
      <c r="AA56" s="30"/>
      <c r="AB56" s="30"/>
      <c r="AC56" s="30"/>
      <c r="AD56" s="30"/>
      <c r="AE56" s="30"/>
      <c r="AF56" s="30"/>
      <c r="AG56" s="30"/>
      <c r="AH56" s="30"/>
    </row>
    <row r="57" spans="1:34" x14ac:dyDescent="0.15">
      <c r="A57" s="30"/>
      <c r="B57" s="30" t="s">
        <v>177</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row>
    <row r="58" spans="1:34" x14ac:dyDescent="0.15">
      <c r="A58" s="30"/>
      <c r="B58" s="30"/>
      <c r="C58" s="30"/>
      <c r="D58" s="30" t="s">
        <v>178</v>
      </c>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row>
    <row r="59" spans="1:34" ht="14.25" thickBot="1" x14ac:dyDescent="0.2">
      <c r="A59" s="30"/>
      <c r="B59" s="30"/>
      <c r="C59" s="152"/>
      <c r="D59" s="152" t="s">
        <v>348</v>
      </c>
      <c r="E59" s="152"/>
      <c r="F59" s="152"/>
      <c r="G59" s="152"/>
      <c r="H59" s="152"/>
      <c r="I59" s="152"/>
      <c r="J59" s="152"/>
      <c r="K59" s="152"/>
      <c r="L59" s="152"/>
      <c r="M59" s="152"/>
      <c r="N59" s="152"/>
      <c r="O59" s="152"/>
      <c r="P59" s="152"/>
      <c r="Q59" s="152"/>
      <c r="R59" s="155"/>
      <c r="S59" s="155"/>
      <c r="T59" s="155"/>
      <c r="U59" s="30"/>
      <c r="V59" s="30"/>
      <c r="W59" s="30"/>
      <c r="X59" s="30"/>
      <c r="Y59" s="30"/>
      <c r="Z59" s="30"/>
      <c r="AA59" s="30"/>
      <c r="AB59" s="30"/>
      <c r="AC59" s="30"/>
      <c r="AD59" s="30"/>
      <c r="AE59" s="30"/>
      <c r="AF59" s="30"/>
      <c r="AG59" s="30"/>
      <c r="AH59" s="30"/>
    </row>
    <row r="60" spans="1:34" ht="14.25" thickBot="1" x14ac:dyDescent="0.2">
      <c r="A60" s="30"/>
      <c r="B60" s="168" t="str">
        <f>データ加工!B60</f>
        <v>70歳以上人口</v>
      </c>
      <c r="C60" s="169">
        <f>データ加工!C60</f>
        <v>1783746</v>
      </c>
      <c r="D60" s="169">
        <f>データ加工!D60</f>
        <v>1022796</v>
      </c>
      <c r="E60" s="169">
        <f>データ加工!E60</f>
        <v>1128051</v>
      </c>
      <c r="F60" s="169">
        <f>データ加工!F60</f>
        <v>4979575</v>
      </c>
      <c r="G60" s="169">
        <f>データ加工!G60</f>
        <v>1057339</v>
      </c>
      <c r="H60" s="169">
        <f>データ加工!H60</f>
        <v>560788</v>
      </c>
      <c r="I60" s="169">
        <f>データ加工!I60</f>
        <v>2355270</v>
      </c>
      <c r="J60" s="169">
        <f>データ加工!J60</f>
        <v>3315674</v>
      </c>
      <c r="K60" s="169">
        <f>データ加工!K60</f>
        <v>279684</v>
      </c>
      <c r="L60" s="169">
        <f>データ加工!L60</f>
        <v>1144222</v>
      </c>
      <c r="M60" s="169">
        <f>データ加工!M60</f>
        <v>799783</v>
      </c>
      <c r="N60" s="169">
        <f>データ加工!N60</f>
        <v>1853606</v>
      </c>
      <c r="O60" s="169">
        <f>データ加工!O60</f>
        <v>754978</v>
      </c>
      <c r="P60" s="169"/>
      <c r="Q60" s="169">
        <f>データ加工!Q60</f>
        <v>21035512</v>
      </c>
      <c r="R60" s="155"/>
      <c r="S60" s="168" t="s">
        <v>349</v>
      </c>
      <c r="T60" s="169">
        <f>$Q60-C60</f>
        <v>19251766</v>
      </c>
      <c r="U60" s="169">
        <f>$Q60-D60</f>
        <v>20012716</v>
      </c>
      <c r="V60" s="169">
        <f t="shared" ref="V60:AF60" si="0">$Q60-E60</f>
        <v>19907461</v>
      </c>
      <c r="W60" s="169">
        <f t="shared" si="0"/>
        <v>16055937</v>
      </c>
      <c r="X60" s="169">
        <f t="shared" si="0"/>
        <v>19978173</v>
      </c>
      <c r="Y60" s="169">
        <f t="shared" si="0"/>
        <v>20474724</v>
      </c>
      <c r="Z60" s="169">
        <f t="shared" si="0"/>
        <v>18680242</v>
      </c>
      <c r="AA60" s="169">
        <f t="shared" si="0"/>
        <v>17719838</v>
      </c>
      <c r="AB60" s="169">
        <f t="shared" si="0"/>
        <v>20755828</v>
      </c>
      <c r="AC60" s="169">
        <f t="shared" si="0"/>
        <v>19891290</v>
      </c>
      <c r="AD60" s="169">
        <f t="shared" si="0"/>
        <v>20235729</v>
      </c>
      <c r="AE60" s="169">
        <f t="shared" si="0"/>
        <v>19181906</v>
      </c>
      <c r="AF60" s="169">
        <f t="shared" si="0"/>
        <v>20280534</v>
      </c>
      <c r="AG60" s="169"/>
      <c r="AH60" s="169"/>
    </row>
    <row r="61" spans="1:34" ht="14.25" thickBot="1" x14ac:dyDescent="0.2">
      <c r="A61" s="30"/>
      <c r="B61" s="30"/>
      <c r="C61" s="30"/>
      <c r="D61" s="30"/>
      <c r="E61" s="30"/>
      <c r="F61" s="30"/>
      <c r="G61" s="30"/>
      <c r="H61" s="30"/>
      <c r="I61" s="30"/>
      <c r="J61" s="30"/>
      <c r="K61" s="30"/>
      <c r="L61" s="30"/>
      <c r="M61" s="30"/>
      <c r="N61" s="30"/>
      <c r="O61" s="30"/>
      <c r="P61" s="152"/>
      <c r="Q61" s="30"/>
      <c r="R61" s="155"/>
      <c r="S61" s="155"/>
      <c r="T61" s="155"/>
      <c r="U61" s="30"/>
      <c r="V61" s="30"/>
      <c r="W61" s="30"/>
      <c r="X61" s="30"/>
      <c r="Y61" s="30"/>
      <c r="Z61" s="30"/>
      <c r="AA61" s="30"/>
      <c r="AB61" s="30"/>
      <c r="AC61" s="30"/>
      <c r="AD61" s="30"/>
      <c r="AE61" s="30"/>
      <c r="AF61" s="30"/>
      <c r="AG61" s="30"/>
      <c r="AH61" s="30"/>
    </row>
    <row r="62" spans="1:34" ht="14.25" thickBot="1" x14ac:dyDescent="0.2">
      <c r="A62" s="30"/>
      <c r="B62" s="170" t="s">
        <v>350</v>
      </c>
      <c r="C62" s="30"/>
      <c r="D62" s="30"/>
      <c r="E62" s="30"/>
      <c r="F62" s="30"/>
      <c r="G62" s="30"/>
      <c r="H62" s="30"/>
      <c r="I62" s="30"/>
      <c r="J62" s="30"/>
      <c r="K62" s="30"/>
      <c r="L62" s="30"/>
      <c r="M62" s="30"/>
      <c r="N62" s="30"/>
      <c r="O62" s="30"/>
      <c r="P62" s="152"/>
      <c r="Q62" s="30"/>
      <c r="R62" s="155"/>
      <c r="S62" s="170" t="s">
        <v>351</v>
      </c>
      <c r="T62" s="30"/>
      <c r="U62" s="30"/>
      <c r="V62" s="30"/>
      <c r="W62" s="30"/>
      <c r="X62" s="30"/>
      <c r="Y62" s="30"/>
      <c r="Z62" s="30"/>
      <c r="AA62" s="30"/>
      <c r="AB62" s="30"/>
      <c r="AC62" s="30"/>
      <c r="AD62" s="30"/>
      <c r="AE62" s="30"/>
      <c r="AF62" s="30"/>
      <c r="AG62" s="152"/>
      <c r="AH62" s="30"/>
    </row>
    <row r="63" spans="1:34" ht="14.25" thickBot="1" x14ac:dyDescent="0.2">
      <c r="A63" s="158"/>
      <c r="B63" s="159" t="s">
        <v>0</v>
      </c>
      <c r="C63" s="210" t="s">
        <v>98</v>
      </c>
      <c r="D63" s="211"/>
      <c r="E63" s="211"/>
      <c r="F63" s="211"/>
      <c r="G63" s="211"/>
      <c r="H63" s="211"/>
      <c r="I63" s="211"/>
      <c r="J63" s="211"/>
      <c r="K63" s="211"/>
      <c r="L63" s="211"/>
      <c r="M63" s="211"/>
      <c r="N63" s="211"/>
      <c r="O63" s="211"/>
      <c r="P63" s="211"/>
      <c r="Q63" s="212"/>
      <c r="R63" s="155"/>
      <c r="S63" s="159" t="s">
        <v>0</v>
      </c>
      <c r="T63" s="210" t="s">
        <v>98</v>
      </c>
      <c r="U63" s="211"/>
      <c r="V63" s="211"/>
      <c r="W63" s="211"/>
      <c r="X63" s="211"/>
      <c r="Y63" s="211"/>
      <c r="Z63" s="211"/>
      <c r="AA63" s="211"/>
      <c r="AB63" s="211"/>
      <c r="AC63" s="211"/>
      <c r="AD63" s="211"/>
      <c r="AE63" s="211"/>
      <c r="AF63" s="211"/>
      <c r="AG63" s="211"/>
      <c r="AH63" s="212"/>
    </row>
    <row r="64" spans="1:34" ht="14.25" thickBot="1" x14ac:dyDescent="0.2">
      <c r="A64" s="160" t="s">
        <v>44</v>
      </c>
      <c r="B64" s="171"/>
      <c r="C64" s="172" t="s">
        <v>99</v>
      </c>
      <c r="D64" s="172" t="s">
        <v>100</v>
      </c>
      <c r="E64" s="172" t="s">
        <v>101</v>
      </c>
      <c r="F64" s="172" t="s">
        <v>102</v>
      </c>
      <c r="G64" s="172" t="s">
        <v>103</v>
      </c>
      <c r="H64" s="172" t="s">
        <v>104</v>
      </c>
      <c r="I64" s="172" t="s">
        <v>105</v>
      </c>
      <c r="J64" s="172" t="s">
        <v>106</v>
      </c>
      <c r="K64" s="172" t="s">
        <v>107</v>
      </c>
      <c r="L64" s="172" t="s">
        <v>108</v>
      </c>
      <c r="M64" s="172" t="s">
        <v>109</v>
      </c>
      <c r="N64" s="172" t="s">
        <v>110</v>
      </c>
      <c r="O64" s="172" t="s">
        <v>111</v>
      </c>
      <c r="P64" s="173" t="s">
        <v>112</v>
      </c>
      <c r="Q64" s="174" t="s">
        <v>1</v>
      </c>
      <c r="R64" s="155"/>
      <c r="S64" s="171"/>
      <c r="T64" s="172" t="s">
        <v>99</v>
      </c>
      <c r="U64" s="172" t="s">
        <v>100</v>
      </c>
      <c r="V64" s="172" t="s">
        <v>101</v>
      </c>
      <c r="W64" s="172" t="s">
        <v>102</v>
      </c>
      <c r="X64" s="172" t="s">
        <v>103</v>
      </c>
      <c r="Y64" s="172" t="s">
        <v>104</v>
      </c>
      <c r="Z64" s="172" t="s">
        <v>105</v>
      </c>
      <c r="AA64" s="172" t="s">
        <v>106</v>
      </c>
      <c r="AB64" s="172" t="s">
        <v>107</v>
      </c>
      <c r="AC64" s="172" t="s">
        <v>108</v>
      </c>
      <c r="AD64" s="172" t="s">
        <v>109</v>
      </c>
      <c r="AE64" s="172" t="s">
        <v>110</v>
      </c>
      <c r="AF64" s="172" t="s">
        <v>111</v>
      </c>
      <c r="AG64" s="173" t="s">
        <v>112</v>
      </c>
      <c r="AH64" s="174" t="s">
        <v>1</v>
      </c>
    </row>
    <row r="65" spans="1:34" ht="14.25" thickBot="1" x14ac:dyDescent="0.2">
      <c r="A65" s="175" t="s">
        <v>298</v>
      </c>
      <c r="B65" s="164" t="str">
        <f>B5</f>
        <v>商品一般</v>
      </c>
      <c r="C65" s="176">
        <f t="shared" ref="C65:O80" si="1">C5/C$60*100000</f>
        <v>47.42827734442011</v>
      </c>
      <c r="D65" s="176">
        <f t="shared" si="1"/>
        <v>44.58367064399939</v>
      </c>
      <c r="E65" s="176">
        <f t="shared" si="1"/>
        <v>100.35007282472158</v>
      </c>
      <c r="F65" s="176">
        <f t="shared" si="1"/>
        <v>53.418213401746129</v>
      </c>
      <c r="G65" s="176">
        <f t="shared" si="1"/>
        <v>86.632574793892971</v>
      </c>
      <c r="H65" s="176">
        <f t="shared" si="1"/>
        <v>116.79993152492564</v>
      </c>
      <c r="I65" s="176">
        <f t="shared" si="1"/>
        <v>58.676924513962298</v>
      </c>
      <c r="J65" s="176">
        <f t="shared" si="1"/>
        <v>51.211307263621215</v>
      </c>
      <c r="K65" s="176">
        <f t="shared" si="1"/>
        <v>80.090387723287705</v>
      </c>
      <c r="L65" s="176">
        <f t="shared" si="1"/>
        <v>98.844455009604772</v>
      </c>
      <c r="M65" s="176">
        <f t="shared" si="1"/>
        <v>67.143212596416788</v>
      </c>
      <c r="N65" s="176">
        <f t="shared" si="1"/>
        <v>78.60354357937986</v>
      </c>
      <c r="O65" s="176">
        <f t="shared" si="1"/>
        <v>42.120432648368563</v>
      </c>
      <c r="P65" s="177"/>
      <c r="Q65" s="178">
        <f t="shared" ref="Q65:Q115" si="2">Q5/Q$60*100000</f>
        <v>64.300788114879268</v>
      </c>
      <c r="R65" s="155"/>
      <c r="S65" s="164" t="str">
        <f>B5</f>
        <v>商品一般</v>
      </c>
      <c r="T65" s="176">
        <f>($Q5-C5)/T$60*100000</f>
        <v>65.864087481636744</v>
      </c>
      <c r="U65" s="176">
        <f t="shared" ref="U65:AF80" si="3">($Q5-D5)/U$60*100000</f>
        <v>65.308476870405798</v>
      </c>
      <c r="V65" s="176">
        <f t="shared" si="3"/>
        <v>62.258064953637238</v>
      </c>
      <c r="W65" s="176">
        <f t="shared" si="3"/>
        <v>67.67590082098603</v>
      </c>
      <c r="X65" s="176">
        <f t="shared" si="3"/>
        <v>63.118884794920945</v>
      </c>
      <c r="Y65" s="176">
        <f t="shared" si="3"/>
        <v>62.862874244360995</v>
      </c>
      <c r="Z65" s="176">
        <f t="shared" si="3"/>
        <v>65.009864433233787</v>
      </c>
      <c r="AA65" s="176">
        <f t="shared" si="3"/>
        <v>66.750045908997592</v>
      </c>
      <c r="AB65" s="176">
        <f t="shared" si="3"/>
        <v>64.088023855275736</v>
      </c>
      <c r="AC65" s="176">
        <f t="shared" si="3"/>
        <v>62.313706149777111</v>
      </c>
      <c r="AD65" s="176">
        <f t="shared" si="3"/>
        <v>64.188446089587373</v>
      </c>
      <c r="AE65" s="176">
        <f t="shared" si="3"/>
        <v>62.918669291779452</v>
      </c>
      <c r="AF65" s="176">
        <f t="shared" si="3"/>
        <v>65.126490259082928</v>
      </c>
      <c r="AG65" s="177"/>
      <c r="AH65" s="178"/>
    </row>
    <row r="66" spans="1:34" ht="14.25" thickBot="1" x14ac:dyDescent="0.2">
      <c r="A66" s="175" t="s">
        <v>299</v>
      </c>
      <c r="B66" s="164" t="str">
        <f t="shared" ref="B66:B115" si="4">B6</f>
        <v>健康食品</v>
      </c>
      <c r="C66" s="176">
        <f t="shared" si="1"/>
        <v>33.468890750140432</v>
      </c>
      <c r="D66" s="176">
        <f t="shared" si="1"/>
        <v>26.593768454315427</v>
      </c>
      <c r="E66" s="176">
        <f t="shared" si="1"/>
        <v>28.190214804117897</v>
      </c>
      <c r="F66" s="176">
        <f t="shared" si="1"/>
        <v>20.021789008098079</v>
      </c>
      <c r="G66" s="176">
        <f t="shared" si="1"/>
        <v>26.481573081102656</v>
      </c>
      <c r="H66" s="176">
        <f t="shared" si="1"/>
        <v>47.433254634549954</v>
      </c>
      <c r="I66" s="176">
        <f t="shared" si="1"/>
        <v>25.941824079617199</v>
      </c>
      <c r="J66" s="176">
        <f t="shared" si="1"/>
        <v>27.74699804624942</v>
      </c>
      <c r="K66" s="176">
        <f t="shared" si="1"/>
        <v>38.615008366585144</v>
      </c>
      <c r="L66" s="176">
        <f t="shared" si="1"/>
        <v>42.82385760805159</v>
      </c>
      <c r="M66" s="176">
        <f t="shared" si="1"/>
        <v>44.512073900045387</v>
      </c>
      <c r="N66" s="176">
        <f t="shared" si="1"/>
        <v>41.972242213285888</v>
      </c>
      <c r="O66" s="176">
        <f t="shared" si="1"/>
        <v>42.915157792677405</v>
      </c>
      <c r="P66" s="177"/>
      <c r="Q66" s="178">
        <f t="shared" si="2"/>
        <v>30.396217596224897</v>
      </c>
      <c r="R66" s="155"/>
      <c r="S66" s="164" t="str">
        <f t="shared" ref="S66:S115" si="5">B6</f>
        <v>健康食品</v>
      </c>
      <c r="T66" s="176">
        <f t="shared" ref="T66:AF81" si="6">($Q6-C6)/T$60*100000</f>
        <v>30.111523275319261</v>
      </c>
      <c r="U66" s="176">
        <f t="shared" si="3"/>
        <v>30.590550527974315</v>
      </c>
      <c r="V66" s="176">
        <f t="shared" si="3"/>
        <v>30.521220159617542</v>
      </c>
      <c r="W66" s="176">
        <f t="shared" si="3"/>
        <v>33.613734284084451</v>
      </c>
      <c r="X66" s="176">
        <f t="shared" si="3"/>
        <v>30.603399019519955</v>
      </c>
      <c r="Y66" s="176">
        <f t="shared" si="3"/>
        <v>29.929585375607505</v>
      </c>
      <c r="Z66" s="176">
        <f t="shared" si="3"/>
        <v>30.957843051497942</v>
      </c>
      <c r="AA66" s="176">
        <f t="shared" si="3"/>
        <v>30.891930276112006</v>
      </c>
      <c r="AB66" s="176">
        <f t="shared" si="3"/>
        <v>30.285469700365603</v>
      </c>
      <c r="AC66" s="176">
        <f t="shared" si="3"/>
        <v>29.681332884895852</v>
      </c>
      <c r="AD66" s="176">
        <f t="shared" si="3"/>
        <v>29.8383122248771</v>
      </c>
      <c r="AE66" s="176">
        <f t="shared" si="3"/>
        <v>29.277591079843685</v>
      </c>
      <c r="AF66" s="176">
        <f t="shared" si="3"/>
        <v>29.930178367098225</v>
      </c>
      <c r="AG66" s="177"/>
      <c r="AH66" s="178"/>
    </row>
    <row r="67" spans="1:34" ht="14.25" thickBot="1" x14ac:dyDescent="0.2">
      <c r="A67" s="175" t="s">
        <v>300</v>
      </c>
      <c r="B67" s="164" t="str">
        <f t="shared" si="4"/>
        <v>ファンド型投資商品</v>
      </c>
      <c r="C67" s="176">
        <f t="shared" si="1"/>
        <v>16.650352684743233</v>
      </c>
      <c r="D67" s="176">
        <f t="shared" si="1"/>
        <v>12.808028189394561</v>
      </c>
      <c r="E67" s="176">
        <f t="shared" si="1"/>
        <v>31.470208350508976</v>
      </c>
      <c r="F67" s="176">
        <f t="shared" si="1"/>
        <v>29.139032949599112</v>
      </c>
      <c r="G67" s="176">
        <f t="shared" si="1"/>
        <v>24.968340333611078</v>
      </c>
      <c r="H67" s="176">
        <f t="shared" si="1"/>
        <v>24.429909341854678</v>
      </c>
      <c r="I67" s="176">
        <f t="shared" si="1"/>
        <v>23.606635332679481</v>
      </c>
      <c r="J67" s="176">
        <f t="shared" si="1"/>
        <v>23.403989656401688</v>
      </c>
      <c r="K67" s="176">
        <f t="shared" si="1"/>
        <v>35.39709100270305</v>
      </c>
      <c r="L67" s="176">
        <f t="shared" si="1"/>
        <v>59.429026884643015</v>
      </c>
      <c r="M67" s="176">
        <f t="shared" si="1"/>
        <v>20.880663880077471</v>
      </c>
      <c r="N67" s="176">
        <f t="shared" si="1"/>
        <v>32.207491775490588</v>
      </c>
      <c r="O67" s="176">
        <f t="shared" si="1"/>
        <v>20.662853752029861</v>
      </c>
      <c r="P67" s="177"/>
      <c r="Q67" s="178">
        <f t="shared" si="2"/>
        <v>27.120804095474355</v>
      </c>
      <c r="R67" s="155"/>
      <c r="S67" s="164" t="str">
        <f t="shared" si="5"/>
        <v>ファンド型投資商品</v>
      </c>
      <c r="T67" s="176">
        <f t="shared" si="6"/>
        <v>28.090929424344758</v>
      </c>
      <c r="U67" s="176">
        <f t="shared" si="3"/>
        <v>27.852291513055999</v>
      </c>
      <c r="V67" s="176">
        <f t="shared" si="3"/>
        <v>26.874346256411105</v>
      </c>
      <c r="W67" s="176">
        <f t="shared" si="3"/>
        <v>26.494872270612422</v>
      </c>
      <c r="X67" s="176">
        <f t="shared" si="3"/>
        <v>27.23472261452536</v>
      </c>
      <c r="Y67" s="176">
        <f t="shared" si="3"/>
        <v>27.194505772092462</v>
      </c>
      <c r="Z67" s="176">
        <f t="shared" si="3"/>
        <v>27.563882737707573</v>
      </c>
      <c r="AA67" s="176">
        <f t="shared" si="3"/>
        <v>27.816281390382915</v>
      </c>
      <c r="AB67" s="176">
        <f t="shared" si="3"/>
        <v>27.009281441337826</v>
      </c>
      <c r="AC67" s="176">
        <f t="shared" si="3"/>
        <v>25.26231330396369</v>
      </c>
      <c r="AD67" s="176">
        <f t="shared" si="3"/>
        <v>27.367435094628913</v>
      </c>
      <c r="AE67" s="176">
        <f t="shared" si="3"/>
        <v>26.629261972194005</v>
      </c>
      <c r="AF67" s="176">
        <f t="shared" si="3"/>
        <v>27.361212480894242</v>
      </c>
      <c r="AG67" s="177"/>
      <c r="AH67" s="178"/>
    </row>
    <row r="68" spans="1:34" ht="14.25" thickBot="1" x14ac:dyDescent="0.2">
      <c r="A68" s="175" t="s">
        <v>301</v>
      </c>
      <c r="B68" s="164" t="str">
        <f t="shared" si="4"/>
        <v>アダルト情報サイト</v>
      </c>
      <c r="C68" s="176">
        <f t="shared" si="1"/>
        <v>7.6244039229800649</v>
      </c>
      <c r="D68" s="176">
        <f t="shared" si="1"/>
        <v>11.341460076105108</v>
      </c>
      <c r="E68" s="176">
        <f t="shared" si="1"/>
        <v>17.906991793810739</v>
      </c>
      <c r="F68" s="176">
        <f t="shared" si="1"/>
        <v>33.476752534101806</v>
      </c>
      <c r="G68" s="176">
        <f t="shared" si="1"/>
        <v>14.659442241324685</v>
      </c>
      <c r="H68" s="176">
        <f t="shared" si="1"/>
        <v>24.251588835709754</v>
      </c>
      <c r="I68" s="176">
        <f t="shared" si="1"/>
        <v>20.592118950268972</v>
      </c>
      <c r="J68" s="176">
        <f t="shared" si="1"/>
        <v>27.385080680428779</v>
      </c>
      <c r="K68" s="176">
        <f t="shared" si="1"/>
        <v>13.229215829293061</v>
      </c>
      <c r="L68" s="176">
        <f t="shared" si="1"/>
        <v>23.59681949831414</v>
      </c>
      <c r="M68" s="176">
        <f t="shared" si="1"/>
        <v>11.753188052259175</v>
      </c>
      <c r="N68" s="176">
        <f t="shared" si="1"/>
        <v>18.072880644538266</v>
      </c>
      <c r="O68" s="176">
        <f t="shared" si="1"/>
        <v>8.2121598245246883</v>
      </c>
      <c r="P68" s="177"/>
      <c r="Q68" s="178">
        <f t="shared" si="2"/>
        <v>21.929582698058407</v>
      </c>
      <c r="R68" s="155"/>
      <c r="S68" s="164" t="str">
        <f t="shared" si="5"/>
        <v>アダルト情報サイト</v>
      </c>
      <c r="T68" s="176">
        <f t="shared" si="6"/>
        <v>23.255009436536884</v>
      </c>
      <c r="U68" s="176">
        <f t="shared" si="3"/>
        <v>22.470713120597924</v>
      </c>
      <c r="V68" s="176">
        <f t="shared" si="3"/>
        <v>22.157521745239134</v>
      </c>
      <c r="W68" s="176">
        <f t="shared" si="3"/>
        <v>18.348353011101128</v>
      </c>
      <c r="X68" s="176">
        <f t="shared" si="3"/>
        <v>22.314352768894331</v>
      </c>
      <c r="Y68" s="176">
        <f t="shared" si="3"/>
        <v>21.865984615958684</v>
      </c>
      <c r="Z68" s="176">
        <f t="shared" si="3"/>
        <v>22.098214787581444</v>
      </c>
      <c r="AA68" s="176">
        <f t="shared" si="3"/>
        <v>20.908769030506939</v>
      </c>
      <c r="AB68" s="176">
        <f t="shared" si="3"/>
        <v>22.04681981369281</v>
      </c>
      <c r="AC68" s="176">
        <f t="shared" si="3"/>
        <v>21.833676951067527</v>
      </c>
      <c r="AD68" s="176">
        <f t="shared" si="3"/>
        <v>22.331787503183108</v>
      </c>
      <c r="AE68" s="176">
        <f t="shared" si="3"/>
        <v>22.302267564026224</v>
      </c>
      <c r="AF68" s="176">
        <f t="shared" si="3"/>
        <v>22.440237520372982</v>
      </c>
      <c r="AG68" s="177"/>
      <c r="AH68" s="178"/>
    </row>
    <row r="69" spans="1:34" ht="14.25" thickBot="1" x14ac:dyDescent="0.2">
      <c r="A69" s="175" t="s">
        <v>302</v>
      </c>
      <c r="B69" s="164" t="str">
        <f t="shared" si="4"/>
        <v>インターネット接続回線</v>
      </c>
      <c r="C69" s="176">
        <f t="shared" si="1"/>
        <v>11.212358710264803</v>
      </c>
      <c r="D69" s="176">
        <f t="shared" si="1"/>
        <v>12.31917215163141</v>
      </c>
      <c r="E69" s="176">
        <f t="shared" si="1"/>
        <v>27.835620907210757</v>
      </c>
      <c r="F69" s="176">
        <f t="shared" si="1"/>
        <v>18.616046550157392</v>
      </c>
      <c r="G69" s="176">
        <f t="shared" si="1"/>
        <v>13.713671774142446</v>
      </c>
      <c r="H69" s="176">
        <f t="shared" si="1"/>
        <v>31.206088575361814</v>
      </c>
      <c r="I69" s="176">
        <f t="shared" si="1"/>
        <v>19.615585474276834</v>
      </c>
      <c r="J69" s="176">
        <f t="shared" si="1"/>
        <v>23.132551632036201</v>
      </c>
      <c r="K69" s="176">
        <f t="shared" si="1"/>
        <v>21.095236052115958</v>
      </c>
      <c r="L69" s="176">
        <f t="shared" si="1"/>
        <v>32.161591019924458</v>
      </c>
      <c r="M69" s="176">
        <f t="shared" si="1"/>
        <v>20.505562133728773</v>
      </c>
      <c r="N69" s="176">
        <f t="shared" si="1"/>
        <v>21.147967798982094</v>
      </c>
      <c r="O69" s="176">
        <f t="shared" si="1"/>
        <v>13.510327453250293</v>
      </c>
      <c r="P69" s="177"/>
      <c r="Q69" s="178">
        <f t="shared" si="2"/>
        <v>20.080328921872688</v>
      </c>
      <c r="R69" s="155"/>
      <c r="S69" s="164" t="str">
        <f t="shared" si="5"/>
        <v>インターネット接続回線</v>
      </c>
      <c r="T69" s="176">
        <f t="shared" si="6"/>
        <v>20.901978550954752</v>
      </c>
      <c r="U69" s="176">
        <f t="shared" si="3"/>
        <v>20.476980735648272</v>
      </c>
      <c r="V69" s="176">
        <f t="shared" si="3"/>
        <v>19.640877357489234</v>
      </c>
      <c r="W69" s="176">
        <f t="shared" si="3"/>
        <v>20.534460243584661</v>
      </c>
      <c r="X69" s="176">
        <f t="shared" si="3"/>
        <v>20.417282401148494</v>
      </c>
      <c r="Y69" s="176">
        <f t="shared" si="3"/>
        <v>19.775602347557896</v>
      </c>
      <c r="Z69" s="176">
        <f t="shared" si="3"/>
        <v>20.138925395077855</v>
      </c>
      <c r="AA69" s="176">
        <f t="shared" si="3"/>
        <v>19.509207702688929</v>
      </c>
      <c r="AB69" s="176">
        <f t="shared" si="3"/>
        <v>20.066653086545138</v>
      </c>
      <c r="AC69" s="176">
        <f t="shared" si="3"/>
        <v>19.385369174146071</v>
      </c>
      <c r="AD69" s="176">
        <f t="shared" si="3"/>
        <v>20.063522297615272</v>
      </c>
      <c r="AE69" s="176">
        <f t="shared" si="3"/>
        <v>19.977159725420403</v>
      </c>
      <c r="AF69" s="176">
        <f t="shared" si="3"/>
        <v>20.324908604477574</v>
      </c>
      <c r="AG69" s="177"/>
      <c r="AH69" s="178"/>
    </row>
    <row r="70" spans="1:34" ht="14.25" thickBot="1" x14ac:dyDescent="0.2">
      <c r="A70" s="175" t="s">
        <v>303</v>
      </c>
      <c r="B70" s="164" t="str">
        <f t="shared" si="4"/>
        <v>デジタルコンテンツその他</v>
      </c>
      <c r="C70" s="176">
        <f t="shared" si="1"/>
        <v>8.1289600649419818</v>
      </c>
      <c r="D70" s="176">
        <f t="shared" si="1"/>
        <v>11.145917660999848</v>
      </c>
      <c r="E70" s="176">
        <f t="shared" si="1"/>
        <v>16.134022309275025</v>
      </c>
      <c r="F70" s="176">
        <f t="shared" si="1"/>
        <v>30.705431688447305</v>
      </c>
      <c r="G70" s="176">
        <f t="shared" si="1"/>
        <v>10.02516695213172</v>
      </c>
      <c r="H70" s="176">
        <f t="shared" si="1"/>
        <v>16.583807071477992</v>
      </c>
      <c r="I70" s="176">
        <f t="shared" si="1"/>
        <v>12.822309119548926</v>
      </c>
      <c r="J70" s="176">
        <f t="shared" si="1"/>
        <v>25.696132973265769</v>
      </c>
      <c r="K70" s="176">
        <f t="shared" si="1"/>
        <v>12.871669455528384</v>
      </c>
      <c r="L70" s="176">
        <f t="shared" si="1"/>
        <v>20.188390015224318</v>
      </c>
      <c r="M70" s="176">
        <f t="shared" si="1"/>
        <v>11.00298455956178</v>
      </c>
      <c r="N70" s="176">
        <f t="shared" si="1"/>
        <v>16.562311516039546</v>
      </c>
      <c r="O70" s="176">
        <f t="shared" si="1"/>
        <v>9.8016101131423703</v>
      </c>
      <c r="P70" s="177"/>
      <c r="Q70" s="178">
        <f t="shared" si="2"/>
        <v>19.319710402104782</v>
      </c>
      <c r="R70" s="155"/>
      <c r="S70" s="164" t="str">
        <f t="shared" si="5"/>
        <v>デジタルコンテンツその他</v>
      </c>
      <c r="T70" s="176">
        <f t="shared" si="6"/>
        <v>20.356574041051612</v>
      </c>
      <c r="U70" s="176">
        <f t="shared" si="3"/>
        <v>19.737450928699534</v>
      </c>
      <c r="V70" s="176">
        <f t="shared" si="3"/>
        <v>19.500226573343532</v>
      </c>
      <c r="W70" s="176">
        <f t="shared" si="3"/>
        <v>15.788552234603312</v>
      </c>
      <c r="X70" s="176">
        <f t="shared" si="3"/>
        <v>19.811621413029112</v>
      </c>
      <c r="Y70" s="176">
        <f t="shared" si="3"/>
        <v>19.394644831354015</v>
      </c>
      <c r="Z70" s="176">
        <f t="shared" si="3"/>
        <v>20.138925395077855</v>
      </c>
      <c r="AA70" s="176">
        <f t="shared" si="3"/>
        <v>18.126576552223558</v>
      </c>
      <c r="AB70" s="176">
        <f t="shared" si="3"/>
        <v>19.406597510829247</v>
      </c>
      <c r="AC70" s="176">
        <f t="shared" si="3"/>
        <v>19.269740675441362</v>
      </c>
      <c r="AD70" s="176">
        <f t="shared" si="3"/>
        <v>19.648414939733577</v>
      </c>
      <c r="AE70" s="176">
        <f t="shared" si="3"/>
        <v>19.586166254802833</v>
      </c>
      <c r="AF70" s="176">
        <f t="shared" si="3"/>
        <v>19.67403816881745</v>
      </c>
      <c r="AG70" s="177"/>
      <c r="AH70" s="178"/>
    </row>
    <row r="71" spans="1:34" ht="14.25" thickBot="1" x14ac:dyDescent="0.2">
      <c r="A71" s="175" t="s">
        <v>304</v>
      </c>
      <c r="B71" s="164" t="str">
        <f t="shared" si="4"/>
        <v>相談その他</v>
      </c>
      <c r="C71" s="176">
        <f t="shared" si="1"/>
        <v>9.4744431101737572</v>
      </c>
      <c r="D71" s="176">
        <f t="shared" si="1"/>
        <v>17.794359774578705</v>
      </c>
      <c r="E71" s="176">
        <f t="shared" si="1"/>
        <v>23.403197195871464</v>
      </c>
      <c r="F71" s="176">
        <f t="shared" si="1"/>
        <v>15.563577212914756</v>
      </c>
      <c r="G71" s="176">
        <f t="shared" si="1"/>
        <v>16.267252035534487</v>
      </c>
      <c r="H71" s="176">
        <f t="shared" si="1"/>
        <v>19.97189668823156</v>
      </c>
      <c r="I71" s="176">
        <f t="shared" si="1"/>
        <v>9.1709230788826748</v>
      </c>
      <c r="J71" s="176">
        <f t="shared" si="1"/>
        <v>12.154391535476648</v>
      </c>
      <c r="K71" s="176">
        <f t="shared" si="1"/>
        <v>17.519772314469186</v>
      </c>
      <c r="L71" s="176">
        <f t="shared" si="1"/>
        <v>29.277535303463836</v>
      </c>
      <c r="M71" s="176">
        <f t="shared" si="1"/>
        <v>12.878493291305267</v>
      </c>
      <c r="N71" s="176">
        <f t="shared" si="1"/>
        <v>19.907143157715286</v>
      </c>
      <c r="O71" s="176">
        <f t="shared" si="1"/>
        <v>21.457578896338703</v>
      </c>
      <c r="P71" s="177"/>
      <c r="Q71" s="178">
        <f t="shared" si="2"/>
        <v>15.849388405663717</v>
      </c>
      <c r="R71" s="155"/>
      <c r="S71" s="164" t="str">
        <f t="shared" si="5"/>
        <v>相談その他</v>
      </c>
      <c r="T71" s="176">
        <f t="shared" si="6"/>
        <v>16.440050227080466</v>
      </c>
      <c r="U71" s="176">
        <f t="shared" si="3"/>
        <v>15.749986158800235</v>
      </c>
      <c r="V71" s="176">
        <f t="shared" si="3"/>
        <v>15.421353833118147</v>
      </c>
      <c r="W71" s="176">
        <f t="shared" si="3"/>
        <v>15.938029652209023</v>
      </c>
      <c r="X71" s="176">
        <f t="shared" si="3"/>
        <v>15.827273094491673</v>
      </c>
      <c r="Y71" s="176">
        <f t="shared" si="3"/>
        <v>15.736475861652639</v>
      </c>
      <c r="Z71" s="176">
        <f t="shared" si="3"/>
        <v>16.69143258422455</v>
      </c>
      <c r="AA71" s="176">
        <f t="shared" si="3"/>
        <v>16.540783273526539</v>
      </c>
      <c r="AB71" s="176">
        <f t="shared" si="3"/>
        <v>15.826880045450366</v>
      </c>
      <c r="AC71" s="176">
        <f t="shared" si="3"/>
        <v>15.076950765887984</v>
      </c>
      <c r="AD71" s="176">
        <f t="shared" si="3"/>
        <v>15.96680801566378</v>
      </c>
      <c r="AE71" s="176">
        <f t="shared" si="3"/>
        <v>15.457275205081288</v>
      </c>
      <c r="AF71" s="176">
        <f t="shared" si="3"/>
        <v>15.640613802378182</v>
      </c>
      <c r="AG71" s="177"/>
      <c r="AH71" s="178"/>
    </row>
    <row r="72" spans="1:34" ht="14.25" thickBot="1" x14ac:dyDescent="0.2">
      <c r="A72" s="175" t="s">
        <v>305</v>
      </c>
      <c r="B72" s="164" t="str">
        <f t="shared" si="4"/>
        <v>新聞</v>
      </c>
      <c r="C72" s="176">
        <f t="shared" si="1"/>
        <v>9.5305049037250811</v>
      </c>
      <c r="D72" s="176">
        <f t="shared" si="1"/>
        <v>6.4528996984735958</v>
      </c>
      <c r="E72" s="176">
        <f t="shared" si="1"/>
        <v>14.892943670100021</v>
      </c>
      <c r="F72" s="176">
        <f t="shared" si="1"/>
        <v>15.623823318255072</v>
      </c>
      <c r="G72" s="176">
        <f t="shared" si="1"/>
        <v>7.3770096440214541</v>
      </c>
      <c r="H72" s="176">
        <f t="shared" si="1"/>
        <v>13.195717454724424</v>
      </c>
      <c r="I72" s="176">
        <f t="shared" si="1"/>
        <v>8.2368475801075896</v>
      </c>
      <c r="J72" s="176">
        <f t="shared" si="1"/>
        <v>24.007185266102759</v>
      </c>
      <c r="K72" s="176">
        <f t="shared" si="1"/>
        <v>6.793381101528869</v>
      </c>
      <c r="L72" s="176">
        <f t="shared" si="1"/>
        <v>18.090894948707508</v>
      </c>
      <c r="M72" s="176">
        <f t="shared" si="1"/>
        <v>6.8768653497261134</v>
      </c>
      <c r="N72" s="176">
        <f t="shared" si="1"/>
        <v>28.862660133814842</v>
      </c>
      <c r="O72" s="176">
        <f t="shared" si="1"/>
        <v>16.291865458331237</v>
      </c>
      <c r="P72" s="177"/>
      <c r="Q72" s="178">
        <f t="shared" si="2"/>
        <v>15.721034030452882</v>
      </c>
      <c r="R72" s="155"/>
      <c r="S72" s="164" t="str">
        <f t="shared" si="5"/>
        <v>新聞</v>
      </c>
      <c r="T72" s="176">
        <f t="shared" si="6"/>
        <v>16.29460902443963</v>
      </c>
      <c r="U72" s="176">
        <f t="shared" si="3"/>
        <v>16.194703407573463</v>
      </c>
      <c r="V72" s="176">
        <f t="shared" si="3"/>
        <v>15.767957551191484</v>
      </c>
      <c r="W72" s="176">
        <f t="shared" si="3"/>
        <v>15.751182880201885</v>
      </c>
      <c r="X72" s="176">
        <f t="shared" si="3"/>
        <v>16.162639096177614</v>
      </c>
      <c r="Y72" s="176">
        <f t="shared" si="3"/>
        <v>15.790200639578829</v>
      </c>
      <c r="Z72" s="176">
        <f t="shared" si="3"/>
        <v>16.664666335693081</v>
      </c>
      <c r="AA72" s="176">
        <f t="shared" si="3"/>
        <v>14.170558444157335</v>
      </c>
      <c r="AB72" s="176">
        <f t="shared" si="3"/>
        <v>15.841333817181372</v>
      </c>
      <c r="AC72" s="176">
        <f t="shared" si="3"/>
        <v>15.584710694982579</v>
      </c>
      <c r="AD72" s="176">
        <f t="shared" si="3"/>
        <v>16.070584855134204</v>
      </c>
      <c r="AE72" s="176">
        <f t="shared" si="3"/>
        <v>14.451118674025407</v>
      </c>
      <c r="AF72" s="176">
        <f t="shared" si="3"/>
        <v>15.699783841983649</v>
      </c>
      <c r="AG72" s="177"/>
      <c r="AH72" s="178"/>
    </row>
    <row r="73" spans="1:34" ht="14.25" thickBot="1" x14ac:dyDescent="0.2">
      <c r="A73" s="175" t="s">
        <v>306</v>
      </c>
      <c r="B73" s="164" t="str">
        <f t="shared" si="4"/>
        <v>他の役務サービス</v>
      </c>
      <c r="C73" s="176">
        <f t="shared" si="1"/>
        <v>7.6244039229800649</v>
      </c>
      <c r="D73" s="176">
        <f t="shared" si="1"/>
        <v>6.6484421135788567</v>
      </c>
      <c r="E73" s="176">
        <f t="shared" si="1"/>
        <v>15.070240618553592</v>
      </c>
      <c r="F73" s="176">
        <f t="shared" si="1"/>
        <v>20.784906342408739</v>
      </c>
      <c r="G73" s="176">
        <f t="shared" si="1"/>
        <v>15.226904521634026</v>
      </c>
      <c r="H73" s="176">
        <f t="shared" si="1"/>
        <v>17.118768589912769</v>
      </c>
      <c r="I73" s="176">
        <f t="shared" si="1"/>
        <v>11.336279916952197</v>
      </c>
      <c r="J73" s="176">
        <f t="shared" si="1"/>
        <v>15.351328266892343</v>
      </c>
      <c r="K73" s="176">
        <f t="shared" si="1"/>
        <v>15.016947698116446</v>
      </c>
      <c r="L73" s="176">
        <f t="shared" si="1"/>
        <v>20.974950665168123</v>
      </c>
      <c r="M73" s="176">
        <f t="shared" si="1"/>
        <v>15.004069853947883</v>
      </c>
      <c r="N73" s="176">
        <f t="shared" si="1"/>
        <v>17.587340567520823</v>
      </c>
      <c r="O73" s="176">
        <f t="shared" si="1"/>
        <v>12.185785546068892</v>
      </c>
      <c r="P73" s="177"/>
      <c r="Q73" s="178">
        <f t="shared" si="2"/>
        <v>15.616448983984796</v>
      </c>
      <c r="R73" s="155"/>
      <c r="S73" s="164" t="str">
        <f t="shared" si="5"/>
        <v>他の役務サービス</v>
      </c>
      <c r="T73" s="176">
        <f t="shared" si="6"/>
        <v>16.35694096842856</v>
      </c>
      <c r="U73" s="176">
        <f t="shared" si="3"/>
        <v>16.074779655095288</v>
      </c>
      <c r="V73" s="176">
        <f t="shared" si="3"/>
        <v>15.647399736209454</v>
      </c>
      <c r="W73" s="176">
        <f t="shared" si="3"/>
        <v>14.013507900535483</v>
      </c>
      <c r="X73" s="176">
        <f t="shared" si="3"/>
        <v>15.637065511445918</v>
      </c>
      <c r="Y73" s="176">
        <f t="shared" si="3"/>
        <v>15.575301527874075</v>
      </c>
      <c r="Z73" s="176">
        <f t="shared" si="3"/>
        <v>16.156107613595154</v>
      </c>
      <c r="AA73" s="176">
        <f t="shared" si="3"/>
        <v>15.666057443640286</v>
      </c>
      <c r="AB73" s="176">
        <f t="shared" si="3"/>
        <v>15.624527241216299</v>
      </c>
      <c r="AC73" s="176">
        <f t="shared" si="3"/>
        <v>15.308207763297402</v>
      </c>
      <c r="AD73" s="176">
        <f t="shared" si="3"/>
        <v>15.64065223447102</v>
      </c>
      <c r="AE73" s="176">
        <f t="shared" si="3"/>
        <v>15.425995727431882</v>
      </c>
      <c r="AF73" s="176">
        <f t="shared" si="3"/>
        <v>15.744161371687747</v>
      </c>
      <c r="AG73" s="177"/>
      <c r="AH73" s="178"/>
    </row>
    <row r="74" spans="1:34" ht="14.25" thickBot="1" x14ac:dyDescent="0.2">
      <c r="A74" s="175" t="s">
        <v>307</v>
      </c>
      <c r="B74" s="164" t="str">
        <f t="shared" si="4"/>
        <v>サラ金・フリーローン</v>
      </c>
      <c r="C74" s="176">
        <f t="shared" si="1"/>
        <v>10.707802568302887</v>
      </c>
      <c r="D74" s="176">
        <f t="shared" si="1"/>
        <v>10.950375245894588</v>
      </c>
      <c r="E74" s="176">
        <f t="shared" si="1"/>
        <v>14.715646721646451</v>
      </c>
      <c r="F74" s="176">
        <f t="shared" si="1"/>
        <v>13.695947947364985</v>
      </c>
      <c r="G74" s="176">
        <f t="shared" si="1"/>
        <v>9.1739735316677056</v>
      </c>
      <c r="H74" s="176">
        <f t="shared" si="1"/>
        <v>13.374037960869346</v>
      </c>
      <c r="I74" s="176">
        <f t="shared" si="1"/>
        <v>10.147456554874813</v>
      </c>
      <c r="J74" s="176">
        <f t="shared" si="1"/>
        <v>8.6558569992104175</v>
      </c>
      <c r="K74" s="176">
        <f t="shared" si="1"/>
        <v>17.877318688233863</v>
      </c>
      <c r="L74" s="176">
        <f t="shared" si="1"/>
        <v>17.653916809849836</v>
      </c>
      <c r="M74" s="176">
        <f t="shared" si="1"/>
        <v>11.378086305910479</v>
      </c>
      <c r="N74" s="176">
        <f t="shared" si="1"/>
        <v>19.313705285805074</v>
      </c>
      <c r="O74" s="176">
        <f t="shared" si="1"/>
        <v>16.026957076894956</v>
      </c>
      <c r="P74" s="177"/>
      <c r="Q74" s="178">
        <f t="shared" si="2"/>
        <v>12.882976178568887</v>
      </c>
      <c r="R74" s="155"/>
      <c r="S74" s="164" t="str">
        <f t="shared" si="5"/>
        <v>サラ金・フリーローン</v>
      </c>
      <c r="T74" s="176">
        <f t="shared" si="6"/>
        <v>13.084513909009699</v>
      </c>
      <c r="U74" s="176">
        <f t="shared" si="3"/>
        <v>12.981746205762375</v>
      </c>
      <c r="V74" s="176">
        <f t="shared" si="3"/>
        <v>12.779128388095296</v>
      </c>
      <c r="W74" s="176">
        <f t="shared" si="3"/>
        <v>12.630841787682652</v>
      </c>
      <c r="X74" s="176">
        <f t="shared" si="3"/>
        <v>13.07927406575166</v>
      </c>
      <c r="Y74" s="176">
        <f t="shared" si="3"/>
        <v>12.869526348682404</v>
      </c>
      <c r="Z74" s="176">
        <f t="shared" si="3"/>
        <v>13.227880024252364</v>
      </c>
      <c r="AA74" s="176">
        <f t="shared" si="3"/>
        <v>13.673939908479975</v>
      </c>
      <c r="AB74" s="176">
        <f t="shared" si="3"/>
        <v>12.815677601491014</v>
      </c>
      <c r="AC74" s="176">
        <f t="shared" si="3"/>
        <v>12.60853368484397</v>
      </c>
      <c r="AD74" s="176">
        <f t="shared" si="3"/>
        <v>12.942454408240001</v>
      </c>
      <c r="AE74" s="176">
        <f t="shared" si="3"/>
        <v>12.261555238567013</v>
      </c>
      <c r="AF74" s="176">
        <f t="shared" si="3"/>
        <v>12.765936044879293</v>
      </c>
      <c r="AG74" s="177"/>
      <c r="AH74" s="178"/>
    </row>
    <row r="75" spans="1:34" ht="14.25" thickBot="1" x14ac:dyDescent="0.2">
      <c r="A75" s="175" t="s">
        <v>308</v>
      </c>
      <c r="B75" s="164" t="str">
        <f t="shared" si="4"/>
        <v>修理サービス</v>
      </c>
      <c r="C75" s="176">
        <f t="shared" si="1"/>
        <v>9.4183813166224333</v>
      </c>
      <c r="D75" s="176">
        <f t="shared" si="1"/>
        <v>5.2796452078420337</v>
      </c>
      <c r="E75" s="176">
        <f t="shared" si="1"/>
        <v>15.070240618553592</v>
      </c>
      <c r="F75" s="176">
        <f t="shared" si="1"/>
        <v>14.057424579406877</v>
      </c>
      <c r="G75" s="176">
        <f t="shared" si="1"/>
        <v>10.687206279159286</v>
      </c>
      <c r="H75" s="176">
        <f t="shared" si="1"/>
        <v>9.8076278379708555</v>
      </c>
      <c r="I75" s="176">
        <f t="shared" si="1"/>
        <v>9.5955028510531708</v>
      </c>
      <c r="J75" s="176">
        <f t="shared" si="1"/>
        <v>12.486149120812239</v>
      </c>
      <c r="K75" s="176">
        <f t="shared" si="1"/>
        <v>6.0782883539995138</v>
      </c>
      <c r="L75" s="176">
        <f t="shared" si="1"/>
        <v>11.973201004700137</v>
      </c>
      <c r="M75" s="176">
        <f t="shared" si="1"/>
        <v>8.8774079969191639</v>
      </c>
      <c r="N75" s="176">
        <f t="shared" si="1"/>
        <v>15.537282464558272</v>
      </c>
      <c r="O75" s="176">
        <f t="shared" si="1"/>
        <v>9.0068849688335302</v>
      </c>
      <c r="P75" s="177"/>
      <c r="Q75" s="178">
        <f t="shared" si="2"/>
        <v>11.865648908379315</v>
      </c>
      <c r="R75" s="155"/>
      <c r="S75" s="164" t="str">
        <f t="shared" si="5"/>
        <v>修理サービス</v>
      </c>
      <c r="T75" s="176">
        <f t="shared" si="6"/>
        <v>12.092397133852552</v>
      </c>
      <c r="U75" s="176">
        <f t="shared" si="3"/>
        <v>12.202241814654244</v>
      </c>
      <c r="V75" s="176">
        <f t="shared" si="3"/>
        <v>11.684061568675181</v>
      </c>
      <c r="W75" s="176">
        <f t="shared" si="3"/>
        <v>11.185893417494102</v>
      </c>
      <c r="X75" s="176">
        <f t="shared" si="3"/>
        <v>11.928017642053655</v>
      </c>
      <c r="Y75" s="176">
        <f t="shared" si="3"/>
        <v>11.922016628893264</v>
      </c>
      <c r="Z75" s="176">
        <f t="shared" si="3"/>
        <v>12.151876833287277</v>
      </c>
      <c r="AA75" s="176">
        <f t="shared" si="3"/>
        <v>11.749543082730215</v>
      </c>
      <c r="AB75" s="176">
        <f t="shared" si="3"/>
        <v>11.943633373720383</v>
      </c>
      <c r="AC75" s="176">
        <f t="shared" si="3"/>
        <v>11.859462106278677</v>
      </c>
      <c r="AD75" s="176">
        <f t="shared" si="3"/>
        <v>11.983754081703704</v>
      </c>
      <c r="AE75" s="176">
        <f t="shared" si="3"/>
        <v>11.510847774981277</v>
      </c>
      <c r="AF75" s="176">
        <f t="shared" si="3"/>
        <v>11.972071346839289</v>
      </c>
      <c r="AG75" s="177"/>
      <c r="AH75" s="178"/>
    </row>
    <row r="76" spans="1:34" ht="14.25" thickBot="1" x14ac:dyDescent="0.2">
      <c r="A76" s="175" t="s">
        <v>309</v>
      </c>
      <c r="B76" s="164" t="str">
        <f t="shared" si="4"/>
        <v>公社債</v>
      </c>
      <c r="C76" s="176">
        <f t="shared" si="1"/>
        <v>6.8956006068128541</v>
      </c>
      <c r="D76" s="176">
        <f t="shared" si="1"/>
        <v>4.4974755474209909</v>
      </c>
      <c r="E76" s="176">
        <f t="shared" si="1"/>
        <v>13.651865030925022</v>
      </c>
      <c r="F76" s="176">
        <f t="shared" si="1"/>
        <v>14.659885632810029</v>
      </c>
      <c r="G76" s="176">
        <f t="shared" si="1"/>
        <v>10.403475139004614</v>
      </c>
      <c r="H76" s="176">
        <f t="shared" si="1"/>
        <v>14.800602010028745</v>
      </c>
      <c r="I76" s="176">
        <f t="shared" si="1"/>
        <v>10.826784190347604</v>
      </c>
      <c r="J76" s="176">
        <f t="shared" si="1"/>
        <v>11.03847965752966</v>
      </c>
      <c r="K76" s="176">
        <f t="shared" si="1"/>
        <v>11.799030334234351</v>
      </c>
      <c r="L76" s="176">
        <f t="shared" si="1"/>
        <v>15.643817371104559</v>
      </c>
      <c r="M76" s="176">
        <f t="shared" si="1"/>
        <v>9.0024419123687291</v>
      </c>
      <c r="N76" s="176">
        <f t="shared" si="1"/>
        <v>9.602903745456155</v>
      </c>
      <c r="O76" s="176">
        <f t="shared" si="1"/>
        <v>4.2385341029804842</v>
      </c>
      <c r="P76" s="177"/>
      <c r="Q76" s="178">
        <f t="shared" si="2"/>
        <v>11.247646361067893</v>
      </c>
      <c r="R76" s="155"/>
      <c r="S76" s="164" t="str">
        <f t="shared" si="5"/>
        <v>公社債</v>
      </c>
      <c r="T76" s="176">
        <f t="shared" si="6"/>
        <v>11.650879197264292</v>
      </c>
      <c r="U76" s="176">
        <f t="shared" si="3"/>
        <v>11.592629406223523</v>
      </c>
      <c r="V76" s="176">
        <f t="shared" si="3"/>
        <v>11.111411947510534</v>
      </c>
      <c r="W76" s="176">
        <f t="shared" si="3"/>
        <v>10.18937730012269</v>
      </c>
      <c r="X76" s="176">
        <f t="shared" si="3"/>
        <v>11.292323877663888</v>
      </c>
      <c r="Y76" s="176">
        <f t="shared" si="3"/>
        <v>11.150333455044375</v>
      </c>
      <c r="Z76" s="176">
        <f t="shared" si="3"/>
        <v>11.300710129986539</v>
      </c>
      <c r="AA76" s="176">
        <f t="shared" si="3"/>
        <v>11.28678490175813</v>
      </c>
      <c r="AB76" s="176">
        <f t="shared" si="3"/>
        <v>11.240216482811478</v>
      </c>
      <c r="AC76" s="176">
        <f t="shared" si="3"/>
        <v>10.994762029008676</v>
      </c>
      <c r="AD76" s="176">
        <f t="shared" si="3"/>
        <v>11.336384273578679</v>
      </c>
      <c r="AE76" s="176">
        <f t="shared" si="3"/>
        <v>11.406582849483257</v>
      </c>
      <c r="AF76" s="176">
        <f t="shared" si="3"/>
        <v>11.508572703263139</v>
      </c>
      <c r="AG76" s="177"/>
      <c r="AH76" s="178"/>
    </row>
    <row r="77" spans="1:34" ht="14.25" thickBot="1" x14ac:dyDescent="0.2">
      <c r="A77" s="175" t="s">
        <v>310</v>
      </c>
      <c r="B77" s="164" t="str">
        <f t="shared" si="4"/>
        <v>ふとん類</v>
      </c>
      <c r="C77" s="176">
        <f t="shared" si="1"/>
        <v>9.8668756650330263</v>
      </c>
      <c r="D77" s="176">
        <f t="shared" si="1"/>
        <v>9.9726631703682838</v>
      </c>
      <c r="E77" s="176">
        <f t="shared" si="1"/>
        <v>12.14484096906966</v>
      </c>
      <c r="F77" s="176">
        <f t="shared" si="1"/>
        <v>9.719704994904184</v>
      </c>
      <c r="G77" s="176">
        <f t="shared" si="1"/>
        <v>16.267252035534487</v>
      </c>
      <c r="H77" s="176">
        <f t="shared" si="1"/>
        <v>18.010371120637387</v>
      </c>
      <c r="I77" s="176">
        <f t="shared" si="1"/>
        <v>11.84577564355679</v>
      </c>
      <c r="J77" s="176">
        <f t="shared" si="1"/>
        <v>6.3033941213762272</v>
      </c>
      <c r="K77" s="176">
        <f t="shared" si="1"/>
        <v>9.2962057178816089</v>
      </c>
      <c r="L77" s="176">
        <f t="shared" si="1"/>
        <v>10.749662215898663</v>
      </c>
      <c r="M77" s="176">
        <f t="shared" si="1"/>
        <v>4.5012209561843646</v>
      </c>
      <c r="N77" s="176">
        <f t="shared" si="1"/>
        <v>13.59512215648849</v>
      </c>
      <c r="O77" s="176">
        <f t="shared" si="1"/>
        <v>8.0797056338065492</v>
      </c>
      <c r="P77" s="177"/>
      <c r="Q77" s="178">
        <f t="shared" si="2"/>
        <v>10.368181197586253</v>
      </c>
      <c r="R77" s="155"/>
      <c r="S77" s="164" t="str">
        <f t="shared" si="5"/>
        <v>ふとん類</v>
      </c>
      <c r="T77" s="176">
        <f t="shared" si="6"/>
        <v>10.414628974817168</v>
      </c>
      <c r="U77" s="176">
        <f t="shared" si="3"/>
        <v>10.388395058421855</v>
      </c>
      <c r="V77" s="176">
        <f t="shared" si="3"/>
        <v>10.267507242636317</v>
      </c>
      <c r="W77" s="176">
        <f t="shared" si="3"/>
        <v>10.56929906987054</v>
      </c>
      <c r="X77" s="176">
        <f t="shared" si="3"/>
        <v>10.055974587866467</v>
      </c>
      <c r="Y77" s="176">
        <f t="shared" si="3"/>
        <v>10.158867098770171</v>
      </c>
      <c r="Z77" s="176">
        <f t="shared" si="3"/>
        <v>10.181880941371102</v>
      </c>
      <c r="AA77" s="176">
        <f t="shared" si="3"/>
        <v>11.128769913133517</v>
      </c>
      <c r="AB77" s="176">
        <f t="shared" si="3"/>
        <v>10.382626026771854</v>
      </c>
      <c r="AC77" s="176">
        <f t="shared" si="3"/>
        <v>10.346236971056175</v>
      </c>
      <c r="AD77" s="176">
        <f t="shared" si="3"/>
        <v>10.600062888764718</v>
      </c>
      <c r="AE77" s="176">
        <f t="shared" si="3"/>
        <v>10.056352064283914</v>
      </c>
      <c r="AF77" s="176">
        <f t="shared" si="3"/>
        <v>10.453373663632329</v>
      </c>
      <c r="AG77" s="177"/>
      <c r="AH77" s="178"/>
    </row>
    <row r="78" spans="1:34" ht="14.25" thickBot="1" x14ac:dyDescent="0.2">
      <c r="A78" s="175" t="s">
        <v>311</v>
      </c>
      <c r="B78" s="164" t="str">
        <f t="shared" si="4"/>
        <v>放送サービス</v>
      </c>
      <c r="C78" s="176">
        <f t="shared" si="1"/>
        <v>5.998611909991669</v>
      </c>
      <c r="D78" s="176">
        <f t="shared" si="1"/>
        <v>4.9863315851841419</v>
      </c>
      <c r="E78" s="176">
        <f t="shared" si="1"/>
        <v>4.787017608246436</v>
      </c>
      <c r="F78" s="176">
        <f t="shared" si="1"/>
        <v>14.619721562583152</v>
      </c>
      <c r="G78" s="176">
        <f t="shared" si="1"/>
        <v>5.6746228030934258</v>
      </c>
      <c r="H78" s="176">
        <f t="shared" si="1"/>
        <v>7.4894612580868349</v>
      </c>
      <c r="I78" s="176">
        <f t="shared" si="1"/>
        <v>6.241322650906266</v>
      </c>
      <c r="J78" s="176">
        <f t="shared" si="1"/>
        <v>14.959251120586645</v>
      </c>
      <c r="K78" s="176">
        <f t="shared" si="1"/>
        <v>2.5028246163527408</v>
      </c>
      <c r="L78" s="176">
        <f t="shared" si="1"/>
        <v>7.4286283605803769</v>
      </c>
      <c r="M78" s="176">
        <f t="shared" si="1"/>
        <v>5.8765940261295873</v>
      </c>
      <c r="N78" s="176">
        <f t="shared" si="1"/>
        <v>11.275319566294023</v>
      </c>
      <c r="O78" s="176">
        <f t="shared" si="1"/>
        <v>9.2717933502698084</v>
      </c>
      <c r="P78" s="177"/>
      <c r="Q78" s="178">
        <f t="shared" si="2"/>
        <v>10.087703118421837</v>
      </c>
      <c r="R78" s="155"/>
      <c r="S78" s="164" t="str">
        <f t="shared" si="5"/>
        <v>放送サービス</v>
      </c>
      <c r="T78" s="176">
        <f t="shared" si="6"/>
        <v>10.466572261474608</v>
      </c>
      <c r="U78" s="176">
        <f t="shared" si="3"/>
        <v>10.348420474262465</v>
      </c>
      <c r="V78" s="176">
        <f t="shared" si="3"/>
        <v>10.388065057618348</v>
      </c>
      <c r="W78" s="176">
        <f t="shared" si="3"/>
        <v>8.6821466725984298</v>
      </c>
      <c r="X78" s="176">
        <f t="shared" si="3"/>
        <v>10.321264111588182</v>
      </c>
      <c r="Y78" s="176">
        <f t="shared" si="3"/>
        <v>10.158867098770171</v>
      </c>
      <c r="Z78" s="176">
        <f t="shared" si="3"/>
        <v>10.57266816993056</v>
      </c>
      <c r="AA78" s="176">
        <f t="shared" si="3"/>
        <v>9.17615612512936</v>
      </c>
      <c r="AB78" s="176">
        <f t="shared" si="3"/>
        <v>10.189909070358455</v>
      </c>
      <c r="AC78" s="176">
        <f t="shared" si="3"/>
        <v>10.240663124412745</v>
      </c>
      <c r="AD78" s="176">
        <f t="shared" si="3"/>
        <v>10.254140090529972</v>
      </c>
      <c r="AE78" s="176">
        <f t="shared" si="3"/>
        <v>9.9729401238854987</v>
      </c>
      <c r="AF78" s="176">
        <f t="shared" si="3"/>
        <v>10.118076772534689</v>
      </c>
      <c r="AG78" s="177"/>
      <c r="AH78" s="178"/>
    </row>
    <row r="79" spans="1:34" ht="14.25" thickBot="1" x14ac:dyDescent="0.2">
      <c r="A79" s="175" t="s">
        <v>312</v>
      </c>
      <c r="B79" s="164" t="str">
        <f t="shared" si="4"/>
        <v>株</v>
      </c>
      <c r="C79" s="176">
        <f t="shared" si="1"/>
        <v>5.1016232131704848</v>
      </c>
      <c r="D79" s="176">
        <f t="shared" si="1"/>
        <v>7.3328405664472678</v>
      </c>
      <c r="E79" s="176">
        <f t="shared" si="1"/>
        <v>14.27240435051252</v>
      </c>
      <c r="F79" s="176">
        <f t="shared" si="1"/>
        <v>11.105365417731432</v>
      </c>
      <c r="G79" s="176">
        <f t="shared" si="1"/>
        <v>8.6065112513583628</v>
      </c>
      <c r="H79" s="176">
        <f t="shared" si="1"/>
        <v>8.9160253072462332</v>
      </c>
      <c r="I79" s="176">
        <f t="shared" si="1"/>
        <v>11.208905985301048</v>
      </c>
      <c r="J79" s="176">
        <f t="shared" si="1"/>
        <v>10.374964486858479</v>
      </c>
      <c r="K79" s="176">
        <f t="shared" si="1"/>
        <v>10.011298465410963</v>
      </c>
      <c r="L79" s="176">
        <f t="shared" si="1"/>
        <v>12.93455291018701</v>
      </c>
      <c r="M79" s="176">
        <f t="shared" si="1"/>
        <v>7.1269331806252447</v>
      </c>
      <c r="N79" s="176">
        <f t="shared" si="1"/>
        <v>9.7108015403489194</v>
      </c>
      <c r="O79" s="176">
        <f t="shared" si="1"/>
        <v>6.4902553451888654</v>
      </c>
      <c r="P79" s="177"/>
      <c r="Q79" s="178">
        <f t="shared" si="2"/>
        <v>9.9926258034508511</v>
      </c>
      <c r="R79" s="155"/>
      <c r="S79" s="164" t="str">
        <f t="shared" si="5"/>
        <v>株</v>
      </c>
      <c r="T79" s="176">
        <f t="shared" si="6"/>
        <v>10.445794946811633</v>
      </c>
      <c r="U79" s="176">
        <f t="shared" si="3"/>
        <v>10.128560261385811</v>
      </c>
      <c r="V79" s="176">
        <f t="shared" si="3"/>
        <v>9.7501132866717661</v>
      </c>
      <c r="W79" s="176">
        <f t="shared" si="3"/>
        <v>9.6475216613019832</v>
      </c>
      <c r="X79" s="176">
        <f t="shared" si="3"/>
        <v>10.065985513289929</v>
      </c>
      <c r="Y79" s="176">
        <f t="shared" si="3"/>
        <v>10.022113118594419</v>
      </c>
      <c r="Z79" s="176">
        <f t="shared" si="3"/>
        <v>9.8392729601682891</v>
      </c>
      <c r="AA79" s="176">
        <f t="shared" si="3"/>
        <v>9.9210839286453965</v>
      </c>
      <c r="AB79" s="176">
        <f t="shared" si="3"/>
        <v>9.992374190034722</v>
      </c>
      <c r="AC79" s="176">
        <f t="shared" si="3"/>
        <v>9.823395063869663</v>
      </c>
      <c r="AD79" s="176">
        <f t="shared" si="3"/>
        <v>10.105887462715081</v>
      </c>
      <c r="AE79" s="176">
        <f t="shared" si="3"/>
        <v>10.019859340359607</v>
      </c>
      <c r="AF79" s="176">
        <f t="shared" si="3"/>
        <v>10.123007609168477</v>
      </c>
      <c r="AG79" s="177"/>
      <c r="AH79" s="178"/>
    </row>
    <row r="80" spans="1:34" ht="14.25" thickBot="1" x14ac:dyDescent="0.2">
      <c r="A80" s="175" t="s">
        <v>313</v>
      </c>
      <c r="B80" s="164" t="str">
        <f t="shared" si="4"/>
        <v>生命保険</v>
      </c>
      <c r="C80" s="176">
        <f t="shared" si="1"/>
        <v>7.4562185423260932</v>
      </c>
      <c r="D80" s="176">
        <f t="shared" si="1"/>
        <v>7.6261541891051579</v>
      </c>
      <c r="E80" s="176">
        <f t="shared" si="1"/>
        <v>8.6875504742250129</v>
      </c>
      <c r="F80" s="176">
        <f t="shared" si="1"/>
        <v>10.623396575008911</v>
      </c>
      <c r="G80" s="176">
        <f t="shared" si="1"/>
        <v>5.863776896529874</v>
      </c>
      <c r="H80" s="176">
        <f t="shared" si="1"/>
        <v>10.342589356405629</v>
      </c>
      <c r="I80" s="176">
        <f t="shared" si="1"/>
        <v>7.557519944634798</v>
      </c>
      <c r="J80" s="176">
        <f t="shared" si="1"/>
        <v>10.103526462492995</v>
      </c>
      <c r="K80" s="176">
        <f t="shared" si="1"/>
        <v>6.793381101528869</v>
      </c>
      <c r="L80" s="176">
        <f t="shared" si="1"/>
        <v>10.22528844926946</v>
      </c>
      <c r="M80" s="176">
        <f t="shared" si="1"/>
        <v>5.3764583643313246</v>
      </c>
      <c r="N80" s="176">
        <f t="shared" si="1"/>
        <v>10.520035002044663</v>
      </c>
      <c r="O80" s="176">
        <f t="shared" si="1"/>
        <v>5.5630760101618852</v>
      </c>
      <c r="P80" s="177"/>
      <c r="Q80" s="178">
        <f t="shared" si="2"/>
        <v>9.0703758482322652</v>
      </c>
      <c r="R80" s="155"/>
      <c r="S80" s="164" t="str">
        <f t="shared" si="5"/>
        <v>生命保険</v>
      </c>
      <c r="T80" s="176">
        <f t="shared" si="6"/>
        <v>9.219933381695995</v>
      </c>
      <c r="U80" s="176">
        <f t="shared" si="3"/>
        <v>9.1441861264607969</v>
      </c>
      <c r="V80" s="176">
        <f t="shared" si="3"/>
        <v>9.0920685465615119</v>
      </c>
      <c r="W80" s="176">
        <f t="shared" si="3"/>
        <v>8.588723286594858</v>
      </c>
      <c r="X80" s="176">
        <f t="shared" si="3"/>
        <v>9.2400841658544053</v>
      </c>
      <c r="Y80" s="176">
        <f t="shared" si="3"/>
        <v>9.0355308330407773</v>
      </c>
      <c r="Z80" s="176">
        <f t="shared" si="3"/>
        <v>9.2611219918885421</v>
      </c>
      <c r="AA80" s="176">
        <f t="shared" si="3"/>
        <v>8.8770563252327701</v>
      </c>
      <c r="AB80" s="176">
        <f t="shared" si="3"/>
        <v>9.1010582666227542</v>
      </c>
      <c r="AC80" s="176">
        <f t="shared" si="3"/>
        <v>9.0039409208754186</v>
      </c>
      <c r="AD80" s="176">
        <f t="shared" si="3"/>
        <v>9.2163716958257353</v>
      </c>
      <c r="AE80" s="176">
        <f t="shared" si="3"/>
        <v>8.9302908689053115</v>
      </c>
      <c r="AF80" s="176">
        <f t="shared" si="3"/>
        <v>9.2009411586499645</v>
      </c>
      <c r="AG80" s="177"/>
      <c r="AH80" s="178"/>
    </row>
    <row r="81" spans="1:34" ht="14.25" thickBot="1" x14ac:dyDescent="0.2">
      <c r="A81" s="175" t="s">
        <v>314</v>
      </c>
      <c r="B81" s="164" t="str">
        <f t="shared" si="4"/>
        <v>アクセサリー</v>
      </c>
      <c r="C81" s="176">
        <f t="shared" ref="C81:O96" si="7">C21/C$60*100000</f>
        <v>5.998611909991669</v>
      </c>
      <c r="D81" s="176">
        <f t="shared" si="7"/>
        <v>5.4751876229472938</v>
      </c>
      <c r="E81" s="176">
        <f t="shared" si="7"/>
        <v>7.623768783503583</v>
      </c>
      <c r="F81" s="176">
        <f t="shared" si="7"/>
        <v>8.5348649232113178</v>
      </c>
      <c r="G81" s="176">
        <f t="shared" si="7"/>
        <v>4.4451211957565171</v>
      </c>
      <c r="H81" s="176">
        <f t="shared" si="7"/>
        <v>11.947473911709952</v>
      </c>
      <c r="I81" s="176">
        <f t="shared" si="7"/>
        <v>5.3921631065652775</v>
      </c>
      <c r="J81" s="176">
        <f t="shared" si="7"/>
        <v>8.6860167796954713</v>
      </c>
      <c r="K81" s="176">
        <f t="shared" si="7"/>
        <v>10.36884483917564</v>
      </c>
      <c r="L81" s="176">
        <f t="shared" si="7"/>
        <v>11.711014121385535</v>
      </c>
      <c r="M81" s="176">
        <f t="shared" si="7"/>
        <v>5.8765940261295873</v>
      </c>
      <c r="N81" s="176">
        <f t="shared" si="7"/>
        <v>12.408246412668063</v>
      </c>
      <c r="O81" s="176">
        <f t="shared" si="7"/>
        <v>7.0200721080614272</v>
      </c>
      <c r="P81" s="177"/>
      <c r="Q81" s="178">
        <f t="shared" si="2"/>
        <v>8.1196026985223835</v>
      </c>
      <c r="R81" s="155"/>
      <c r="S81" s="164" t="str">
        <f t="shared" si="5"/>
        <v>アクセサリー</v>
      </c>
      <c r="T81" s="176">
        <f t="shared" si="6"/>
        <v>8.3161201938565021</v>
      </c>
      <c r="U81" s="176">
        <f t="shared" si="6"/>
        <v>8.2547516289143363</v>
      </c>
      <c r="V81" s="176">
        <f t="shared" si="6"/>
        <v>8.1476989958689359</v>
      </c>
      <c r="W81" s="176">
        <f t="shared" si="6"/>
        <v>7.9908136161720114</v>
      </c>
      <c r="X81" s="176">
        <f t="shared" si="6"/>
        <v>8.3140735641842731</v>
      </c>
      <c r="Y81" s="176">
        <f t="shared" si="6"/>
        <v>8.014760052443199</v>
      </c>
      <c r="Z81" s="176">
        <f t="shared" si="6"/>
        <v>8.4634877856507433</v>
      </c>
      <c r="AA81" s="176">
        <f t="shared" si="6"/>
        <v>8.0136172802482744</v>
      </c>
      <c r="AB81" s="176">
        <f t="shared" si="6"/>
        <v>8.0892942454524093</v>
      </c>
      <c r="AC81" s="176">
        <f t="shared" si="6"/>
        <v>7.9130111722266374</v>
      </c>
      <c r="AD81" s="176">
        <f t="shared" si="6"/>
        <v>8.2082538266844747</v>
      </c>
      <c r="AE81" s="176">
        <f t="shared" si="6"/>
        <v>7.7051779943035905</v>
      </c>
      <c r="AF81" s="176">
        <f t="shared" si="6"/>
        <v>8.1605346289205194</v>
      </c>
      <c r="AG81" s="177"/>
      <c r="AH81" s="178"/>
    </row>
    <row r="82" spans="1:34" ht="14.25" thickBot="1" x14ac:dyDescent="0.2">
      <c r="A82" s="175" t="s">
        <v>315</v>
      </c>
      <c r="B82" s="164" t="str">
        <f t="shared" si="4"/>
        <v>移動通信サービス</v>
      </c>
      <c r="C82" s="176">
        <f t="shared" si="7"/>
        <v>4.5970670712085688</v>
      </c>
      <c r="D82" s="176">
        <f t="shared" si="7"/>
        <v>3.8130770945525789</v>
      </c>
      <c r="E82" s="176">
        <f t="shared" si="7"/>
        <v>4.875666082473221</v>
      </c>
      <c r="F82" s="176">
        <f t="shared" si="7"/>
        <v>11.045119312391119</v>
      </c>
      <c r="G82" s="176">
        <f t="shared" si="7"/>
        <v>4.0668130088836216</v>
      </c>
      <c r="H82" s="176">
        <f t="shared" si="7"/>
        <v>2.1398460737390961</v>
      </c>
      <c r="I82" s="176">
        <f t="shared" si="7"/>
        <v>4.7977514255265854</v>
      </c>
      <c r="J82" s="176">
        <f t="shared" si="7"/>
        <v>8.7463363406655787</v>
      </c>
      <c r="K82" s="176">
        <f t="shared" si="7"/>
        <v>6.4358347277641919</v>
      </c>
      <c r="L82" s="176">
        <f t="shared" si="7"/>
        <v>6.5546720828650393</v>
      </c>
      <c r="M82" s="176">
        <f t="shared" si="7"/>
        <v>4.3761870407347994</v>
      </c>
      <c r="N82" s="176">
        <f t="shared" si="7"/>
        <v>7.28310115526169</v>
      </c>
      <c r="O82" s="176">
        <f t="shared" si="7"/>
        <v>4.6358966751349042</v>
      </c>
      <c r="P82" s="177"/>
      <c r="Q82" s="178">
        <f t="shared" si="2"/>
        <v>7.0975215625842623</v>
      </c>
      <c r="R82" s="155"/>
      <c r="S82" s="164" t="str">
        <f t="shared" si="5"/>
        <v>移動通信サービス</v>
      </c>
      <c r="T82" s="176">
        <f t="shared" ref="T82:AF97" si="8">($Q22-C22)/T$60*100000</f>
        <v>7.3291977473650984</v>
      </c>
      <c r="U82" s="176">
        <f t="shared" si="8"/>
        <v>7.2653806709693969</v>
      </c>
      <c r="V82" s="176">
        <f t="shared" si="8"/>
        <v>7.223422414340031</v>
      </c>
      <c r="W82" s="176">
        <f t="shared" si="8"/>
        <v>5.8732168667577609</v>
      </c>
      <c r="X82" s="176">
        <f t="shared" si="8"/>
        <v>7.2579209320091476</v>
      </c>
      <c r="Y82" s="176">
        <f t="shared" si="8"/>
        <v>7.2333087371531848</v>
      </c>
      <c r="Z82" s="176">
        <f t="shared" si="8"/>
        <v>7.3874845946856587</v>
      </c>
      <c r="AA82" s="176">
        <f t="shared" si="8"/>
        <v>6.7890011184075156</v>
      </c>
      <c r="AB82" s="176">
        <f t="shared" si="8"/>
        <v>7.106437767744076</v>
      </c>
      <c r="AC82" s="176">
        <f t="shared" si="8"/>
        <v>7.128748311446869</v>
      </c>
      <c r="AD82" s="176">
        <f t="shared" si="8"/>
        <v>7.2050777118037104</v>
      </c>
      <c r="AE82" s="176">
        <f t="shared" si="8"/>
        <v>7.0795884413154777</v>
      </c>
      <c r="AF82" s="176">
        <f t="shared" si="8"/>
        <v>7.18915981206412</v>
      </c>
      <c r="AG82" s="177"/>
      <c r="AH82" s="178"/>
    </row>
    <row r="83" spans="1:34" ht="14.25" thickBot="1" x14ac:dyDescent="0.2">
      <c r="A83" s="175" t="s">
        <v>316</v>
      </c>
      <c r="B83" s="164" t="str">
        <f t="shared" si="4"/>
        <v>賃貸アパート・マンション</v>
      </c>
      <c r="C83" s="176">
        <f t="shared" si="7"/>
        <v>7.4562185423260932</v>
      </c>
      <c r="D83" s="176">
        <f t="shared" si="7"/>
        <v>4.3019331323157308</v>
      </c>
      <c r="E83" s="176">
        <f t="shared" si="7"/>
        <v>3.7232359175250052</v>
      </c>
      <c r="F83" s="176">
        <f t="shared" si="7"/>
        <v>10.824216926143295</v>
      </c>
      <c r="G83" s="176">
        <f t="shared" si="7"/>
        <v>4.2559671023200689</v>
      </c>
      <c r="H83" s="176">
        <f t="shared" si="7"/>
        <v>3.0314486044637192</v>
      </c>
      <c r="I83" s="176">
        <f t="shared" si="7"/>
        <v>3.5664700862321519</v>
      </c>
      <c r="J83" s="176">
        <f t="shared" si="7"/>
        <v>6.8764299505922475</v>
      </c>
      <c r="K83" s="176">
        <f t="shared" si="7"/>
        <v>1.4301854950587092</v>
      </c>
      <c r="L83" s="176">
        <f t="shared" si="7"/>
        <v>6.8168589661796402</v>
      </c>
      <c r="M83" s="176">
        <f t="shared" si="7"/>
        <v>5.1263905334321933</v>
      </c>
      <c r="N83" s="176">
        <f t="shared" si="7"/>
        <v>7.9844368220646675</v>
      </c>
      <c r="O83" s="176">
        <f t="shared" si="7"/>
        <v>7.0200721080614272</v>
      </c>
      <c r="P83" s="177"/>
      <c r="Q83" s="178">
        <f t="shared" si="2"/>
        <v>6.9929365161161749</v>
      </c>
      <c r="R83" s="155"/>
      <c r="S83" s="164" t="str">
        <f t="shared" si="5"/>
        <v>賃貸アパート・マンション</v>
      </c>
      <c r="T83" s="176">
        <f t="shared" si="8"/>
        <v>6.9500117547657707</v>
      </c>
      <c r="U83" s="176">
        <f t="shared" si="8"/>
        <v>7.1304664494314522</v>
      </c>
      <c r="V83" s="176">
        <f t="shared" si="8"/>
        <v>7.1782132337217694</v>
      </c>
      <c r="W83" s="176">
        <f t="shared" si="8"/>
        <v>5.804706383688476</v>
      </c>
      <c r="X83" s="176">
        <f t="shared" si="8"/>
        <v>7.1377898269276177</v>
      </c>
      <c r="Y83" s="176">
        <f t="shared" si="8"/>
        <v>7.1014388276979954</v>
      </c>
      <c r="Z83" s="176">
        <f t="shared" si="8"/>
        <v>7.4249573426297157</v>
      </c>
      <c r="AA83" s="176">
        <f t="shared" si="8"/>
        <v>7.014736816442678</v>
      </c>
      <c r="AB83" s="176">
        <f t="shared" si="8"/>
        <v>7.0678943764613962</v>
      </c>
      <c r="AC83" s="176">
        <f t="shared" si="8"/>
        <v>7.0030651606808814</v>
      </c>
      <c r="AD83" s="176">
        <f t="shared" si="8"/>
        <v>7.0667085925098121</v>
      </c>
      <c r="AE83" s="176">
        <f t="shared" si="8"/>
        <v>6.8971248216939447</v>
      </c>
      <c r="AF83" s="176">
        <f t="shared" si="8"/>
        <v>6.9919263467125674</v>
      </c>
      <c r="AG83" s="177"/>
      <c r="AH83" s="178"/>
    </row>
    <row r="84" spans="1:34" ht="14.25" thickBot="1" x14ac:dyDescent="0.2">
      <c r="A84" s="175" t="s">
        <v>317</v>
      </c>
      <c r="B84" s="164" t="str">
        <f t="shared" si="4"/>
        <v>屋根工事</v>
      </c>
      <c r="C84" s="176">
        <f t="shared" si="7"/>
        <v>3.251584025976793</v>
      </c>
      <c r="D84" s="176">
        <f t="shared" si="7"/>
        <v>3.8130770945525789</v>
      </c>
      <c r="E84" s="176">
        <f t="shared" si="7"/>
        <v>7.3578233608232253</v>
      </c>
      <c r="F84" s="176">
        <f t="shared" si="7"/>
        <v>10.020935521605759</v>
      </c>
      <c r="G84" s="176">
        <f t="shared" si="7"/>
        <v>3.0264654949831606</v>
      </c>
      <c r="H84" s="176">
        <f t="shared" si="7"/>
        <v>3.0314486044637192</v>
      </c>
      <c r="I84" s="176">
        <f t="shared" si="7"/>
        <v>7.727351853502995</v>
      </c>
      <c r="J84" s="176">
        <f t="shared" si="7"/>
        <v>6.5446723652566563</v>
      </c>
      <c r="K84" s="176">
        <f t="shared" si="7"/>
        <v>6.4358347277641919</v>
      </c>
      <c r="L84" s="176">
        <f t="shared" si="7"/>
        <v>4.1075945052620906</v>
      </c>
      <c r="M84" s="176">
        <f t="shared" si="7"/>
        <v>4.126119209835668</v>
      </c>
      <c r="N84" s="176">
        <f t="shared" si="7"/>
        <v>7.1212544629225407</v>
      </c>
      <c r="O84" s="176">
        <f t="shared" si="7"/>
        <v>3.7087173401079232</v>
      </c>
      <c r="P84" s="177"/>
      <c r="Q84" s="178">
        <f t="shared" si="2"/>
        <v>6.6459043164720697</v>
      </c>
      <c r="R84" s="155"/>
      <c r="S84" s="164" t="str">
        <f t="shared" si="5"/>
        <v>屋根工事</v>
      </c>
      <c r="T84" s="176">
        <f t="shared" si="8"/>
        <v>6.9604004120972585</v>
      </c>
      <c r="U84" s="176">
        <f t="shared" si="8"/>
        <v>6.7906824840766244</v>
      </c>
      <c r="V84" s="176">
        <f t="shared" si="8"/>
        <v>6.6055636125571207</v>
      </c>
      <c r="W84" s="176">
        <f t="shared" si="8"/>
        <v>5.5991749344806223</v>
      </c>
      <c r="X84" s="176">
        <f t="shared" si="8"/>
        <v>6.8374620642237902</v>
      </c>
      <c r="Y84" s="176">
        <f t="shared" si="8"/>
        <v>6.7449016650969273</v>
      </c>
      <c r="Z84" s="176">
        <f t="shared" si="8"/>
        <v>6.5095516428534497</v>
      </c>
      <c r="AA84" s="176">
        <f t="shared" si="8"/>
        <v>6.6648464844881756</v>
      </c>
      <c r="AB84" s="176">
        <f t="shared" si="8"/>
        <v>6.6487349962622551</v>
      </c>
      <c r="AC84" s="176">
        <f t="shared" si="8"/>
        <v>6.7919174673940201</v>
      </c>
      <c r="AD84" s="176">
        <f t="shared" si="8"/>
        <v>6.7454945655775482</v>
      </c>
      <c r="AE84" s="176">
        <f t="shared" si="8"/>
        <v>6.5999697840245908</v>
      </c>
      <c r="AF84" s="176">
        <f t="shared" si="8"/>
        <v>6.7552461882907027</v>
      </c>
      <c r="AG84" s="177"/>
      <c r="AH84" s="178"/>
    </row>
    <row r="85" spans="1:34" ht="14.25" thickBot="1" x14ac:dyDescent="0.2">
      <c r="A85" s="175" t="s">
        <v>318</v>
      </c>
      <c r="B85" s="164" t="str">
        <f t="shared" si="4"/>
        <v>その他金融関連サービス</v>
      </c>
      <c r="C85" s="176">
        <f t="shared" si="7"/>
        <v>4.5410052776572449</v>
      </c>
      <c r="D85" s="176">
        <f t="shared" si="7"/>
        <v>4.3019331323157308</v>
      </c>
      <c r="E85" s="176">
        <f t="shared" si="7"/>
        <v>6.8259325154625108</v>
      </c>
      <c r="F85" s="176">
        <f t="shared" si="7"/>
        <v>6.6270715874346697</v>
      </c>
      <c r="G85" s="176">
        <f t="shared" si="7"/>
        <v>5.2017375695023071</v>
      </c>
      <c r="H85" s="176">
        <f t="shared" si="7"/>
        <v>4.8146536659129655</v>
      </c>
      <c r="I85" s="176">
        <f t="shared" si="7"/>
        <v>5.6044529926505238</v>
      </c>
      <c r="J85" s="176">
        <f t="shared" si="7"/>
        <v>5.7001985116751523</v>
      </c>
      <c r="K85" s="176">
        <f t="shared" si="7"/>
        <v>3.5754637376467731</v>
      </c>
      <c r="L85" s="176">
        <f t="shared" si="7"/>
        <v>7.2538371050373085</v>
      </c>
      <c r="M85" s="176">
        <f t="shared" si="7"/>
        <v>3.0008139707895767</v>
      </c>
      <c r="N85" s="176">
        <f t="shared" si="7"/>
        <v>11.491115156079555</v>
      </c>
      <c r="O85" s="176">
        <f t="shared" si="7"/>
        <v>7.0200721080614272</v>
      </c>
      <c r="P85" s="177"/>
      <c r="Q85" s="178">
        <f t="shared" si="2"/>
        <v>6.2893643853308632</v>
      </c>
      <c r="R85" s="155"/>
      <c r="S85" s="164" t="str">
        <f t="shared" si="5"/>
        <v>その他金融関連サービス</v>
      </c>
      <c r="T85" s="176">
        <f t="shared" si="8"/>
        <v>6.451356202854325</v>
      </c>
      <c r="U85" s="176">
        <f t="shared" si="8"/>
        <v>6.3909366424827097</v>
      </c>
      <c r="V85" s="176">
        <f t="shared" si="8"/>
        <v>6.2589598944837812</v>
      </c>
      <c r="W85" s="176">
        <f t="shared" si="8"/>
        <v>6.1846281534363277</v>
      </c>
      <c r="X85" s="176">
        <f t="shared" si="8"/>
        <v>6.3469267184742062</v>
      </c>
      <c r="Y85" s="176">
        <f t="shared" si="8"/>
        <v>6.3297556538491078</v>
      </c>
      <c r="Z85" s="176">
        <f t="shared" si="8"/>
        <v>6.3757204001960996</v>
      </c>
      <c r="AA85" s="176">
        <f t="shared" si="8"/>
        <v>6.3996070392968614</v>
      </c>
      <c r="AB85" s="176">
        <f t="shared" si="8"/>
        <v>6.3259340942698117</v>
      </c>
      <c r="AC85" s="176">
        <f t="shared" si="8"/>
        <v>6.233884277993031</v>
      </c>
      <c r="AD85" s="176">
        <f t="shared" si="8"/>
        <v>6.4193387843847889</v>
      </c>
      <c r="AE85" s="176">
        <f t="shared" si="8"/>
        <v>5.7867033651400437</v>
      </c>
      <c r="AF85" s="176">
        <f t="shared" si="8"/>
        <v>6.2621625249118198</v>
      </c>
      <c r="AG85" s="177"/>
      <c r="AH85" s="178"/>
    </row>
    <row r="86" spans="1:34" ht="14.25" thickBot="1" x14ac:dyDescent="0.2">
      <c r="A86" s="175" t="s">
        <v>319</v>
      </c>
      <c r="B86" s="164" t="str">
        <f t="shared" si="4"/>
        <v>化粧品</v>
      </c>
      <c r="C86" s="176">
        <f t="shared" si="7"/>
        <v>4.0925109292466528</v>
      </c>
      <c r="D86" s="176">
        <f t="shared" si="7"/>
        <v>4.3019331323157308</v>
      </c>
      <c r="E86" s="176">
        <f t="shared" si="7"/>
        <v>3.7232359175250052</v>
      </c>
      <c r="F86" s="176">
        <f t="shared" si="7"/>
        <v>6.9483841492496845</v>
      </c>
      <c r="G86" s="176">
        <f t="shared" si="7"/>
        <v>4.5396982424747403</v>
      </c>
      <c r="H86" s="176">
        <f t="shared" si="7"/>
        <v>5.8845767027825131</v>
      </c>
      <c r="I86" s="176">
        <f t="shared" si="7"/>
        <v>5.2223311976970788</v>
      </c>
      <c r="J86" s="176">
        <f t="shared" si="7"/>
        <v>6.8161103896221409</v>
      </c>
      <c r="K86" s="176">
        <f t="shared" si="7"/>
        <v>4.2905564851761273</v>
      </c>
      <c r="L86" s="176">
        <f t="shared" si="7"/>
        <v>8.6521671493818513</v>
      </c>
      <c r="M86" s="176">
        <f t="shared" si="7"/>
        <v>5.6265261952304568</v>
      </c>
      <c r="N86" s="176">
        <f t="shared" si="7"/>
        <v>8.3620791041893483</v>
      </c>
      <c r="O86" s="176">
        <f t="shared" si="7"/>
        <v>7.9472514430884083</v>
      </c>
      <c r="P86" s="177"/>
      <c r="Q86" s="178">
        <f t="shared" si="2"/>
        <v>6.2846105195823139</v>
      </c>
      <c r="R86" s="155"/>
      <c r="S86" s="164" t="str">
        <f t="shared" si="5"/>
        <v>化粧品</v>
      </c>
      <c r="T86" s="176">
        <f t="shared" si="8"/>
        <v>6.4877165035145348</v>
      </c>
      <c r="U86" s="176">
        <f t="shared" si="8"/>
        <v>6.3859398194627852</v>
      </c>
      <c r="V86" s="176">
        <f t="shared" si="8"/>
        <v>6.429750132374993</v>
      </c>
      <c r="W86" s="176">
        <f t="shared" si="8"/>
        <v>6.0787483159656146</v>
      </c>
      <c r="X86" s="176">
        <f t="shared" si="8"/>
        <v>6.3769594947445905</v>
      </c>
      <c r="Y86" s="176">
        <f t="shared" si="8"/>
        <v>6.2955671588051683</v>
      </c>
      <c r="Z86" s="176">
        <f t="shared" si="8"/>
        <v>6.4185463978464519</v>
      </c>
      <c r="AA86" s="176">
        <f t="shared" si="8"/>
        <v>6.1851581261634552</v>
      </c>
      <c r="AB86" s="176">
        <f t="shared" si="8"/>
        <v>6.3114803225388068</v>
      </c>
      <c r="AC86" s="176">
        <f t="shared" si="8"/>
        <v>6.1484197354721593</v>
      </c>
      <c r="AD86" s="176">
        <f t="shared" si="8"/>
        <v>6.3106201906538679</v>
      </c>
      <c r="AE86" s="176">
        <f t="shared" si="8"/>
        <v>6.0838584028093976</v>
      </c>
      <c r="AF86" s="176">
        <f t="shared" si="8"/>
        <v>6.2227158318415086</v>
      </c>
      <c r="AG86" s="177"/>
      <c r="AH86" s="178"/>
    </row>
    <row r="87" spans="1:34" ht="14.25" thickBot="1" x14ac:dyDescent="0.2">
      <c r="A87" s="175" t="s">
        <v>320</v>
      </c>
      <c r="B87" s="164" t="str">
        <f t="shared" si="4"/>
        <v>浄水器</v>
      </c>
      <c r="C87" s="176">
        <f t="shared" si="7"/>
        <v>2.9712750582201726</v>
      </c>
      <c r="D87" s="176">
        <f t="shared" si="7"/>
        <v>1.9554241510526047</v>
      </c>
      <c r="E87" s="176">
        <f t="shared" si="7"/>
        <v>3.0140481237107188</v>
      </c>
      <c r="F87" s="176">
        <f t="shared" si="7"/>
        <v>7.3701068866318913</v>
      </c>
      <c r="G87" s="176">
        <f t="shared" si="7"/>
        <v>1.7969638876462517</v>
      </c>
      <c r="H87" s="176">
        <f t="shared" si="7"/>
        <v>2.6748075921738694</v>
      </c>
      <c r="I87" s="176">
        <f t="shared" si="7"/>
        <v>5.094957266045931</v>
      </c>
      <c r="J87" s="176">
        <f t="shared" si="7"/>
        <v>9.6511297552171893</v>
      </c>
      <c r="K87" s="176">
        <f t="shared" si="7"/>
        <v>3.2179173638820959</v>
      </c>
      <c r="L87" s="176">
        <f t="shared" si="7"/>
        <v>5.9429026884643017</v>
      </c>
      <c r="M87" s="176">
        <f t="shared" si="7"/>
        <v>3.5009496325878398</v>
      </c>
      <c r="N87" s="176">
        <f t="shared" si="7"/>
        <v>8.0923346169574319</v>
      </c>
      <c r="O87" s="176">
        <f t="shared" si="7"/>
        <v>3.4438089586716436</v>
      </c>
      <c r="P87" s="177"/>
      <c r="Q87" s="178">
        <f t="shared" si="2"/>
        <v>5.9185628569440096</v>
      </c>
      <c r="R87" s="155"/>
      <c r="S87" s="164" t="str">
        <f t="shared" si="5"/>
        <v>浄水器</v>
      </c>
      <c r="T87" s="176">
        <f t="shared" si="8"/>
        <v>6.1916397695671135</v>
      </c>
      <c r="U87" s="176">
        <f t="shared" si="8"/>
        <v>6.1211081994068168</v>
      </c>
      <c r="V87" s="176">
        <f t="shared" si="8"/>
        <v>6.0831464143016527</v>
      </c>
      <c r="W87" s="176">
        <f t="shared" si="8"/>
        <v>5.468382194075625</v>
      </c>
      <c r="X87" s="176">
        <f t="shared" si="8"/>
        <v>6.136697284581528</v>
      </c>
      <c r="Y87" s="176">
        <f t="shared" si="8"/>
        <v>6.0074069862919766</v>
      </c>
      <c r="Z87" s="176">
        <f t="shared" si="8"/>
        <v>6.0224059195806996</v>
      </c>
      <c r="AA87" s="176">
        <f t="shared" si="8"/>
        <v>5.2201380170631353</v>
      </c>
      <c r="AB87" s="176">
        <f t="shared" si="8"/>
        <v>5.9549539531740194</v>
      </c>
      <c r="AC87" s="176">
        <f t="shared" si="8"/>
        <v>5.9171627380627401</v>
      </c>
      <c r="AD87" s="176">
        <f t="shared" si="8"/>
        <v>6.014114935024085</v>
      </c>
      <c r="AE87" s="176">
        <f t="shared" si="8"/>
        <v>5.7085046710165299</v>
      </c>
      <c r="AF87" s="176">
        <f t="shared" si="8"/>
        <v>6.0106898565885887</v>
      </c>
      <c r="AG87" s="177"/>
      <c r="AH87" s="178"/>
    </row>
    <row r="88" spans="1:34" ht="14.25" thickBot="1" x14ac:dyDescent="0.2">
      <c r="A88" s="175" t="s">
        <v>321</v>
      </c>
      <c r="B88" s="164" t="str">
        <f t="shared" si="4"/>
        <v>他の行政サービス</v>
      </c>
      <c r="C88" s="176">
        <f t="shared" si="7"/>
        <v>7.6244039229800649</v>
      </c>
      <c r="D88" s="176">
        <f t="shared" si="7"/>
        <v>4.5952467549736218</v>
      </c>
      <c r="E88" s="176">
        <f t="shared" si="7"/>
        <v>7.7124172577303689</v>
      </c>
      <c r="F88" s="176">
        <f t="shared" si="7"/>
        <v>5.0004267432461607</v>
      </c>
      <c r="G88" s="176">
        <f t="shared" si="7"/>
        <v>4.6342752891929644</v>
      </c>
      <c r="H88" s="176">
        <f t="shared" si="7"/>
        <v>6.7761792335071362</v>
      </c>
      <c r="I88" s="176">
        <f t="shared" si="7"/>
        <v>1.9955249292013229</v>
      </c>
      <c r="J88" s="176">
        <f t="shared" si="7"/>
        <v>4.0112508045121444</v>
      </c>
      <c r="K88" s="176">
        <f t="shared" si="7"/>
        <v>8.2235665965875775</v>
      </c>
      <c r="L88" s="176">
        <f t="shared" si="7"/>
        <v>8.4773758938387829</v>
      </c>
      <c r="M88" s="176">
        <f t="shared" si="7"/>
        <v>5.0013566179826281</v>
      </c>
      <c r="N88" s="176">
        <f t="shared" si="7"/>
        <v>13.055633182024659</v>
      </c>
      <c r="O88" s="176">
        <f t="shared" si="7"/>
        <v>5.4306218194437452</v>
      </c>
      <c r="P88" s="177"/>
      <c r="Q88" s="178">
        <f t="shared" si="2"/>
        <v>5.8710241994585157</v>
      </c>
      <c r="R88" s="155"/>
      <c r="S88" s="164" t="str">
        <f t="shared" si="5"/>
        <v>他の行政サービス</v>
      </c>
      <c r="T88" s="176">
        <f t="shared" si="8"/>
        <v>5.7085672036529012</v>
      </c>
      <c r="U88" s="176">
        <f t="shared" si="8"/>
        <v>5.9362257476696314</v>
      </c>
      <c r="V88" s="176">
        <f t="shared" si="8"/>
        <v>5.7666821499738212</v>
      </c>
      <c r="W88" s="176">
        <f t="shared" si="8"/>
        <v>6.1410305733013271</v>
      </c>
      <c r="X88" s="176">
        <f t="shared" si="8"/>
        <v>5.9364787761123097</v>
      </c>
      <c r="Y88" s="176">
        <f t="shared" si="8"/>
        <v>5.846232652513411</v>
      </c>
      <c r="Z88" s="176">
        <f t="shared" si="8"/>
        <v>6.3596606510772178</v>
      </c>
      <c r="AA88" s="176">
        <f t="shared" si="8"/>
        <v>6.2190184808687299</v>
      </c>
      <c r="AB88" s="176">
        <f t="shared" si="8"/>
        <v>5.83932377932598</v>
      </c>
      <c r="AC88" s="176">
        <f t="shared" si="8"/>
        <v>5.7210970228677978</v>
      </c>
      <c r="AD88" s="176">
        <f t="shared" si="8"/>
        <v>5.9053963412931649</v>
      </c>
      <c r="AE88" s="176">
        <f t="shared" si="8"/>
        <v>5.1767535509766338</v>
      </c>
      <c r="AF88" s="176">
        <f t="shared" si="8"/>
        <v>5.887418940743868</v>
      </c>
      <c r="AG88" s="177"/>
      <c r="AH88" s="178"/>
    </row>
    <row r="89" spans="1:34" ht="14.25" thickBot="1" x14ac:dyDescent="0.2">
      <c r="A89" s="175" t="s">
        <v>322</v>
      </c>
      <c r="B89" s="164" t="str">
        <f t="shared" si="4"/>
        <v>社会保険</v>
      </c>
      <c r="C89" s="176">
        <f t="shared" si="7"/>
        <v>3.4758312001820886</v>
      </c>
      <c r="D89" s="176">
        <f t="shared" si="7"/>
        <v>2.1509665661578654</v>
      </c>
      <c r="E89" s="176">
        <f t="shared" si="7"/>
        <v>10.371871484533944</v>
      </c>
      <c r="F89" s="176">
        <f t="shared" si="7"/>
        <v>6.3258410607330946</v>
      </c>
      <c r="G89" s="176">
        <f t="shared" si="7"/>
        <v>2.6481573081102656</v>
      </c>
      <c r="H89" s="176">
        <f t="shared" si="7"/>
        <v>1.961525567594171</v>
      </c>
      <c r="I89" s="176">
        <f t="shared" si="7"/>
        <v>1.5709451570308288</v>
      </c>
      <c r="J89" s="176">
        <f t="shared" si="7"/>
        <v>2.4127824388042973</v>
      </c>
      <c r="K89" s="176">
        <f t="shared" si="7"/>
        <v>23.598060668468701</v>
      </c>
      <c r="L89" s="176">
        <f t="shared" si="7"/>
        <v>4.4571770163482265</v>
      </c>
      <c r="M89" s="176">
        <f t="shared" si="7"/>
        <v>18.129917740187025</v>
      </c>
      <c r="N89" s="176">
        <f t="shared" si="7"/>
        <v>7.5528456424936037</v>
      </c>
      <c r="O89" s="176">
        <f t="shared" si="7"/>
        <v>6.2253469637525862</v>
      </c>
      <c r="P89" s="177"/>
      <c r="Q89" s="178">
        <f t="shared" si="2"/>
        <v>5.3576066986151796</v>
      </c>
      <c r="R89" s="155"/>
      <c r="S89" s="164" t="str">
        <f t="shared" si="5"/>
        <v>社会保険</v>
      </c>
      <c r="T89" s="176">
        <f t="shared" si="8"/>
        <v>5.5319600290175979</v>
      </c>
      <c r="U89" s="176">
        <f t="shared" si="8"/>
        <v>5.5214894370159451</v>
      </c>
      <c r="V89" s="176">
        <f t="shared" si="8"/>
        <v>5.0734747138271423</v>
      </c>
      <c r="W89" s="176">
        <f t="shared" si="8"/>
        <v>5.0573192956599167</v>
      </c>
      <c r="X89" s="176">
        <f t="shared" si="8"/>
        <v>5.5010035201917606</v>
      </c>
      <c r="Y89" s="176">
        <f t="shared" si="8"/>
        <v>5.4506229241478419</v>
      </c>
      <c r="Z89" s="176">
        <f t="shared" si="8"/>
        <v>5.8350421798604106</v>
      </c>
      <c r="AA89" s="176">
        <f t="shared" si="8"/>
        <v>5.9086318960703821</v>
      </c>
      <c r="AB89" s="176">
        <f t="shared" si="8"/>
        <v>5.1118172688653996</v>
      </c>
      <c r="AC89" s="176">
        <f t="shared" si="8"/>
        <v>5.4094028089681458</v>
      </c>
      <c r="AD89" s="176">
        <f t="shared" si="8"/>
        <v>4.8528026838074378</v>
      </c>
      <c r="AE89" s="176">
        <f t="shared" si="8"/>
        <v>5.1454740733272288</v>
      </c>
      <c r="AF89" s="176">
        <f t="shared" si="8"/>
        <v>5.3253035644919411</v>
      </c>
      <c r="AG89" s="177"/>
      <c r="AH89" s="178"/>
    </row>
    <row r="90" spans="1:34" ht="14.25" thickBot="1" x14ac:dyDescent="0.2">
      <c r="A90" s="175" t="s">
        <v>323</v>
      </c>
      <c r="B90" s="164" t="str">
        <f t="shared" si="4"/>
        <v>医療サービス</v>
      </c>
      <c r="C90" s="176">
        <f t="shared" si="7"/>
        <v>2.9712750582201726</v>
      </c>
      <c r="D90" s="176">
        <f t="shared" si="7"/>
        <v>3.8130770945525789</v>
      </c>
      <c r="E90" s="176">
        <f t="shared" si="7"/>
        <v>4.4324237113392924</v>
      </c>
      <c r="F90" s="176">
        <f t="shared" si="7"/>
        <v>8.51478288809788</v>
      </c>
      <c r="G90" s="176">
        <f t="shared" si="7"/>
        <v>3.4993507285742793</v>
      </c>
      <c r="H90" s="176">
        <f t="shared" si="7"/>
        <v>4.99297417205789</v>
      </c>
      <c r="I90" s="176">
        <f t="shared" si="7"/>
        <v>2.3776467241547681</v>
      </c>
      <c r="J90" s="176">
        <f t="shared" si="7"/>
        <v>5.0970029019740783</v>
      </c>
      <c r="K90" s="176">
        <f t="shared" si="7"/>
        <v>6.0782883539995138</v>
      </c>
      <c r="L90" s="176">
        <f t="shared" si="7"/>
        <v>5.6807158051497</v>
      </c>
      <c r="M90" s="176">
        <f t="shared" si="7"/>
        <v>4.2511531252852341</v>
      </c>
      <c r="N90" s="176">
        <f t="shared" si="7"/>
        <v>5.8264809242093518</v>
      </c>
      <c r="O90" s="176">
        <f t="shared" si="7"/>
        <v>3.4438089586716436</v>
      </c>
      <c r="P90" s="177"/>
      <c r="Q90" s="178">
        <f t="shared" si="2"/>
        <v>5.3243296383753336</v>
      </c>
      <c r="R90" s="155"/>
      <c r="S90" s="164" t="str">
        <f t="shared" si="5"/>
        <v>医療サービス</v>
      </c>
      <c r="T90" s="176">
        <f t="shared" si="8"/>
        <v>5.5423486863490865</v>
      </c>
      <c r="U90" s="176">
        <f t="shared" si="8"/>
        <v>5.4015656845377711</v>
      </c>
      <c r="V90" s="176">
        <f t="shared" si="8"/>
        <v>5.3748692512822203</v>
      </c>
      <c r="W90" s="176">
        <f t="shared" si="8"/>
        <v>4.3348451105656434</v>
      </c>
      <c r="X90" s="176">
        <f t="shared" si="8"/>
        <v>5.420916116804074</v>
      </c>
      <c r="Y90" s="176">
        <f t="shared" si="8"/>
        <v>5.3334052268543397</v>
      </c>
      <c r="Z90" s="176">
        <f t="shared" si="8"/>
        <v>5.6958576874967681</v>
      </c>
      <c r="AA90" s="176">
        <f t="shared" si="8"/>
        <v>5.3668662207859912</v>
      </c>
      <c r="AB90" s="176">
        <f t="shared" si="8"/>
        <v>5.3141700730994685</v>
      </c>
      <c r="AC90" s="176">
        <f t="shared" si="8"/>
        <v>5.3038289623247161</v>
      </c>
      <c r="AD90" s="176">
        <f t="shared" si="8"/>
        <v>5.3667451268990609</v>
      </c>
      <c r="AE90" s="176">
        <f t="shared" si="8"/>
        <v>5.2758052301997518</v>
      </c>
      <c r="AF90" s="176">
        <f t="shared" si="8"/>
        <v>5.3943352773649842</v>
      </c>
      <c r="AG90" s="177"/>
      <c r="AH90" s="178"/>
    </row>
    <row r="91" spans="1:34" ht="14.25" thickBot="1" x14ac:dyDescent="0.2">
      <c r="A91" s="175" t="s">
        <v>324</v>
      </c>
      <c r="B91" s="164" t="str">
        <f t="shared" si="4"/>
        <v>塗装工事</v>
      </c>
      <c r="C91" s="176">
        <f t="shared" si="7"/>
        <v>4.5970670712085688</v>
      </c>
      <c r="D91" s="176">
        <f t="shared" si="7"/>
        <v>4.2041619247630999</v>
      </c>
      <c r="E91" s="176">
        <f t="shared" si="7"/>
        <v>5.0529630309267928</v>
      </c>
      <c r="F91" s="176">
        <f t="shared" si="7"/>
        <v>7.2094506057243848</v>
      </c>
      <c r="G91" s="176">
        <f t="shared" si="7"/>
        <v>2.5535802613920415</v>
      </c>
      <c r="H91" s="176">
        <f t="shared" si="7"/>
        <v>1.961525567594171</v>
      </c>
      <c r="I91" s="176">
        <f t="shared" si="7"/>
        <v>3.7363019951003498</v>
      </c>
      <c r="J91" s="176">
        <f t="shared" si="7"/>
        <v>4.1318899264523594</v>
      </c>
      <c r="K91" s="176">
        <f t="shared" si="7"/>
        <v>2.5028246163527408</v>
      </c>
      <c r="L91" s="176">
        <f t="shared" si="7"/>
        <v>6.0302983162358359</v>
      </c>
      <c r="M91" s="176">
        <f t="shared" si="7"/>
        <v>5.0013566179826281</v>
      </c>
      <c r="N91" s="176">
        <f t="shared" si="7"/>
        <v>4.9632985650672259</v>
      </c>
      <c r="O91" s="176">
        <f t="shared" si="7"/>
        <v>5.8279843915981653</v>
      </c>
      <c r="P91" s="177"/>
      <c r="Q91" s="178">
        <f t="shared" si="2"/>
        <v>5.0628670222051166</v>
      </c>
      <c r="R91" s="155"/>
      <c r="S91" s="164" t="str">
        <f t="shared" si="5"/>
        <v>塗装工事</v>
      </c>
      <c r="T91" s="176">
        <f t="shared" si="8"/>
        <v>5.1060250784265708</v>
      </c>
      <c r="U91" s="176">
        <f t="shared" si="8"/>
        <v>5.1067531263622588</v>
      </c>
      <c r="V91" s="176">
        <f t="shared" si="8"/>
        <v>5.0634282292453072</v>
      </c>
      <c r="W91" s="176">
        <f t="shared" si="8"/>
        <v>4.3971273679013567</v>
      </c>
      <c r="X91" s="176">
        <f t="shared" si="8"/>
        <v>5.1956702947762041</v>
      </c>
      <c r="Y91" s="176">
        <f t="shared" si="8"/>
        <v>5.1478105394729621</v>
      </c>
      <c r="Z91" s="176">
        <f t="shared" si="8"/>
        <v>5.2301249630491933</v>
      </c>
      <c r="AA91" s="176">
        <f t="shared" si="8"/>
        <v>5.2370681944157731</v>
      </c>
      <c r="AB91" s="176">
        <f t="shared" si="8"/>
        <v>5.0973634971343955</v>
      </c>
      <c r="AC91" s="176">
        <f t="shared" si="8"/>
        <v>5.0072167265169831</v>
      </c>
      <c r="AD91" s="176">
        <f t="shared" si="8"/>
        <v>5.0652981170087816</v>
      </c>
      <c r="AE91" s="176">
        <f t="shared" si="8"/>
        <v>5.0724886254786146</v>
      </c>
      <c r="AF91" s="176">
        <f t="shared" si="8"/>
        <v>5.0343842030983996</v>
      </c>
      <c r="AG91" s="177"/>
      <c r="AH91" s="178"/>
    </row>
    <row r="92" spans="1:34" ht="14.25" thickBot="1" x14ac:dyDescent="0.2">
      <c r="A92" s="175" t="s">
        <v>325</v>
      </c>
      <c r="B92" s="164" t="str">
        <f t="shared" si="4"/>
        <v>ＩＰ電話</v>
      </c>
      <c r="C92" s="176">
        <f t="shared" si="7"/>
        <v>3.3076458195281169</v>
      </c>
      <c r="D92" s="176">
        <f t="shared" si="7"/>
        <v>4.0086195096578399</v>
      </c>
      <c r="E92" s="176">
        <f t="shared" si="7"/>
        <v>5.4075569278339364</v>
      </c>
      <c r="F92" s="176">
        <f t="shared" si="7"/>
        <v>4.1168171982548705</v>
      </c>
      <c r="G92" s="176">
        <f t="shared" si="7"/>
        <v>5.7691998498116499</v>
      </c>
      <c r="H92" s="176">
        <f t="shared" si="7"/>
        <v>6.4195382212172873</v>
      </c>
      <c r="I92" s="176">
        <f t="shared" si="7"/>
        <v>2.6323945874570644</v>
      </c>
      <c r="J92" s="176">
        <f t="shared" si="7"/>
        <v>6.6351517067118184</v>
      </c>
      <c r="K92" s="176">
        <f t="shared" si="7"/>
        <v>2.8603709901174184</v>
      </c>
      <c r="L92" s="176">
        <f t="shared" si="7"/>
        <v>4.0201988774905573</v>
      </c>
      <c r="M92" s="176">
        <f t="shared" si="7"/>
        <v>5.2514244488817594</v>
      </c>
      <c r="N92" s="176">
        <f t="shared" si="7"/>
        <v>7.7146923348327539</v>
      </c>
      <c r="O92" s="176">
        <f t="shared" si="7"/>
        <v>4.3709882936986242</v>
      </c>
      <c r="P92" s="177"/>
      <c r="Q92" s="178">
        <f t="shared" si="2"/>
        <v>4.8774662580116903</v>
      </c>
      <c r="R92" s="155"/>
      <c r="S92" s="164" t="str">
        <f t="shared" si="5"/>
        <v>ＩＰ電話</v>
      </c>
      <c r="T92" s="176">
        <f t="shared" si="8"/>
        <v>5.0229158197746644</v>
      </c>
      <c r="U92" s="176">
        <f t="shared" si="8"/>
        <v>4.9218706746250733</v>
      </c>
      <c r="V92" s="176">
        <f t="shared" si="8"/>
        <v>4.8474288107358339</v>
      </c>
      <c r="W92" s="176">
        <f t="shared" si="8"/>
        <v>5.1133733272620585</v>
      </c>
      <c r="X92" s="176">
        <f t="shared" si="8"/>
        <v>4.8302715168198809</v>
      </c>
      <c r="Y92" s="176">
        <f t="shared" si="8"/>
        <v>4.8352300133569566</v>
      </c>
      <c r="Z92" s="176">
        <f t="shared" si="8"/>
        <v>5.1605327168673725</v>
      </c>
      <c r="AA92" s="176">
        <f t="shared" si="8"/>
        <v>4.5485743154085272</v>
      </c>
      <c r="AB92" s="176">
        <f t="shared" si="8"/>
        <v>4.9046465407209965</v>
      </c>
      <c r="AC92" s="176">
        <f t="shared" si="8"/>
        <v>4.9267795100267504</v>
      </c>
      <c r="AD92" s="176">
        <f t="shared" si="8"/>
        <v>4.8626861923284306</v>
      </c>
      <c r="AE92" s="176">
        <f t="shared" si="8"/>
        <v>4.6032964607375302</v>
      </c>
      <c r="AF92" s="176">
        <f t="shared" si="8"/>
        <v>4.8963207773523125</v>
      </c>
      <c r="AG92" s="177"/>
      <c r="AH92" s="178"/>
    </row>
    <row r="93" spans="1:34" ht="14.25" thickBot="1" x14ac:dyDescent="0.2">
      <c r="A93" s="175" t="s">
        <v>326</v>
      </c>
      <c r="B93" s="164" t="str">
        <f t="shared" si="4"/>
        <v>飲料</v>
      </c>
      <c r="C93" s="176">
        <f t="shared" si="7"/>
        <v>2.8030896775662009</v>
      </c>
      <c r="D93" s="176">
        <f t="shared" si="7"/>
        <v>3.3242210567894284</v>
      </c>
      <c r="E93" s="176">
        <f t="shared" si="7"/>
        <v>1.9502664329892885</v>
      </c>
      <c r="F93" s="176">
        <f t="shared" si="7"/>
        <v>3.695094460872665</v>
      </c>
      <c r="G93" s="176">
        <f t="shared" si="7"/>
        <v>2.4590032146738179</v>
      </c>
      <c r="H93" s="176">
        <f t="shared" si="7"/>
        <v>3.3880896167535681</v>
      </c>
      <c r="I93" s="176">
        <f t="shared" si="7"/>
        <v>2.8871424507593608</v>
      </c>
      <c r="J93" s="176">
        <f t="shared" si="7"/>
        <v>4.0715703654822519</v>
      </c>
      <c r="K93" s="176">
        <f t="shared" si="7"/>
        <v>4.6481028589408044</v>
      </c>
      <c r="L93" s="176">
        <f t="shared" si="7"/>
        <v>6.2050895717789034</v>
      </c>
      <c r="M93" s="176">
        <f t="shared" si="7"/>
        <v>4.5012209561843646</v>
      </c>
      <c r="N93" s="176">
        <f t="shared" si="7"/>
        <v>15.213589079879974</v>
      </c>
      <c r="O93" s="176">
        <f t="shared" si="7"/>
        <v>7.9472514430884083</v>
      </c>
      <c r="P93" s="177"/>
      <c r="Q93" s="178">
        <f t="shared" si="2"/>
        <v>4.7823889430407016</v>
      </c>
      <c r="R93" s="155"/>
      <c r="S93" s="164" t="str">
        <f t="shared" si="5"/>
        <v>飲料</v>
      </c>
      <c r="T93" s="176">
        <f t="shared" si="8"/>
        <v>4.9657782044514773</v>
      </c>
      <c r="U93" s="176">
        <f t="shared" si="8"/>
        <v>4.8569119753660628</v>
      </c>
      <c r="V93" s="176">
        <f t="shared" si="8"/>
        <v>4.9428704142632753</v>
      </c>
      <c r="W93" s="176">
        <f t="shared" si="8"/>
        <v>5.11960155299563</v>
      </c>
      <c r="X93" s="176">
        <f t="shared" si="8"/>
        <v>4.9053534574958384</v>
      </c>
      <c r="Y93" s="176">
        <f t="shared" si="8"/>
        <v>4.8205778011952694</v>
      </c>
      <c r="Z93" s="176">
        <f t="shared" si="8"/>
        <v>5.0213482245037291</v>
      </c>
      <c r="AA93" s="176">
        <f t="shared" si="8"/>
        <v>4.9153948247156665</v>
      </c>
      <c r="AB93" s="176">
        <f t="shared" si="8"/>
        <v>4.7841984429626221</v>
      </c>
      <c r="AC93" s="176">
        <f t="shared" si="8"/>
        <v>4.7005498386479712</v>
      </c>
      <c r="AD93" s="176">
        <f t="shared" si="8"/>
        <v>4.7935016326814814</v>
      </c>
      <c r="AE93" s="176">
        <f t="shared" si="8"/>
        <v>3.7743903030282806</v>
      </c>
      <c r="AF93" s="176">
        <f t="shared" si="8"/>
        <v>4.6645714555642366</v>
      </c>
      <c r="AG93" s="177"/>
      <c r="AH93" s="178"/>
    </row>
    <row r="94" spans="1:34" ht="14.25" thickBot="1" x14ac:dyDescent="0.2">
      <c r="A94" s="175" t="s">
        <v>327</v>
      </c>
      <c r="B94" s="164" t="str">
        <f t="shared" si="4"/>
        <v>鮮魚</v>
      </c>
      <c r="C94" s="176">
        <f t="shared" si="7"/>
        <v>3.4758312001820886</v>
      </c>
      <c r="D94" s="176">
        <f t="shared" si="7"/>
        <v>5.0841027927367728</v>
      </c>
      <c r="E94" s="176">
        <f t="shared" si="7"/>
        <v>3.6345874432982197</v>
      </c>
      <c r="F94" s="176">
        <f t="shared" si="7"/>
        <v>5.2815752348342979</v>
      </c>
      <c r="G94" s="176">
        <f t="shared" si="7"/>
        <v>3.972235962165398</v>
      </c>
      <c r="H94" s="176">
        <f t="shared" si="7"/>
        <v>2.8531280983187943</v>
      </c>
      <c r="I94" s="176">
        <f t="shared" si="7"/>
        <v>3.9910498584026457</v>
      </c>
      <c r="J94" s="176">
        <f t="shared" si="7"/>
        <v>3.4683747557811775</v>
      </c>
      <c r="K94" s="176">
        <f t="shared" si="7"/>
        <v>3.9330101114114502</v>
      </c>
      <c r="L94" s="176">
        <f t="shared" si="7"/>
        <v>5.3311332940635641</v>
      </c>
      <c r="M94" s="176">
        <f t="shared" si="7"/>
        <v>10.377814982313952</v>
      </c>
      <c r="N94" s="176">
        <f t="shared" si="7"/>
        <v>4.7475029752816935</v>
      </c>
      <c r="O94" s="176">
        <f t="shared" si="7"/>
        <v>5.0332592472893252</v>
      </c>
      <c r="P94" s="177"/>
      <c r="Q94" s="178">
        <f t="shared" si="2"/>
        <v>4.6587884335784171</v>
      </c>
      <c r="R94" s="155"/>
      <c r="S94" s="164" t="str">
        <f t="shared" si="5"/>
        <v>鮮魚</v>
      </c>
      <c r="T94" s="176">
        <f t="shared" si="8"/>
        <v>4.7683937151531968</v>
      </c>
      <c r="U94" s="176">
        <f t="shared" si="8"/>
        <v>4.637051762489409</v>
      </c>
      <c r="V94" s="176">
        <f t="shared" si="8"/>
        <v>4.7168245111719669</v>
      </c>
      <c r="W94" s="176">
        <f t="shared" si="8"/>
        <v>4.4656378509706407</v>
      </c>
      <c r="X94" s="176">
        <f t="shared" si="8"/>
        <v>4.6951240236031593</v>
      </c>
      <c r="Y94" s="176">
        <f t="shared" si="8"/>
        <v>4.7082441746223296</v>
      </c>
      <c r="Z94" s="176">
        <f t="shared" si="8"/>
        <v>4.7429792397764441</v>
      </c>
      <c r="AA94" s="176">
        <f t="shared" si="8"/>
        <v>4.8815344700103918</v>
      </c>
      <c r="AB94" s="176">
        <f t="shared" si="8"/>
        <v>4.6685682691145836</v>
      </c>
      <c r="AC94" s="176">
        <f t="shared" si="8"/>
        <v>4.6201126221577384</v>
      </c>
      <c r="AD94" s="176">
        <f t="shared" si="8"/>
        <v>4.4327535716652458</v>
      </c>
      <c r="AE94" s="176">
        <f t="shared" si="8"/>
        <v>4.650215677211639</v>
      </c>
      <c r="AF94" s="176">
        <f t="shared" si="8"/>
        <v>4.6448481090290823</v>
      </c>
      <c r="AG94" s="177"/>
      <c r="AH94" s="178"/>
    </row>
    <row r="95" spans="1:34" ht="14.25" thickBot="1" x14ac:dyDescent="0.2">
      <c r="A95" s="175" t="s">
        <v>328</v>
      </c>
      <c r="B95" s="164" t="str">
        <f t="shared" si="4"/>
        <v>土地</v>
      </c>
      <c r="C95" s="176">
        <f t="shared" si="7"/>
        <v>1.9061009807450162</v>
      </c>
      <c r="D95" s="176">
        <f t="shared" si="7"/>
        <v>4.9863315851841419</v>
      </c>
      <c r="E95" s="176">
        <f t="shared" si="7"/>
        <v>3.8118843917517915</v>
      </c>
      <c r="F95" s="176">
        <f t="shared" si="7"/>
        <v>9.2176541170682231</v>
      </c>
      <c r="G95" s="176">
        <f t="shared" si="7"/>
        <v>2.3644261679555942</v>
      </c>
      <c r="H95" s="176">
        <f t="shared" si="7"/>
        <v>1.069923036869548</v>
      </c>
      <c r="I95" s="176">
        <f t="shared" si="7"/>
        <v>2.8871424507593608</v>
      </c>
      <c r="J95" s="176">
        <f t="shared" si="7"/>
        <v>3.8302921216018224</v>
      </c>
      <c r="K95" s="176">
        <f t="shared" si="7"/>
        <v>2.8603709901174184</v>
      </c>
      <c r="L95" s="176">
        <f t="shared" si="7"/>
        <v>2.3596819498314137</v>
      </c>
      <c r="M95" s="176">
        <f t="shared" si="7"/>
        <v>0.75020349269739417</v>
      </c>
      <c r="N95" s="176">
        <f t="shared" si="7"/>
        <v>4.6935540778353113</v>
      </c>
      <c r="O95" s="176">
        <f t="shared" si="7"/>
        <v>3.9736257215442041</v>
      </c>
      <c r="P95" s="177"/>
      <c r="Q95" s="178">
        <f t="shared" si="2"/>
        <v>4.6445268363327692</v>
      </c>
      <c r="R95" s="155"/>
      <c r="S95" s="164" t="str">
        <f t="shared" si="5"/>
        <v>土地</v>
      </c>
      <c r="T95" s="176">
        <f t="shared" si="8"/>
        <v>4.8982519317968025</v>
      </c>
      <c r="U95" s="176">
        <f t="shared" si="8"/>
        <v>4.627058116449561</v>
      </c>
      <c r="V95" s="176">
        <f t="shared" si="8"/>
        <v>4.6917082997173774</v>
      </c>
      <c r="W95" s="176">
        <f t="shared" si="8"/>
        <v>3.2262209299899469</v>
      </c>
      <c r="X95" s="176">
        <f t="shared" si="8"/>
        <v>4.7652005015673851</v>
      </c>
      <c r="Y95" s="176">
        <f t="shared" si="8"/>
        <v>4.7424326696662673</v>
      </c>
      <c r="Z95" s="176">
        <f t="shared" si="8"/>
        <v>4.8661039830212056</v>
      </c>
      <c r="AA95" s="176">
        <f t="shared" si="8"/>
        <v>4.7968835832472063</v>
      </c>
      <c r="AB95" s="176">
        <f t="shared" si="8"/>
        <v>4.6685682691145836</v>
      </c>
      <c r="AC95" s="176">
        <f t="shared" si="8"/>
        <v>4.7759597291075639</v>
      </c>
      <c r="AD95" s="176">
        <f t="shared" si="8"/>
        <v>4.7984433869419778</v>
      </c>
      <c r="AE95" s="176">
        <f t="shared" si="8"/>
        <v>4.6397891846618373</v>
      </c>
      <c r="AF95" s="176">
        <f t="shared" si="8"/>
        <v>4.6695022921980263</v>
      </c>
      <c r="AG95" s="177"/>
      <c r="AH95" s="178"/>
    </row>
    <row r="96" spans="1:34" ht="14.25" thickBot="1" x14ac:dyDescent="0.2">
      <c r="A96" s="175" t="s">
        <v>329</v>
      </c>
      <c r="B96" s="164" t="str">
        <f t="shared" si="4"/>
        <v>冠婚葬祭互助会</v>
      </c>
      <c r="C96" s="176">
        <f t="shared" si="7"/>
        <v>2.6909660904635526</v>
      </c>
      <c r="D96" s="176">
        <f t="shared" si="7"/>
        <v>2.4442801888157559</v>
      </c>
      <c r="E96" s="176">
        <f t="shared" si="7"/>
        <v>4.6097206597928642</v>
      </c>
      <c r="F96" s="176">
        <f t="shared" si="7"/>
        <v>5.6631339019896281</v>
      </c>
      <c r="G96" s="176">
        <f t="shared" si="7"/>
        <v>2.3644261679555942</v>
      </c>
      <c r="H96" s="176">
        <f t="shared" si="7"/>
        <v>4.8146536659129655</v>
      </c>
      <c r="I96" s="176">
        <f t="shared" si="7"/>
        <v>3.1843482912787069</v>
      </c>
      <c r="J96" s="176">
        <f t="shared" si="7"/>
        <v>4.3731681703327894</v>
      </c>
      <c r="K96" s="176">
        <f t="shared" si="7"/>
        <v>3.5754637376467731</v>
      </c>
      <c r="L96" s="176">
        <f t="shared" si="7"/>
        <v>3.1462425997752179</v>
      </c>
      <c r="M96" s="176">
        <f t="shared" si="7"/>
        <v>1.625440900844354</v>
      </c>
      <c r="N96" s="176">
        <f t="shared" si="7"/>
        <v>7.4449478476008384</v>
      </c>
      <c r="O96" s="176">
        <f t="shared" si="7"/>
        <v>3.1789005772353636</v>
      </c>
      <c r="P96" s="177"/>
      <c r="Q96" s="178">
        <f t="shared" si="2"/>
        <v>4.3735564886654528</v>
      </c>
      <c r="R96" s="155"/>
      <c r="S96" s="164" t="str">
        <f t="shared" si="5"/>
        <v>冠婚葬祭互助会</v>
      </c>
      <c r="T96" s="176">
        <f t="shared" si="8"/>
        <v>4.5294545965289625</v>
      </c>
      <c r="U96" s="176">
        <f t="shared" si="8"/>
        <v>4.4721566028319195</v>
      </c>
      <c r="V96" s="176">
        <f t="shared" si="8"/>
        <v>4.3601743085167923</v>
      </c>
      <c r="W96" s="176">
        <f t="shared" si="8"/>
        <v>3.9736080180185063</v>
      </c>
      <c r="X96" s="176">
        <f t="shared" si="8"/>
        <v>4.4798891269987502</v>
      </c>
      <c r="Y96" s="176">
        <f t="shared" si="8"/>
        <v>4.3614751534623863</v>
      </c>
      <c r="Z96" s="176">
        <f t="shared" si="8"/>
        <v>4.5234960018183923</v>
      </c>
      <c r="AA96" s="176">
        <f t="shared" si="8"/>
        <v>4.3736291494312756</v>
      </c>
      <c r="AB96" s="176">
        <f t="shared" si="8"/>
        <v>4.38431075840482</v>
      </c>
      <c r="AC96" s="176">
        <f t="shared" si="8"/>
        <v>4.444156211085355</v>
      </c>
      <c r="AD96" s="176">
        <f t="shared" si="8"/>
        <v>4.4821711142702103</v>
      </c>
      <c r="AE96" s="176">
        <f t="shared" si="8"/>
        <v>4.0767585869725353</v>
      </c>
      <c r="AF96" s="176">
        <f t="shared" si="8"/>
        <v>4.418029623874796</v>
      </c>
      <c r="AG96" s="177"/>
      <c r="AH96" s="178"/>
    </row>
    <row r="97" spans="1:34" ht="14.25" thickBot="1" x14ac:dyDescent="0.2">
      <c r="A97" s="175" t="s">
        <v>330</v>
      </c>
      <c r="B97" s="164" t="str">
        <f t="shared" si="4"/>
        <v>家庭用電気治療器具</v>
      </c>
      <c r="C97" s="176">
        <f t="shared" ref="C97:O112" si="9">C37/C$60*100000</f>
        <v>3.251584025976793</v>
      </c>
      <c r="D97" s="176">
        <f t="shared" si="9"/>
        <v>2.9331362265789074</v>
      </c>
      <c r="E97" s="176">
        <f t="shared" si="9"/>
        <v>3.5459389690714338</v>
      </c>
      <c r="F97" s="176">
        <f t="shared" si="9"/>
        <v>2.9721411967888822</v>
      </c>
      <c r="G97" s="176">
        <f t="shared" si="9"/>
        <v>3.4047736818560561</v>
      </c>
      <c r="H97" s="176">
        <f t="shared" si="9"/>
        <v>3.2097691106086437</v>
      </c>
      <c r="I97" s="176">
        <f t="shared" si="9"/>
        <v>3.9910498584026457</v>
      </c>
      <c r="J97" s="176">
        <f t="shared" si="9"/>
        <v>3.6493334386915</v>
      </c>
      <c r="K97" s="176">
        <f t="shared" si="9"/>
        <v>3.5754637376467731</v>
      </c>
      <c r="L97" s="176">
        <f t="shared" si="9"/>
        <v>5.5059245496066325</v>
      </c>
      <c r="M97" s="176">
        <f t="shared" si="9"/>
        <v>2.2506104780921823</v>
      </c>
      <c r="N97" s="176">
        <f t="shared" si="9"/>
        <v>8.3081302067429643</v>
      </c>
      <c r="O97" s="176">
        <f t="shared" si="9"/>
        <v>9.8016101131423703</v>
      </c>
      <c r="P97" s="177"/>
      <c r="Q97" s="178">
        <f t="shared" si="2"/>
        <v>4.1596325299807297</v>
      </c>
      <c r="R97" s="155"/>
      <c r="S97" s="164" t="str">
        <f t="shared" si="5"/>
        <v>家庭用電気治療器具</v>
      </c>
      <c r="T97" s="176">
        <f t="shared" si="8"/>
        <v>4.2437665199130299</v>
      </c>
      <c r="U97" s="176">
        <f t="shared" si="8"/>
        <v>4.2223154518357227</v>
      </c>
      <c r="V97" s="176">
        <f t="shared" si="8"/>
        <v>4.1944073129164989</v>
      </c>
      <c r="W97" s="176">
        <f t="shared" si="8"/>
        <v>4.5279201083063541</v>
      </c>
      <c r="X97" s="176">
        <f t="shared" si="8"/>
        <v>4.1995832151418453</v>
      </c>
      <c r="Y97" s="176">
        <f t="shared" si="8"/>
        <v>4.1856486075221335</v>
      </c>
      <c r="Z97" s="176">
        <f t="shared" si="8"/>
        <v>4.180888020615579</v>
      </c>
      <c r="AA97" s="176">
        <f t="shared" si="8"/>
        <v>4.2551179079628154</v>
      </c>
      <c r="AB97" s="176">
        <f t="shared" si="8"/>
        <v>4.1675041824397461</v>
      </c>
      <c r="AC97" s="176">
        <f t="shared" si="8"/>
        <v>4.0821887368793082</v>
      </c>
      <c r="AD97" s="176">
        <f t="shared" si="8"/>
        <v>4.2350834012453911</v>
      </c>
      <c r="AE97" s="176">
        <f t="shared" si="8"/>
        <v>3.7587505642035781</v>
      </c>
      <c r="AF97" s="176">
        <f t="shared" si="8"/>
        <v>3.9496001436648558</v>
      </c>
      <c r="AG97" s="177"/>
      <c r="AH97" s="178"/>
    </row>
    <row r="98" spans="1:34" ht="14.25" thickBot="1" x14ac:dyDescent="0.2">
      <c r="A98" s="175" t="s">
        <v>331</v>
      </c>
      <c r="B98" s="164" t="str">
        <f t="shared" si="4"/>
        <v>他の工事・建築サービス</v>
      </c>
      <c r="C98" s="176">
        <f t="shared" si="9"/>
        <v>2.7470278840148765</v>
      </c>
      <c r="D98" s="176">
        <f t="shared" si="9"/>
        <v>3.2264498492367979</v>
      </c>
      <c r="E98" s="176">
        <f t="shared" si="9"/>
        <v>6.3826901443285804</v>
      </c>
      <c r="F98" s="176">
        <f t="shared" si="9"/>
        <v>5.4020674455149287</v>
      </c>
      <c r="G98" s="176">
        <f t="shared" si="9"/>
        <v>2.7427343548284893</v>
      </c>
      <c r="H98" s="176">
        <f t="shared" si="9"/>
        <v>4.4580126536231166</v>
      </c>
      <c r="I98" s="176">
        <f t="shared" si="9"/>
        <v>2.8446844735423116</v>
      </c>
      <c r="J98" s="176">
        <f t="shared" si="9"/>
        <v>4.4033279508178422</v>
      </c>
      <c r="K98" s="176">
        <f t="shared" si="9"/>
        <v>1.0726391212940318</v>
      </c>
      <c r="L98" s="176">
        <f t="shared" si="9"/>
        <v>3.7580119941759551</v>
      </c>
      <c r="M98" s="176">
        <f t="shared" si="9"/>
        <v>3.250881801688708</v>
      </c>
      <c r="N98" s="176">
        <f t="shared" si="9"/>
        <v>3.6685250263540365</v>
      </c>
      <c r="O98" s="176">
        <f t="shared" si="9"/>
        <v>3.7087173401079232</v>
      </c>
      <c r="P98" s="177"/>
      <c r="Q98" s="178">
        <f t="shared" si="2"/>
        <v>4.1216016039923344</v>
      </c>
      <c r="R98" s="155"/>
      <c r="S98" s="164" t="str">
        <f t="shared" si="5"/>
        <v>他の工事・建築サービス</v>
      </c>
      <c r="T98" s="176">
        <f t="shared" ref="T98:AF113" si="10">($Q38-C38)/T$60*100000</f>
        <v>4.2489608485787747</v>
      </c>
      <c r="U98" s="176">
        <f t="shared" si="10"/>
        <v>4.1673503986165601</v>
      </c>
      <c r="V98" s="176">
        <f t="shared" si="10"/>
        <v>3.9934776212797809</v>
      </c>
      <c r="W98" s="176">
        <f t="shared" si="10"/>
        <v>3.7244789886756533</v>
      </c>
      <c r="X98" s="176">
        <f t="shared" si="10"/>
        <v>4.1945777524301144</v>
      </c>
      <c r="Y98" s="176">
        <f t="shared" si="10"/>
        <v>4.1123875467136939</v>
      </c>
      <c r="Z98" s="176">
        <f t="shared" si="10"/>
        <v>4.2825997650351635</v>
      </c>
      <c r="AA98" s="176">
        <f t="shared" si="10"/>
        <v>4.0688859570838067</v>
      </c>
      <c r="AB98" s="176">
        <f t="shared" si="10"/>
        <v>4.162686258529412</v>
      </c>
      <c r="AC98" s="176">
        <f t="shared" si="10"/>
        <v>4.142516649246982</v>
      </c>
      <c r="AD98" s="176">
        <f t="shared" si="10"/>
        <v>4.1560153330774492</v>
      </c>
      <c r="AE98" s="176">
        <f t="shared" si="10"/>
        <v>4.1653837736458517</v>
      </c>
      <c r="AF98" s="176">
        <f t="shared" si="10"/>
        <v>4.1369719357488322</v>
      </c>
      <c r="AG98" s="177"/>
      <c r="AH98" s="178"/>
    </row>
    <row r="99" spans="1:34" ht="14.25" thickBot="1" x14ac:dyDescent="0.2">
      <c r="A99" s="175" t="s">
        <v>332</v>
      </c>
      <c r="B99" s="164" t="str">
        <f t="shared" si="4"/>
        <v>預貯金</v>
      </c>
      <c r="C99" s="176">
        <f t="shared" si="9"/>
        <v>2.3545953291556083</v>
      </c>
      <c r="D99" s="176">
        <f t="shared" si="9"/>
        <v>3.1286786416841679</v>
      </c>
      <c r="E99" s="176">
        <f t="shared" si="9"/>
        <v>3.2799935463910765</v>
      </c>
      <c r="F99" s="176">
        <f t="shared" si="9"/>
        <v>4.659032146317708</v>
      </c>
      <c r="G99" s="176">
        <f t="shared" si="9"/>
        <v>2.8373114015467129</v>
      </c>
      <c r="H99" s="176">
        <f t="shared" si="9"/>
        <v>2.8531280983187943</v>
      </c>
      <c r="I99" s="176">
        <f t="shared" si="9"/>
        <v>3.3966381773639545</v>
      </c>
      <c r="J99" s="176">
        <f t="shared" si="9"/>
        <v>3.5890138777213925</v>
      </c>
      <c r="K99" s="176">
        <f t="shared" si="9"/>
        <v>3.2179173638820959</v>
      </c>
      <c r="L99" s="176">
        <f t="shared" si="9"/>
        <v>4.9815507829774299</v>
      </c>
      <c r="M99" s="176">
        <f t="shared" si="9"/>
        <v>2.3756443935417479</v>
      </c>
      <c r="N99" s="176">
        <f t="shared" si="9"/>
        <v>4.7475029752816935</v>
      </c>
      <c r="O99" s="176">
        <f t="shared" si="9"/>
        <v>2.2517212422083825</v>
      </c>
      <c r="P99" s="177"/>
      <c r="Q99" s="178">
        <f t="shared" si="2"/>
        <v>3.7270307468627339</v>
      </c>
      <c r="R99" s="155"/>
      <c r="S99" s="164" t="str">
        <f t="shared" si="5"/>
        <v>預貯金</v>
      </c>
      <c r="T99" s="176">
        <f t="shared" si="10"/>
        <v>3.854191869982214</v>
      </c>
      <c r="U99" s="176">
        <f t="shared" si="10"/>
        <v>3.7576109109827973</v>
      </c>
      <c r="V99" s="176">
        <f t="shared" si="10"/>
        <v>3.7523619913157185</v>
      </c>
      <c r="W99" s="176">
        <f t="shared" si="10"/>
        <v>3.4379806049313717</v>
      </c>
      <c r="X99" s="176">
        <f t="shared" si="10"/>
        <v>3.7741188846447571</v>
      </c>
      <c r="Y99" s="176">
        <f t="shared" si="10"/>
        <v>3.7509663133920634</v>
      </c>
      <c r="Z99" s="176">
        <f t="shared" si="10"/>
        <v>3.7686877932309444</v>
      </c>
      <c r="AA99" s="176">
        <f t="shared" si="10"/>
        <v>3.7528559798345786</v>
      </c>
      <c r="AB99" s="176">
        <f t="shared" si="10"/>
        <v>3.7338910305095991</v>
      </c>
      <c r="AC99" s="176">
        <f t="shared" si="10"/>
        <v>3.6548660242749467</v>
      </c>
      <c r="AD99" s="176">
        <f t="shared" si="10"/>
        <v>3.7804420092797253</v>
      </c>
      <c r="AE99" s="176">
        <f t="shared" si="10"/>
        <v>3.6284194073310543</v>
      </c>
      <c r="AF99" s="176">
        <f t="shared" si="10"/>
        <v>3.7819516981160359</v>
      </c>
      <c r="AG99" s="177"/>
      <c r="AH99" s="178"/>
    </row>
    <row r="100" spans="1:34" ht="14.25" thickBot="1" x14ac:dyDescent="0.2">
      <c r="A100" s="175" t="s">
        <v>333</v>
      </c>
      <c r="B100" s="164" t="str">
        <f t="shared" si="4"/>
        <v>宝くじ</v>
      </c>
      <c r="C100" s="176">
        <f t="shared" si="9"/>
        <v>3.3076458195281169</v>
      </c>
      <c r="D100" s="176">
        <f t="shared" si="9"/>
        <v>4.1063907172104699</v>
      </c>
      <c r="E100" s="176">
        <f t="shared" si="9"/>
        <v>3.8118843917517915</v>
      </c>
      <c r="F100" s="176">
        <f t="shared" si="9"/>
        <v>3.0123052670157593</v>
      </c>
      <c r="G100" s="176">
        <f t="shared" si="9"/>
        <v>3.8776589154471748</v>
      </c>
      <c r="H100" s="176">
        <f t="shared" si="9"/>
        <v>6.2412177150723629</v>
      </c>
      <c r="I100" s="176">
        <f t="shared" si="9"/>
        <v>3.8636759267514975</v>
      </c>
      <c r="J100" s="176">
        <f t="shared" si="9"/>
        <v>3.0159780485053718</v>
      </c>
      <c r="K100" s="176">
        <f t="shared" si="9"/>
        <v>6.4358347277641919</v>
      </c>
      <c r="L100" s="176">
        <f t="shared" si="9"/>
        <v>4.7193638996628273</v>
      </c>
      <c r="M100" s="176">
        <f t="shared" si="9"/>
        <v>2.875780055340011</v>
      </c>
      <c r="N100" s="176">
        <f t="shared" si="9"/>
        <v>4.2080140008178653</v>
      </c>
      <c r="O100" s="176">
        <f t="shared" si="9"/>
        <v>3.3113547679535031</v>
      </c>
      <c r="P100" s="177"/>
      <c r="Q100" s="178">
        <f t="shared" si="2"/>
        <v>3.6604766263830419</v>
      </c>
      <c r="R100" s="155"/>
      <c r="S100" s="164" t="str">
        <f t="shared" si="5"/>
        <v>宝くじ</v>
      </c>
      <c r="T100" s="176">
        <f t="shared" si="10"/>
        <v>3.6931676813441427</v>
      </c>
      <c r="U100" s="176">
        <f t="shared" si="10"/>
        <v>3.6376871585046229</v>
      </c>
      <c r="V100" s="176">
        <f t="shared" si="10"/>
        <v>3.651897145497359</v>
      </c>
      <c r="W100" s="176">
        <f t="shared" si="10"/>
        <v>3.8614999548142226</v>
      </c>
      <c r="X100" s="176">
        <f t="shared" si="10"/>
        <v>3.6489823168514954</v>
      </c>
      <c r="Y100" s="176">
        <f t="shared" si="10"/>
        <v>3.5897919796134983</v>
      </c>
      <c r="Z100" s="176">
        <f t="shared" si="10"/>
        <v>3.6348565505735952</v>
      </c>
      <c r="AA100" s="176">
        <f t="shared" si="10"/>
        <v>3.7810729420889744</v>
      </c>
      <c r="AB100" s="176">
        <f t="shared" si="10"/>
        <v>3.6230787805718951</v>
      </c>
      <c r="AC100" s="176">
        <f t="shared" si="10"/>
        <v>3.5995654379379118</v>
      </c>
      <c r="AD100" s="176">
        <f t="shared" si="10"/>
        <v>3.6914904325907907</v>
      </c>
      <c r="AE100" s="176">
        <f t="shared" si="10"/>
        <v>3.607566422231451</v>
      </c>
      <c r="AF100" s="176">
        <f t="shared" si="10"/>
        <v>3.6734732921726811</v>
      </c>
      <c r="AG100" s="177"/>
      <c r="AH100" s="178"/>
    </row>
    <row r="101" spans="1:34" ht="14.25" thickBot="1" x14ac:dyDescent="0.2">
      <c r="A101" s="175" t="s">
        <v>334</v>
      </c>
      <c r="B101" s="164" t="str">
        <f t="shared" si="4"/>
        <v>増改築工事</v>
      </c>
      <c r="C101" s="176">
        <f t="shared" si="9"/>
        <v>2.5788425033609044</v>
      </c>
      <c r="D101" s="176">
        <f t="shared" si="9"/>
        <v>2.8353650190262769</v>
      </c>
      <c r="E101" s="176">
        <f t="shared" si="9"/>
        <v>2.6594542268035752</v>
      </c>
      <c r="F101" s="176">
        <f t="shared" si="9"/>
        <v>5.5828057615358739</v>
      </c>
      <c r="G101" s="176">
        <f t="shared" si="9"/>
        <v>2.7427343548284893</v>
      </c>
      <c r="H101" s="176">
        <f t="shared" si="9"/>
        <v>2.1398460737390961</v>
      </c>
      <c r="I101" s="176">
        <f t="shared" si="9"/>
        <v>2.3351887469377184</v>
      </c>
      <c r="J101" s="176">
        <f t="shared" si="9"/>
        <v>3.6794932191765537</v>
      </c>
      <c r="K101" s="176">
        <f t="shared" si="9"/>
        <v>3.2179173638820959</v>
      </c>
      <c r="L101" s="176">
        <f t="shared" si="9"/>
        <v>4.4571770163482265</v>
      </c>
      <c r="M101" s="176">
        <f t="shared" si="9"/>
        <v>2.500678308991314</v>
      </c>
      <c r="N101" s="176">
        <f t="shared" si="9"/>
        <v>3.5066783340148877</v>
      </c>
      <c r="O101" s="176">
        <f t="shared" si="9"/>
        <v>1.8543586700539616</v>
      </c>
      <c r="P101" s="177"/>
      <c r="Q101" s="178">
        <f t="shared" si="2"/>
        <v>3.6271995661431964</v>
      </c>
      <c r="R101" s="155"/>
      <c r="S101" s="164" t="str">
        <f t="shared" si="5"/>
        <v>増改築工事</v>
      </c>
      <c r="T101" s="176">
        <f t="shared" si="10"/>
        <v>3.7243336533386082</v>
      </c>
      <c r="U101" s="176">
        <f t="shared" si="10"/>
        <v>3.6676680966241668</v>
      </c>
      <c r="V101" s="176">
        <f t="shared" si="10"/>
        <v>3.682036599242867</v>
      </c>
      <c r="W101" s="176">
        <f t="shared" si="10"/>
        <v>3.0206894807820932</v>
      </c>
      <c r="X101" s="176">
        <f t="shared" si="10"/>
        <v>3.6740096304101484</v>
      </c>
      <c r="Y101" s="176">
        <f t="shared" si="10"/>
        <v>3.6679371111424994</v>
      </c>
      <c r="Z101" s="176">
        <f t="shared" si="10"/>
        <v>3.79010079205612</v>
      </c>
      <c r="AA101" s="176">
        <f t="shared" si="10"/>
        <v>3.6174145610134811</v>
      </c>
      <c r="AB101" s="176">
        <f t="shared" si="10"/>
        <v>3.6327146283925651</v>
      </c>
      <c r="AC101" s="176">
        <f t="shared" si="10"/>
        <v>3.5794561338153534</v>
      </c>
      <c r="AD101" s="176">
        <f t="shared" si="10"/>
        <v>3.6717234155488052</v>
      </c>
      <c r="AE101" s="176">
        <f t="shared" si="10"/>
        <v>3.6388458998808564</v>
      </c>
      <c r="AF101" s="176">
        <f t="shared" si="10"/>
        <v>3.6931966387078368</v>
      </c>
      <c r="AG101" s="177"/>
      <c r="AH101" s="178"/>
    </row>
    <row r="102" spans="1:34" ht="14.25" thickBot="1" x14ac:dyDescent="0.2">
      <c r="A102" s="175" t="s">
        <v>335</v>
      </c>
      <c r="B102" s="164" t="str">
        <f t="shared" si="4"/>
        <v>損害保険</v>
      </c>
      <c r="C102" s="176">
        <f t="shared" si="9"/>
        <v>2.1303481549503127</v>
      </c>
      <c r="D102" s="176">
        <f t="shared" si="9"/>
        <v>2.7375938114736469</v>
      </c>
      <c r="E102" s="176">
        <f t="shared" si="9"/>
        <v>4.6097206597928642</v>
      </c>
      <c r="F102" s="176">
        <f t="shared" si="9"/>
        <v>3.8557507417801724</v>
      </c>
      <c r="G102" s="176">
        <f t="shared" si="9"/>
        <v>2.4590032146738179</v>
      </c>
      <c r="H102" s="176">
        <f t="shared" si="9"/>
        <v>1.961525567594171</v>
      </c>
      <c r="I102" s="176">
        <f t="shared" si="9"/>
        <v>2.5474786330229655</v>
      </c>
      <c r="J102" s="176">
        <f t="shared" si="9"/>
        <v>3.4683747557811775</v>
      </c>
      <c r="K102" s="176">
        <f t="shared" si="9"/>
        <v>5.0056492327054816</v>
      </c>
      <c r="L102" s="176">
        <f t="shared" si="9"/>
        <v>4.1075945052620906</v>
      </c>
      <c r="M102" s="176">
        <f t="shared" si="9"/>
        <v>2.500678308991314</v>
      </c>
      <c r="N102" s="176">
        <f t="shared" si="9"/>
        <v>3.884320616139568</v>
      </c>
      <c r="O102" s="176">
        <f t="shared" si="9"/>
        <v>3.1789005772353636</v>
      </c>
      <c r="P102" s="177"/>
      <c r="Q102" s="178">
        <f t="shared" si="2"/>
        <v>3.3514753527273311</v>
      </c>
      <c r="R102" s="155"/>
      <c r="S102" s="164" t="str">
        <f t="shared" si="5"/>
        <v>損害保険</v>
      </c>
      <c r="T102" s="176">
        <f t="shared" si="10"/>
        <v>3.4646172200513967</v>
      </c>
      <c r="U102" s="176">
        <f t="shared" si="10"/>
        <v>3.382849184488502</v>
      </c>
      <c r="V102" s="176">
        <f t="shared" si="10"/>
        <v>3.2801772159694296</v>
      </c>
      <c r="W102" s="176">
        <f t="shared" si="10"/>
        <v>3.1950798013220902</v>
      </c>
      <c r="X102" s="176">
        <f t="shared" si="10"/>
        <v>3.3987091812649735</v>
      </c>
      <c r="Y102" s="176">
        <f t="shared" si="10"/>
        <v>3.3895450800704321</v>
      </c>
      <c r="Z102" s="176">
        <f t="shared" si="10"/>
        <v>3.452846060559601</v>
      </c>
      <c r="AA102" s="176">
        <f t="shared" si="10"/>
        <v>3.3296015460186492</v>
      </c>
      <c r="AB102" s="176">
        <f t="shared" si="10"/>
        <v>3.3291854220414621</v>
      </c>
      <c r="AC102" s="176">
        <f t="shared" si="10"/>
        <v>3.3079805281608179</v>
      </c>
      <c r="AD102" s="176">
        <f t="shared" si="10"/>
        <v>3.385101668440015</v>
      </c>
      <c r="AE102" s="176">
        <f t="shared" si="10"/>
        <v>3.2999848920122954</v>
      </c>
      <c r="AF102" s="176">
        <f t="shared" si="10"/>
        <v>3.3578997476101962</v>
      </c>
      <c r="AG102" s="177"/>
      <c r="AH102" s="178"/>
    </row>
    <row r="103" spans="1:34" ht="14.25" thickBot="1" x14ac:dyDescent="0.2">
      <c r="A103" s="175" t="s">
        <v>336</v>
      </c>
      <c r="B103" s="164" t="str">
        <f t="shared" si="4"/>
        <v>衛生設備工事</v>
      </c>
      <c r="C103" s="176">
        <f t="shared" si="9"/>
        <v>2.3545953291556083</v>
      </c>
      <c r="D103" s="176">
        <f t="shared" si="9"/>
        <v>1.9554241510526047</v>
      </c>
      <c r="E103" s="176">
        <f t="shared" si="9"/>
        <v>2.0389149072160744</v>
      </c>
      <c r="F103" s="176">
        <f t="shared" si="9"/>
        <v>4.8799345325655299</v>
      </c>
      <c r="G103" s="176">
        <f t="shared" si="9"/>
        <v>1.1349245606186851</v>
      </c>
      <c r="H103" s="176">
        <f t="shared" si="9"/>
        <v>0.89160253072462314</v>
      </c>
      <c r="I103" s="176">
        <f t="shared" si="9"/>
        <v>2.4201047013718173</v>
      </c>
      <c r="J103" s="176">
        <f t="shared" si="9"/>
        <v>5.3081213653694546</v>
      </c>
      <c r="K103" s="176">
        <f t="shared" si="9"/>
        <v>1.0726391212940318</v>
      </c>
      <c r="L103" s="176">
        <f t="shared" si="9"/>
        <v>2.2722863220598799</v>
      </c>
      <c r="M103" s="176">
        <f t="shared" si="9"/>
        <v>2.2506104780921823</v>
      </c>
      <c r="N103" s="176">
        <f t="shared" si="9"/>
        <v>3.0211382569974417</v>
      </c>
      <c r="O103" s="176">
        <f t="shared" si="9"/>
        <v>1.1920877164632613</v>
      </c>
      <c r="P103" s="177"/>
      <c r="Q103" s="178">
        <f t="shared" si="2"/>
        <v>3.3134444267389354</v>
      </c>
      <c r="R103" s="155"/>
      <c r="S103" s="164" t="str">
        <f t="shared" si="5"/>
        <v>衛生設備工事</v>
      </c>
      <c r="T103" s="176">
        <f t="shared" si="10"/>
        <v>3.4022852760624662</v>
      </c>
      <c r="U103" s="176">
        <f t="shared" si="10"/>
        <v>3.382849184488502</v>
      </c>
      <c r="V103" s="176">
        <f t="shared" si="10"/>
        <v>3.385665304078707</v>
      </c>
      <c r="W103" s="176">
        <f t="shared" si="10"/>
        <v>2.8276144830413821</v>
      </c>
      <c r="X103" s="176">
        <f t="shared" si="10"/>
        <v>3.4287419575353564</v>
      </c>
      <c r="Y103" s="176">
        <f t="shared" si="10"/>
        <v>3.3797769386293068</v>
      </c>
      <c r="Z103" s="176">
        <f t="shared" si="10"/>
        <v>3.4260798120281311</v>
      </c>
      <c r="AA103" s="176">
        <f t="shared" si="10"/>
        <v>2.9402074669079932</v>
      </c>
      <c r="AB103" s="176">
        <f t="shared" si="10"/>
        <v>3.343639193772467</v>
      </c>
      <c r="AC103" s="176">
        <f t="shared" si="10"/>
        <v>3.3733357665591321</v>
      </c>
      <c r="AD103" s="176">
        <f t="shared" si="10"/>
        <v>3.3554511428770368</v>
      </c>
      <c r="AE103" s="176">
        <f t="shared" si="10"/>
        <v>3.3416908622115029</v>
      </c>
      <c r="AF103" s="176">
        <f t="shared" si="10"/>
        <v>3.3924156040467177</v>
      </c>
      <c r="AG103" s="177"/>
      <c r="AH103" s="178"/>
    </row>
    <row r="104" spans="1:34" ht="14.25" thickBot="1" x14ac:dyDescent="0.2">
      <c r="A104" s="175" t="s">
        <v>337</v>
      </c>
      <c r="B104" s="164" t="str">
        <f t="shared" si="4"/>
        <v>自動車</v>
      </c>
      <c r="C104" s="176">
        <f t="shared" si="9"/>
        <v>2.7470278840148765</v>
      </c>
      <c r="D104" s="176">
        <f t="shared" si="9"/>
        <v>3.6175346794473189</v>
      </c>
      <c r="E104" s="176">
        <f t="shared" si="9"/>
        <v>4.9643145567000078</v>
      </c>
      <c r="F104" s="176">
        <f t="shared" si="9"/>
        <v>3.2733717234904587</v>
      </c>
      <c r="G104" s="176">
        <f t="shared" si="9"/>
        <v>3.4993507285742793</v>
      </c>
      <c r="H104" s="176">
        <f t="shared" si="9"/>
        <v>2.496487086028945</v>
      </c>
      <c r="I104" s="176">
        <f t="shared" si="9"/>
        <v>2.5050206558059163</v>
      </c>
      <c r="J104" s="176">
        <f t="shared" si="9"/>
        <v>2.9556584875352643</v>
      </c>
      <c r="K104" s="176">
        <f t="shared" si="9"/>
        <v>3.5754637376467731</v>
      </c>
      <c r="L104" s="176">
        <f t="shared" si="9"/>
        <v>4.1075945052620906</v>
      </c>
      <c r="M104" s="176">
        <f t="shared" si="9"/>
        <v>2.000542647193051</v>
      </c>
      <c r="N104" s="176">
        <f t="shared" si="9"/>
        <v>3.9382695135859507</v>
      </c>
      <c r="O104" s="176">
        <f t="shared" si="9"/>
        <v>2.5166296236446626</v>
      </c>
      <c r="P104" s="177"/>
      <c r="Q104" s="178">
        <f t="shared" si="2"/>
        <v>3.2468903062592438</v>
      </c>
      <c r="R104" s="155"/>
      <c r="S104" s="164" t="str">
        <f t="shared" si="5"/>
        <v>自動車</v>
      </c>
      <c r="T104" s="176">
        <f t="shared" si="10"/>
        <v>3.2932043740818377</v>
      </c>
      <c r="U104" s="176">
        <f t="shared" si="10"/>
        <v>3.2279476708708601</v>
      </c>
      <c r="V104" s="176">
        <f t="shared" si="10"/>
        <v>3.149572916405563</v>
      </c>
      <c r="W104" s="176">
        <f t="shared" si="10"/>
        <v>3.2386773814570895</v>
      </c>
      <c r="X104" s="176">
        <f t="shared" si="10"/>
        <v>3.2335289117778689</v>
      </c>
      <c r="Y104" s="176">
        <f t="shared" si="10"/>
        <v>3.267443312056368</v>
      </c>
      <c r="Z104" s="176">
        <f t="shared" si="10"/>
        <v>3.3404278167274275</v>
      </c>
      <c r="AA104" s="176">
        <f t="shared" si="10"/>
        <v>3.301384583764253</v>
      </c>
      <c r="AB104" s="176">
        <f t="shared" si="10"/>
        <v>3.2424627916554329</v>
      </c>
      <c r="AC104" s="176">
        <f t="shared" si="10"/>
        <v>3.1973793554867482</v>
      </c>
      <c r="AD104" s="176">
        <f t="shared" si="10"/>
        <v>3.2961500917510804</v>
      </c>
      <c r="AE104" s="176">
        <f t="shared" si="10"/>
        <v>3.1800802276895737</v>
      </c>
      <c r="AF104" s="176">
        <f t="shared" si="10"/>
        <v>3.2740755248357858</v>
      </c>
      <c r="AG104" s="177"/>
      <c r="AH104" s="178"/>
    </row>
    <row r="105" spans="1:34" ht="14.25" thickBot="1" x14ac:dyDescent="0.2">
      <c r="A105" s="175" t="s">
        <v>338</v>
      </c>
      <c r="B105" s="164" t="str">
        <f t="shared" si="4"/>
        <v>有料老人ホーム</v>
      </c>
      <c r="C105" s="176">
        <f t="shared" si="9"/>
        <v>3.1955222324254682</v>
      </c>
      <c r="D105" s="176">
        <f t="shared" si="9"/>
        <v>2.2487377737104954</v>
      </c>
      <c r="E105" s="176">
        <f t="shared" si="9"/>
        <v>3.0140481237107188</v>
      </c>
      <c r="F105" s="176">
        <f t="shared" si="9"/>
        <v>3.7955046364398566</v>
      </c>
      <c r="G105" s="176">
        <f t="shared" si="9"/>
        <v>2.0806950278009229</v>
      </c>
      <c r="H105" s="176">
        <f t="shared" si="9"/>
        <v>2.6748075921738694</v>
      </c>
      <c r="I105" s="176">
        <f t="shared" si="9"/>
        <v>1.5709451570308288</v>
      </c>
      <c r="J105" s="176">
        <f t="shared" si="9"/>
        <v>2.8048595851099956</v>
      </c>
      <c r="K105" s="176">
        <f t="shared" si="9"/>
        <v>2.1452782425880637</v>
      </c>
      <c r="L105" s="176">
        <f t="shared" si="9"/>
        <v>4.4571770163482265</v>
      </c>
      <c r="M105" s="176">
        <f t="shared" si="9"/>
        <v>0.75020349269739417</v>
      </c>
      <c r="N105" s="176">
        <f t="shared" si="9"/>
        <v>5.017247462513609</v>
      </c>
      <c r="O105" s="176">
        <f t="shared" si="9"/>
        <v>1.3245419071814013</v>
      </c>
      <c r="P105" s="177"/>
      <c r="Q105" s="178">
        <f t="shared" si="2"/>
        <v>3.0757511393114654</v>
      </c>
      <c r="R105" s="155"/>
      <c r="S105" s="164" t="str">
        <f t="shared" si="5"/>
        <v>有料老人ホーム</v>
      </c>
      <c r="T105" s="176">
        <f t="shared" si="10"/>
        <v>3.0646539127890913</v>
      </c>
      <c r="U105" s="176">
        <f t="shared" si="10"/>
        <v>3.1180175644325341</v>
      </c>
      <c r="V105" s="176">
        <f t="shared" si="10"/>
        <v>3.0792475243327111</v>
      </c>
      <c r="W105" s="176">
        <f t="shared" si="10"/>
        <v>2.8525273859756677</v>
      </c>
      <c r="X105" s="176">
        <f t="shared" si="10"/>
        <v>3.1284141948315294</v>
      </c>
      <c r="Y105" s="176">
        <f t="shared" si="10"/>
        <v>3.0867326953955523</v>
      </c>
      <c r="Z105" s="176">
        <f t="shared" si="10"/>
        <v>3.2654823208393124</v>
      </c>
      <c r="AA105" s="176">
        <f t="shared" si="10"/>
        <v>3.1264394177870023</v>
      </c>
      <c r="AB105" s="176">
        <f t="shared" si="10"/>
        <v>3.0882892265247142</v>
      </c>
      <c r="AC105" s="176">
        <f t="shared" si="10"/>
        <v>2.9962863142611669</v>
      </c>
      <c r="AD105" s="176">
        <f t="shared" si="10"/>
        <v>3.1676644809781749</v>
      </c>
      <c r="AE105" s="176">
        <f t="shared" si="10"/>
        <v>2.888138436295121</v>
      </c>
      <c r="AF105" s="176">
        <f t="shared" si="10"/>
        <v>3.1409429357234875</v>
      </c>
      <c r="AG105" s="177"/>
      <c r="AH105" s="178"/>
    </row>
    <row r="106" spans="1:34" ht="14.25" thickBot="1" x14ac:dyDescent="0.2">
      <c r="A106" s="175" t="s">
        <v>339</v>
      </c>
      <c r="B106" s="164" t="str">
        <f t="shared" si="4"/>
        <v>建物清掃サービス</v>
      </c>
      <c r="C106" s="176">
        <f t="shared" si="9"/>
        <v>1.1772976645778042</v>
      </c>
      <c r="D106" s="176">
        <f t="shared" si="9"/>
        <v>1.2710256981841932</v>
      </c>
      <c r="E106" s="176">
        <f t="shared" si="9"/>
        <v>2.393508804123218</v>
      </c>
      <c r="F106" s="176">
        <f t="shared" si="9"/>
        <v>5.2815752348342979</v>
      </c>
      <c r="G106" s="176">
        <f t="shared" si="9"/>
        <v>0.18915409343644754</v>
      </c>
      <c r="H106" s="176">
        <f t="shared" si="9"/>
        <v>1.2482435430144725</v>
      </c>
      <c r="I106" s="176">
        <f t="shared" si="9"/>
        <v>0.9765334759921368</v>
      </c>
      <c r="J106" s="176">
        <f t="shared" si="9"/>
        <v>3.5588540972363387</v>
      </c>
      <c r="K106" s="176">
        <f t="shared" si="9"/>
        <v>2.1452782425880637</v>
      </c>
      <c r="L106" s="176">
        <f t="shared" si="9"/>
        <v>3.3210338553182859</v>
      </c>
      <c r="M106" s="176">
        <f t="shared" si="9"/>
        <v>2.6257122244408797</v>
      </c>
      <c r="N106" s="176">
        <f t="shared" si="9"/>
        <v>1.7803136157306352</v>
      </c>
      <c r="O106" s="176">
        <f t="shared" si="9"/>
        <v>7.4174346802158464</v>
      </c>
      <c r="P106" s="177"/>
      <c r="Q106" s="178">
        <f t="shared" si="2"/>
        <v>2.9996892873346748</v>
      </c>
      <c r="R106" s="155"/>
      <c r="S106" s="164" t="str">
        <f t="shared" si="5"/>
        <v>建物清掃サービス</v>
      </c>
      <c r="T106" s="176">
        <f t="shared" si="10"/>
        <v>3.1685404861039759</v>
      </c>
      <c r="U106" s="176">
        <f t="shared" si="10"/>
        <v>3.0880366263129901</v>
      </c>
      <c r="V106" s="176">
        <f t="shared" si="10"/>
        <v>3.0340383437144496</v>
      </c>
      <c r="W106" s="176">
        <f t="shared" si="10"/>
        <v>2.2919870699542479</v>
      </c>
      <c r="X106" s="176">
        <f t="shared" si="10"/>
        <v>3.148436045678451</v>
      </c>
      <c r="Y106" s="176">
        <f t="shared" si="10"/>
        <v>3.0476601296310513</v>
      </c>
      <c r="Z106" s="176">
        <f t="shared" si="10"/>
        <v>3.2547758214267248</v>
      </c>
      <c r="AA106" s="176">
        <f t="shared" si="10"/>
        <v>2.8950603273009605</v>
      </c>
      <c r="AB106" s="176">
        <f t="shared" si="10"/>
        <v>3.0112024439593541</v>
      </c>
      <c r="AC106" s="176">
        <f t="shared" si="10"/>
        <v>2.981204336169248</v>
      </c>
      <c r="AD106" s="176">
        <f t="shared" si="10"/>
        <v>3.0144700989027875</v>
      </c>
      <c r="AE106" s="176">
        <f t="shared" si="10"/>
        <v>3.1175212723907628</v>
      </c>
      <c r="AF106" s="176">
        <f t="shared" si="10"/>
        <v>2.8352310644285796</v>
      </c>
      <c r="AG106" s="177"/>
      <c r="AH106" s="178"/>
    </row>
    <row r="107" spans="1:34" ht="14.25" thickBot="1" x14ac:dyDescent="0.2">
      <c r="A107" s="175" t="s">
        <v>340</v>
      </c>
      <c r="B107" s="164" t="str">
        <f t="shared" si="4"/>
        <v>和服</v>
      </c>
      <c r="C107" s="176">
        <f t="shared" si="9"/>
        <v>1.6257920129883965</v>
      </c>
      <c r="D107" s="176">
        <f t="shared" si="9"/>
        <v>2.7375938114736469</v>
      </c>
      <c r="E107" s="176">
        <f t="shared" si="9"/>
        <v>1.684321010308931</v>
      </c>
      <c r="F107" s="176">
        <f t="shared" si="9"/>
        <v>3.594684285305473</v>
      </c>
      <c r="G107" s="176">
        <f t="shared" si="9"/>
        <v>2.931888448264937</v>
      </c>
      <c r="H107" s="176">
        <f t="shared" si="9"/>
        <v>4.1013716413332668</v>
      </c>
      <c r="I107" s="176">
        <f t="shared" si="9"/>
        <v>2.1228988608524713</v>
      </c>
      <c r="J107" s="176">
        <f t="shared" si="9"/>
        <v>4.0414105849971982</v>
      </c>
      <c r="K107" s="176">
        <f t="shared" si="9"/>
        <v>1.0726391212940318</v>
      </c>
      <c r="L107" s="176">
        <f t="shared" si="9"/>
        <v>4.1949901330336248</v>
      </c>
      <c r="M107" s="176">
        <f t="shared" si="9"/>
        <v>1.625440900844354</v>
      </c>
      <c r="N107" s="176">
        <f t="shared" si="9"/>
        <v>3.4527294365685051</v>
      </c>
      <c r="O107" s="176">
        <f t="shared" si="9"/>
        <v>0.79472514430884089</v>
      </c>
      <c r="P107" s="177"/>
      <c r="Q107" s="178">
        <f t="shared" si="2"/>
        <v>2.9949354215861255</v>
      </c>
      <c r="R107" s="155"/>
      <c r="S107" s="164" t="str">
        <f t="shared" si="5"/>
        <v>和服</v>
      </c>
      <c r="T107" s="176">
        <f t="shared" si="10"/>
        <v>3.1217915281122779</v>
      </c>
      <c r="U107" s="176">
        <f t="shared" si="10"/>
        <v>3.0080874579942072</v>
      </c>
      <c r="V107" s="176">
        <f t="shared" si="10"/>
        <v>3.0692010397508751</v>
      </c>
      <c r="W107" s="176">
        <f t="shared" si="10"/>
        <v>2.8089298058406684</v>
      </c>
      <c r="X107" s="176">
        <f t="shared" si="10"/>
        <v>2.9982721643265378</v>
      </c>
      <c r="Y107" s="176">
        <f t="shared" si="10"/>
        <v>2.9646309273814877</v>
      </c>
      <c r="Z107" s="176">
        <f t="shared" si="10"/>
        <v>3.1048848296504938</v>
      </c>
      <c r="AA107" s="176">
        <f t="shared" si="10"/>
        <v>2.7991226556360167</v>
      </c>
      <c r="AB107" s="176">
        <f t="shared" si="10"/>
        <v>3.0208382917800245</v>
      </c>
      <c r="AC107" s="176">
        <f t="shared" si="10"/>
        <v>2.9259037498322131</v>
      </c>
      <c r="AD107" s="176">
        <f t="shared" si="10"/>
        <v>3.0490623787262616</v>
      </c>
      <c r="AE107" s="176">
        <f t="shared" si="10"/>
        <v>2.9506973915939323</v>
      </c>
      <c r="AF107" s="176">
        <f t="shared" si="10"/>
        <v>3.0768420594842327</v>
      </c>
      <c r="AG107" s="177"/>
      <c r="AH107" s="178"/>
    </row>
    <row r="108" spans="1:34" ht="14.25" thickBot="1" x14ac:dyDescent="0.2">
      <c r="A108" s="175" t="s">
        <v>341</v>
      </c>
      <c r="B108" s="164" t="str">
        <f t="shared" si="4"/>
        <v>婦人洋服</v>
      </c>
      <c r="C108" s="176">
        <f t="shared" si="9"/>
        <v>2.6349042969122287</v>
      </c>
      <c r="D108" s="176">
        <f t="shared" si="9"/>
        <v>1.4665681132894537</v>
      </c>
      <c r="E108" s="176">
        <f t="shared" si="9"/>
        <v>1.684321010308931</v>
      </c>
      <c r="F108" s="176">
        <f t="shared" si="9"/>
        <v>3.8155866715532949</v>
      </c>
      <c r="G108" s="176">
        <f t="shared" si="9"/>
        <v>1.7023868409280281</v>
      </c>
      <c r="H108" s="176">
        <f t="shared" si="9"/>
        <v>1.961525567594171</v>
      </c>
      <c r="I108" s="176">
        <f t="shared" si="9"/>
        <v>1.9106089747672241</v>
      </c>
      <c r="J108" s="176">
        <f t="shared" si="9"/>
        <v>3.106457389960533</v>
      </c>
      <c r="K108" s="176">
        <f t="shared" si="9"/>
        <v>2.8603709901174184</v>
      </c>
      <c r="L108" s="176">
        <f t="shared" si="9"/>
        <v>4.4571770163482265</v>
      </c>
      <c r="M108" s="176">
        <f t="shared" si="9"/>
        <v>1.250339154495657</v>
      </c>
      <c r="N108" s="176">
        <f t="shared" si="9"/>
        <v>4.6396051803889282</v>
      </c>
      <c r="O108" s="176">
        <f t="shared" si="9"/>
        <v>1.9868128607721021</v>
      </c>
      <c r="P108" s="177"/>
      <c r="Q108" s="178">
        <f t="shared" si="2"/>
        <v>2.9569044955977302</v>
      </c>
      <c r="R108" s="155"/>
      <c r="S108" s="164" t="str">
        <f t="shared" si="5"/>
        <v>婦人洋服</v>
      </c>
      <c r="T108" s="176">
        <f t="shared" si="10"/>
        <v>2.9867389828029283</v>
      </c>
      <c r="U108" s="176">
        <f t="shared" si="10"/>
        <v>3.0330715730938267</v>
      </c>
      <c r="V108" s="176">
        <f t="shared" si="10"/>
        <v>3.0290151014235316</v>
      </c>
      <c r="W108" s="176">
        <f t="shared" si="10"/>
        <v>2.6905935169028132</v>
      </c>
      <c r="X108" s="176">
        <f t="shared" si="10"/>
        <v>3.0232994778851903</v>
      </c>
      <c r="Y108" s="176">
        <f t="shared" si="10"/>
        <v>2.9841672102637382</v>
      </c>
      <c r="Z108" s="176">
        <f t="shared" si="10"/>
        <v>3.0888250805316115</v>
      </c>
      <c r="AA108" s="176">
        <f t="shared" si="10"/>
        <v>2.9289206820062352</v>
      </c>
      <c r="AB108" s="176">
        <f t="shared" si="10"/>
        <v>2.9582052809456698</v>
      </c>
      <c r="AC108" s="176">
        <f t="shared" si="10"/>
        <v>2.8706031634951783</v>
      </c>
      <c r="AD108" s="176">
        <f t="shared" si="10"/>
        <v>3.0243536074237802</v>
      </c>
      <c r="AE108" s="176">
        <f t="shared" si="10"/>
        <v>2.7943000033469039</v>
      </c>
      <c r="AF108" s="176">
        <f t="shared" si="10"/>
        <v>2.9930178367098224</v>
      </c>
      <c r="AG108" s="177"/>
      <c r="AH108" s="178"/>
    </row>
    <row r="109" spans="1:34" ht="14.25" thickBot="1" x14ac:dyDescent="0.2">
      <c r="A109" s="175" t="s">
        <v>342</v>
      </c>
      <c r="B109" s="164" t="str">
        <f t="shared" si="4"/>
        <v>預貯金・証券等全般</v>
      </c>
      <c r="C109" s="176">
        <f t="shared" si="9"/>
        <v>1.6257920129883965</v>
      </c>
      <c r="D109" s="176">
        <f t="shared" si="9"/>
        <v>3.4219922643420588</v>
      </c>
      <c r="E109" s="176">
        <f t="shared" si="9"/>
        <v>5.4075569278339364</v>
      </c>
      <c r="F109" s="176">
        <f t="shared" si="9"/>
        <v>3.0123052670157593</v>
      </c>
      <c r="G109" s="176">
        <f t="shared" si="9"/>
        <v>2.8373114015467129</v>
      </c>
      <c r="H109" s="176">
        <f t="shared" si="9"/>
        <v>2.496487086028945</v>
      </c>
      <c r="I109" s="176">
        <f t="shared" si="9"/>
        <v>2.2927307697206687</v>
      </c>
      <c r="J109" s="176">
        <f t="shared" si="9"/>
        <v>2.9556584875352643</v>
      </c>
      <c r="K109" s="176">
        <f t="shared" si="9"/>
        <v>1.7877318688233865</v>
      </c>
      <c r="L109" s="176">
        <f t="shared" si="9"/>
        <v>4.5445726441197598</v>
      </c>
      <c r="M109" s="176">
        <f t="shared" si="9"/>
        <v>2.875780055340011</v>
      </c>
      <c r="N109" s="176">
        <f t="shared" si="9"/>
        <v>2.3737514876408468</v>
      </c>
      <c r="O109" s="176">
        <f t="shared" si="9"/>
        <v>2.7815380050809426</v>
      </c>
      <c r="P109" s="177"/>
      <c r="Q109" s="178">
        <f t="shared" si="2"/>
        <v>2.9569044955977302</v>
      </c>
      <c r="R109" s="155"/>
      <c r="S109" s="164" t="str">
        <f t="shared" si="5"/>
        <v>預貯金・証券等全般</v>
      </c>
      <c r="T109" s="176">
        <f t="shared" si="10"/>
        <v>3.0802368987863242</v>
      </c>
      <c r="U109" s="176">
        <f t="shared" si="10"/>
        <v>2.9331351126953482</v>
      </c>
      <c r="V109" s="176">
        <f t="shared" si="10"/>
        <v>2.8180389252049771</v>
      </c>
      <c r="W109" s="176">
        <f t="shared" si="10"/>
        <v>2.9397225462456662</v>
      </c>
      <c r="X109" s="176">
        <f t="shared" si="10"/>
        <v>2.9632339253444244</v>
      </c>
      <c r="Y109" s="176">
        <f t="shared" si="10"/>
        <v>2.9695149981020501</v>
      </c>
      <c r="Z109" s="176">
        <f t="shared" si="10"/>
        <v>3.0406458331749664</v>
      </c>
      <c r="AA109" s="176">
        <f t="shared" si="10"/>
        <v>2.9571376442606301</v>
      </c>
      <c r="AB109" s="176">
        <f t="shared" si="10"/>
        <v>2.9726590526766747</v>
      </c>
      <c r="AC109" s="176">
        <f t="shared" si="10"/>
        <v>2.8655758374645384</v>
      </c>
      <c r="AD109" s="176">
        <f t="shared" si="10"/>
        <v>2.960110802037327</v>
      </c>
      <c r="AE109" s="176">
        <f t="shared" si="10"/>
        <v>3.0132563468927436</v>
      </c>
      <c r="AF109" s="176">
        <f t="shared" si="10"/>
        <v>2.9634328169070892</v>
      </c>
      <c r="AG109" s="177"/>
      <c r="AH109" s="178"/>
    </row>
    <row r="110" spans="1:34" ht="14.25" thickBot="1" x14ac:dyDescent="0.2">
      <c r="A110" s="175" t="s">
        <v>343</v>
      </c>
      <c r="B110" s="164" t="str">
        <f t="shared" si="4"/>
        <v>その他の保険</v>
      </c>
      <c r="C110" s="176">
        <f t="shared" si="9"/>
        <v>1.9061009807450162</v>
      </c>
      <c r="D110" s="176">
        <f t="shared" si="9"/>
        <v>1.9554241510526047</v>
      </c>
      <c r="E110" s="176">
        <f t="shared" si="9"/>
        <v>2.836751175257147</v>
      </c>
      <c r="F110" s="176">
        <f t="shared" si="9"/>
        <v>4.2373094089355012</v>
      </c>
      <c r="G110" s="176">
        <f t="shared" si="9"/>
        <v>1.5132327474915803</v>
      </c>
      <c r="H110" s="176">
        <f t="shared" si="9"/>
        <v>2.1398460737390961</v>
      </c>
      <c r="I110" s="176">
        <f t="shared" si="9"/>
        <v>1.5709451570308288</v>
      </c>
      <c r="J110" s="176">
        <f t="shared" si="9"/>
        <v>2.925498707050211</v>
      </c>
      <c r="K110" s="176">
        <f t="shared" si="9"/>
        <v>2.5028246163527408</v>
      </c>
      <c r="L110" s="176">
        <f t="shared" si="9"/>
        <v>2.7966600886890833</v>
      </c>
      <c r="M110" s="176">
        <f t="shared" si="9"/>
        <v>2.3756443935417479</v>
      </c>
      <c r="N110" s="176">
        <f t="shared" si="9"/>
        <v>2.8053426672119102</v>
      </c>
      <c r="O110" s="176">
        <f t="shared" si="9"/>
        <v>2.5166296236446626</v>
      </c>
      <c r="P110" s="177"/>
      <c r="Q110" s="178">
        <f t="shared" si="2"/>
        <v>2.8333039861354457</v>
      </c>
      <c r="R110" s="155"/>
      <c r="S110" s="164" t="str">
        <f t="shared" si="5"/>
        <v>その他の保険</v>
      </c>
      <c r="T110" s="176">
        <f t="shared" si="10"/>
        <v>2.9192127101482535</v>
      </c>
      <c r="U110" s="176">
        <f t="shared" si="10"/>
        <v>2.8781700594761848</v>
      </c>
      <c r="V110" s="176">
        <f t="shared" si="10"/>
        <v>2.8331086520777311</v>
      </c>
      <c r="W110" s="176">
        <f t="shared" si="10"/>
        <v>2.3978669074249606</v>
      </c>
      <c r="X110" s="176">
        <f t="shared" si="10"/>
        <v>2.9031683728036595</v>
      </c>
      <c r="Y110" s="176">
        <f t="shared" si="10"/>
        <v>2.8522973008085484</v>
      </c>
      <c r="Z110" s="176">
        <f t="shared" si="10"/>
        <v>2.9924665858183208</v>
      </c>
      <c r="AA110" s="176">
        <f t="shared" si="10"/>
        <v>2.8160528329886536</v>
      </c>
      <c r="AB110" s="176">
        <f t="shared" si="10"/>
        <v>2.8377571831872954</v>
      </c>
      <c r="AC110" s="176">
        <f t="shared" si="10"/>
        <v>2.835411881280701</v>
      </c>
      <c r="AD110" s="176">
        <f t="shared" si="10"/>
        <v>2.8513922083064069</v>
      </c>
      <c r="AE110" s="176">
        <f t="shared" si="10"/>
        <v>2.8360059735461118</v>
      </c>
      <c r="AF110" s="176">
        <f t="shared" si="10"/>
        <v>2.8450927376961572</v>
      </c>
      <c r="AG110" s="177"/>
      <c r="AH110" s="178"/>
    </row>
    <row r="111" spans="1:34" ht="14.25" thickBot="1" x14ac:dyDescent="0.2">
      <c r="A111" s="175" t="s">
        <v>344</v>
      </c>
      <c r="B111" s="164" t="str">
        <f t="shared" si="4"/>
        <v>消火器</v>
      </c>
      <c r="C111" s="176">
        <f t="shared" si="9"/>
        <v>0.33637076130794408</v>
      </c>
      <c r="D111" s="176">
        <f t="shared" si="9"/>
        <v>4.0086195096578399</v>
      </c>
      <c r="E111" s="176">
        <f t="shared" si="9"/>
        <v>3.7232359175250052</v>
      </c>
      <c r="F111" s="176">
        <f t="shared" si="9"/>
        <v>4.1770633035951867</v>
      </c>
      <c r="G111" s="176">
        <f t="shared" si="9"/>
        <v>1.986117981082699</v>
      </c>
      <c r="H111" s="176">
        <f t="shared" si="9"/>
        <v>1.7832050614492463</v>
      </c>
      <c r="I111" s="176">
        <f t="shared" si="9"/>
        <v>1.6134031342478781</v>
      </c>
      <c r="J111" s="176">
        <f t="shared" si="9"/>
        <v>4.0414105849971982</v>
      </c>
      <c r="K111" s="176">
        <f t="shared" si="9"/>
        <v>0.35754637376467729</v>
      </c>
      <c r="L111" s="176">
        <f t="shared" si="9"/>
        <v>0.61176939440073697</v>
      </c>
      <c r="M111" s="176">
        <f t="shared" si="9"/>
        <v>0.62516957724782851</v>
      </c>
      <c r="N111" s="176">
        <f t="shared" si="9"/>
        <v>0.86318235914212627</v>
      </c>
      <c r="O111" s="176">
        <f t="shared" si="9"/>
        <v>6.8876179173432872</v>
      </c>
      <c r="P111" s="177"/>
      <c r="Q111" s="178">
        <f t="shared" si="2"/>
        <v>2.7952730601470503</v>
      </c>
      <c r="R111" s="155"/>
      <c r="S111" s="164" t="str">
        <f t="shared" si="5"/>
        <v>消火器</v>
      </c>
      <c r="T111" s="176">
        <f t="shared" si="10"/>
        <v>3.0230992834631381</v>
      </c>
      <c r="U111" s="176">
        <f t="shared" si="10"/>
        <v>2.7332621918983913</v>
      </c>
      <c r="V111" s="176">
        <f t="shared" si="10"/>
        <v>2.7426902908412076</v>
      </c>
      <c r="W111" s="176">
        <f t="shared" si="10"/>
        <v>2.3667257787571039</v>
      </c>
      <c r="X111" s="176">
        <f t="shared" si="10"/>
        <v>2.8380973575511637</v>
      </c>
      <c r="Y111" s="176">
        <f t="shared" si="10"/>
        <v>2.8229928764851726</v>
      </c>
      <c r="Z111" s="176">
        <f t="shared" si="10"/>
        <v>2.9442873384616752</v>
      </c>
      <c r="AA111" s="176">
        <f t="shared" si="10"/>
        <v>2.5621001726990955</v>
      </c>
      <c r="AB111" s="176">
        <f t="shared" si="10"/>
        <v>2.8281213353666255</v>
      </c>
      <c r="AC111" s="176">
        <f t="shared" si="10"/>
        <v>2.9208764238015736</v>
      </c>
      <c r="AD111" s="176">
        <f t="shared" si="10"/>
        <v>2.8810427338693851</v>
      </c>
      <c r="AE111" s="176">
        <f t="shared" si="10"/>
        <v>2.9819768692433377</v>
      </c>
      <c r="AF111" s="176">
        <f t="shared" si="10"/>
        <v>2.6429284357108149</v>
      </c>
      <c r="AG111" s="177"/>
      <c r="AH111" s="178"/>
    </row>
    <row r="112" spans="1:34" ht="14.25" thickBot="1" x14ac:dyDescent="0.2">
      <c r="A112" s="175" t="s">
        <v>345</v>
      </c>
      <c r="B112" s="164" t="str">
        <f t="shared" si="4"/>
        <v>相隣関係</v>
      </c>
      <c r="C112" s="176">
        <f t="shared" si="9"/>
        <v>2.2985335356042844</v>
      </c>
      <c r="D112" s="176">
        <f t="shared" si="9"/>
        <v>4.1063907172104699</v>
      </c>
      <c r="E112" s="176">
        <f t="shared" si="9"/>
        <v>1.5956725360821451</v>
      </c>
      <c r="F112" s="176">
        <f t="shared" si="9"/>
        <v>3.092633407469513</v>
      </c>
      <c r="G112" s="176">
        <f t="shared" si="9"/>
        <v>1.5132327474915803</v>
      </c>
      <c r="H112" s="176">
        <f t="shared" si="9"/>
        <v>2.6748075921738694</v>
      </c>
      <c r="I112" s="176">
        <f t="shared" si="9"/>
        <v>2.1228988608524713</v>
      </c>
      <c r="J112" s="176">
        <f t="shared" si="9"/>
        <v>2.8350193655950497</v>
      </c>
      <c r="K112" s="176">
        <f t="shared" si="9"/>
        <v>1.0726391212940318</v>
      </c>
      <c r="L112" s="176">
        <f t="shared" si="9"/>
        <v>2.4470775776029479</v>
      </c>
      <c r="M112" s="176">
        <f t="shared" si="9"/>
        <v>1.8755087317434853</v>
      </c>
      <c r="N112" s="176">
        <f t="shared" si="9"/>
        <v>3.4527294365685051</v>
      </c>
      <c r="O112" s="176">
        <f t="shared" si="9"/>
        <v>3.3113547679535031</v>
      </c>
      <c r="P112" s="177"/>
      <c r="Q112" s="178">
        <f t="shared" si="2"/>
        <v>2.6906880136789635</v>
      </c>
      <c r="R112" s="155"/>
      <c r="S112" s="164" t="str">
        <f t="shared" si="5"/>
        <v>相隣関係</v>
      </c>
      <c r="T112" s="176">
        <f t="shared" si="10"/>
        <v>2.7270225495157172</v>
      </c>
      <c r="U112" s="176">
        <f t="shared" si="10"/>
        <v>2.6183352624401404</v>
      </c>
      <c r="V112" s="176">
        <f t="shared" si="10"/>
        <v>2.7527367754230436</v>
      </c>
      <c r="W112" s="176">
        <f t="shared" si="10"/>
        <v>2.5660290022313865</v>
      </c>
      <c r="X112" s="176">
        <f t="shared" si="10"/>
        <v>2.7530044914517457</v>
      </c>
      <c r="Y112" s="176">
        <f t="shared" si="10"/>
        <v>2.6911229670299828</v>
      </c>
      <c r="Z112" s="176">
        <f t="shared" si="10"/>
        <v>2.7622768484476805</v>
      </c>
      <c r="AA112" s="176">
        <f t="shared" si="10"/>
        <v>2.6636812368149192</v>
      </c>
      <c r="AB112" s="176">
        <f t="shared" si="10"/>
        <v>2.7124911615185865</v>
      </c>
      <c r="AC112" s="176">
        <f t="shared" si="10"/>
        <v>2.7047014044840729</v>
      </c>
      <c r="AD112" s="176">
        <f t="shared" si="10"/>
        <v>2.7229065975335014</v>
      </c>
      <c r="AE112" s="176">
        <f t="shared" si="10"/>
        <v>2.6170496300002721</v>
      </c>
      <c r="AF112" s="176">
        <f t="shared" si="10"/>
        <v>2.6675826188797593</v>
      </c>
      <c r="AG112" s="177"/>
      <c r="AH112" s="178"/>
    </row>
    <row r="113" spans="1:34" ht="14.25" thickBot="1" x14ac:dyDescent="0.2">
      <c r="A113" s="175" t="s">
        <v>346</v>
      </c>
      <c r="B113" s="164" t="str">
        <f t="shared" si="4"/>
        <v>クリーニング</v>
      </c>
      <c r="C113" s="176">
        <f t="shared" ref="C113:O115" si="11">C53/C$60*100000</f>
        <v>2.6909660904635526</v>
      </c>
      <c r="D113" s="176">
        <f t="shared" si="11"/>
        <v>0.8799408679736721</v>
      </c>
      <c r="E113" s="176">
        <f t="shared" si="11"/>
        <v>2.6594542268035752</v>
      </c>
      <c r="F113" s="176">
        <f t="shared" si="11"/>
        <v>3.9762429524608023</v>
      </c>
      <c r="G113" s="176">
        <f t="shared" si="11"/>
        <v>1.7969638876462517</v>
      </c>
      <c r="H113" s="176">
        <f t="shared" si="11"/>
        <v>1.961525567594171</v>
      </c>
      <c r="I113" s="176">
        <f t="shared" si="11"/>
        <v>1.9106089747672241</v>
      </c>
      <c r="J113" s="176">
        <f t="shared" si="11"/>
        <v>2.925498707050211</v>
      </c>
      <c r="K113" s="176">
        <f t="shared" si="11"/>
        <v>2.5028246163527408</v>
      </c>
      <c r="L113" s="176">
        <f t="shared" si="11"/>
        <v>2.8840557164606166</v>
      </c>
      <c r="M113" s="176">
        <f t="shared" si="11"/>
        <v>1.1253052390460911</v>
      </c>
      <c r="N113" s="176">
        <f t="shared" si="11"/>
        <v>2.7513937697655275</v>
      </c>
      <c r="O113" s="176">
        <f t="shared" si="11"/>
        <v>0.9271793350269808</v>
      </c>
      <c r="P113" s="177"/>
      <c r="Q113" s="178">
        <f t="shared" si="2"/>
        <v>2.6859341479304142</v>
      </c>
      <c r="R113" s="155"/>
      <c r="S113" s="164" t="str">
        <f t="shared" si="5"/>
        <v>クリーニング</v>
      </c>
      <c r="T113" s="176">
        <f t="shared" si="10"/>
        <v>2.6854679201897631</v>
      </c>
      <c r="U113" s="176">
        <f t="shared" si="10"/>
        <v>2.7782335990777063</v>
      </c>
      <c r="V113" s="176">
        <f t="shared" si="10"/>
        <v>2.6874346256411101</v>
      </c>
      <c r="W113" s="176">
        <f t="shared" si="10"/>
        <v>2.2857588442206769</v>
      </c>
      <c r="X113" s="176">
        <f t="shared" si="10"/>
        <v>2.7329826406048241</v>
      </c>
      <c r="Y113" s="176">
        <f t="shared" si="10"/>
        <v>2.7057751791916704</v>
      </c>
      <c r="Z113" s="176">
        <f t="shared" si="10"/>
        <v>2.7836898472728566</v>
      </c>
      <c r="AA113" s="176">
        <f t="shared" si="10"/>
        <v>2.6411076670114024</v>
      </c>
      <c r="AB113" s="176">
        <f t="shared" si="10"/>
        <v>2.6884015419669116</v>
      </c>
      <c r="AC113" s="176">
        <f t="shared" si="10"/>
        <v>2.674537448300236</v>
      </c>
      <c r="AD113" s="176">
        <f t="shared" si="10"/>
        <v>2.7476153688359832</v>
      </c>
      <c r="AE113" s="176">
        <f t="shared" si="10"/>
        <v>2.6796085852990834</v>
      </c>
      <c r="AF113" s="176">
        <f t="shared" si="10"/>
        <v>2.7514068416541693</v>
      </c>
      <c r="AG113" s="177"/>
      <c r="AH113" s="178"/>
    </row>
    <row r="114" spans="1:34" ht="14.25" thickBot="1" x14ac:dyDescent="0.2">
      <c r="A114" s="175" t="s">
        <v>347</v>
      </c>
      <c r="B114" s="164" t="str">
        <f t="shared" si="4"/>
        <v>他の教養・娯楽サービス</v>
      </c>
      <c r="C114" s="176">
        <f t="shared" si="11"/>
        <v>1.6818538065397204</v>
      </c>
      <c r="D114" s="176">
        <f t="shared" si="11"/>
        <v>1.5643393208420839</v>
      </c>
      <c r="E114" s="176">
        <f t="shared" si="11"/>
        <v>3.2799935463910765</v>
      </c>
      <c r="F114" s="176">
        <f t="shared" si="11"/>
        <v>4.1971453387086246</v>
      </c>
      <c r="G114" s="176">
        <f t="shared" si="11"/>
        <v>1.607809794209804</v>
      </c>
      <c r="H114" s="176">
        <f t="shared" si="11"/>
        <v>1.7832050614492463</v>
      </c>
      <c r="I114" s="176">
        <f t="shared" si="11"/>
        <v>2.4625626785888666</v>
      </c>
      <c r="J114" s="176">
        <f t="shared" si="11"/>
        <v>2.3826226583192436</v>
      </c>
      <c r="K114" s="176">
        <f t="shared" si="11"/>
        <v>2.8603709901174184</v>
      </c>
      <c r="L114" s="176">
        <f t="shared" si="11"/>
        <v>2.7092644609175491</v>
      </c>
      <c r="M114" s="176">
        <f t="shared" si="11"/>
        <v>1.1253052390460911</v>
      </c>
      <c r="N114" s="176">
        <f t="shared" si="11"/>
        <v>2.1579558978553157</v>
      </c>
      <c r="O114" s="176">
        <f t="shared" si="11"/>
        <v>1.3245419071814013</v>
      </c>
      <c r="P114" s="177"/>
      <c r="Q114" s="178">
        <f t="shared" si="2"/>
        <v>2.6669186849362161</v>
      </c>
      <c r="R114" s="155"/>
      <c r="S114" s="164" t="str">
        <f t="shared" si="5"/>
        <v>他の教養・娯楽サービス</v>
      </c>
      <c r="T114" s="176">
        <f t="shared" ref="T114:AF115" si="12">($Q54-C54)/T$60*100000</f>
        <v>2.7581885215101827</v>
      </c>
      <c r="U114" s="176">
        <f t="shared" si="12"/>
        <v>2.7232685458585428</v>
      </c>
      <c r="V114" s="176">
        <f t="shared" si="12"/>
        <v>2.6321789604410126</v>
      </c>
      <c r="W114" s="176">
        <f t="shared" si="12"/>
        <v>2.1923354582171068</v>
      </c>
      <c r="X114" s="176">
        <f t="shared" si="12"/>
        <v>2.7229717151813633</v>
      </c>
      <c r="Y114" s="176">
        <f t="shared" si="12"/>
        <v>2.6911229670299828</v>
      </c>
      <c r="Z114" s="176">
        <f t="shared" si="12"/>
        <v>2.6926846022658593</v>
      </c>
      <c r="AA114" s="176">
        <f t="shared" si="12"/>
        <v>2.7201151613237098</v>
      </c>
      <c r="AB114" s="176">
        <f t="shared" si="12"/>
        <v>2.6643119224152372</v>
      </c>
      <c r="AC114" s="176">
        <f t="shared" si="12"/>
        <v>2.664482796238957</v>
      </c>
      <c r="AD114" s="176">
        <f t="shared" si="12"/>
        <v>2.7278483517939978</v>
      </c>
      <c r="AE114" s="176">
        <f t="shared" si="12"/>
        <v>2.7161013092233901</v>
      </c>
      <c r="AF114" s="176">
        <f t="shared" si="12"/>
        <v>2.7168909852176473</v>
      </c>
      <c r="AG114" s="177"/>
      <c r="AH114" s="178"/>
    </row>
    <row r="115" spans="1:34" ht="14.25" thickBot="1" x14ac:dyDescent="0.2">
      <c r="A115" s="175"/>
      <c r="B115" s="164" t="str">
        <f t="shared" si="4"/>
        <v>合計</v>
      </c>
      <c r="C115" s="176">
        <f t="shared" si="11"/>
        <v>312.99299339704197</v>
      </c>
      <c r="D115" s="176">
        <f t="shared" si="11"/>
        <v>311.10798243246938</v>
      </c>
      <c r="E115" s="176">
        <f t="shared" si="11"/>
        <v>502.28225496896857</v>
      </c>
      <c r="F115" s="176">
        <f t="shared" si="11"/>
        <v>515.04395455435463</v>
      </c>
      <c r="G115" s="176">
        <f t="shared" si="11"/>
        <v>380.48345894741425</v>
      </c>
      <c r="H115" s="176">
        <f t="shared" si="11"/>
        <v>508.57008352532506</v>
      </c>
      <c r="I115" s="176">
        <f t="shared" si="11"/>
        <v>362.54866745638503</v>
      </c>
      <c r="J115" s="176">
        <f t="shared" si="11"/>
        <v>456.70955588516847</v>
      </c>
      <c r="K115" s="176">
        <f t="shared" si="11"/>
        <v>445.50278171078793</v>
      </c>
      <c r="L115" s="176">
        <f t="shared" si="11"/>
        <v>595.07682949637399</v>
      </c>
      <c r="M115" s="176">
        <f t="shared" si="11"/>
        <v>385.47956133101104</v>
      </c>
      <c r="N115" s="176">
        <f t="shared" si="11"/>
        <v>563.01069375045188</v>
      </c>
      <c r="O115" s="176">
        <f t="shared" si="11"/>
        <v>389.15041232989569</v>
      </c>
      <c r="P115" s="177"/>
      <c r="Q115" s="179">
        <f t="shared" si="2"/>
        <v>456.01457192960174</v>
      </c>
      <c r="R115" s="155"/>
      <c r="S115" s="164" t="str">
        <f t="shared" si="5"/>
        <v>合計</v>
      </c>
      <c r="T115" s="176">
        <f t="shared" si="12"/>
        <v>469.26604032066462</v>
      </c>
      <c r="U115" s="176">
        <f t="shared" si="12"/>
        <v>463.42035733680524</v>
      </c>
      <c r="V115" s="176">
        <f t="shared" si="12"/>
        <v>453.39282593596442</v>
      </c>
      <c r="W115" s="176">
        <f t="shared" si="12"/>
        <v>437.70724810392574</v>
      </c>
      <c r="X115" s="176">
        <f t="shared" si="12"/>
        <v>460.01203413345155</v>
      </c>
      <c r="Y115" s="176">
        <f t="shared" si="12"/>
        <v>454.57511417492123</v>
      </c>
      <c r="Z115" s="176">
        <f t="shared" si="12"/>
        <v>467.79907883420356</v>
      </c>
      <c r="AA115" s="176">
        <f t="shared" si="12"/>
        <v>455.88452896691268</v>
      </c>
      <c r="AB115" s="176">
        <f t="shared" si="12"/>
        <v>456.1562179066043</v>
      </c>
      <c r="AC115" s="176">
        <f t="shared" si="12"/>
        <v>448.01518654647339</v>
      </c>
      <c r="AD115" s="176">
        <f t="shared" si="12"/>
        <v>458.80234905300421</v>
      </c>
      <c r="AE115" s="176">
        <f t="shared" si="12"/>
        <v>445.67521079500654</v>
      </c>
      <c r="AF115" s="176">
        <f t="shared" si="12"/>
        <v>458.50370606612233</v>
      </c>
      <c r="AG115" s="177"/>
      <c r="AH115" s="179"/>
    </row>
    <row r="116" spans="1:34" ht="14.25" thickBot="1" x14ac:dyDescent="0.2">
      <c r="A116" s="30"/>
      <c r="B116" s="180" t="s">
        <v>352</v>
      </c>
      <c r="C116" s="181">
        <v>141.34691699999999</v>
      </c>
      <c r="D116" s="182">
        <v>140.87205599999999</v>
      </c>
      <c r="E116" s="182">
        <v>139.88347200000001</v>
      </c>
      <c r="F116" s="182">
        <v>139.691778</v>
      </c>
      <c r="G116" s="182">
        <v>138.18088900000001</v>
      </c>
      <c r="H116" s="182">
        <v>136.62602799999999</v>
      </c>
      <c r="I116" s="182">
        <v>136.90658300000001</v>
      </c>
      <c r="J116" s="182">
        <v>135.519667</v>
      </c>
      <c r="K116" s="182">
        <v>133.050444</v>
      </c>
      <c r="L116" s="182">
        <v>132.45949999999999</v>
      </c>
      <c r="M116" s="182">
        <v>133.531083</v>
      </c>
      <c r="N116" s="182">
        <v>130.418139</v>
      </c>
      <c r="O116" s="182">
        <v>130.55819399999999</v>
      </c>
      <c r="P116" s="152"/>
      <c r="Q116" s="152"/>
      <c r="R116" s="155"/>
      <c r="S116" s="30"/>
      <c r="T116" s="30"/>
      <c r="U116" s="30"/>
      <c r="V116" s="30"/>
      <c r="W116" s="30"/>
      <c r="X116" s="30"/>
      <c r="Y116" s="30"/>
      <c r="Z116" s="30"/>
      <c r="AA116" s="30"/>
      <c r="AB116" s="30"/>
      <c r="AC116" s="30"/>
      <c r="AD116" s="30"/>
      <c r="AE116" s="30"/>
      <c r="AF116" s="30"/>
      <c r="AG116" s="30"/>
      <c r="AH116" s="30"/>
    </row>
    <row r="117" spans="1:34" ht="14.25" thickBot="1" x14ac:dyDescent="0.2">
      <c r="A117" s="30"/>
      <c r="B117" s="183" t="s">
        <v>353</v>
      </c>
      <c r="C117" s="181">
        <v>43.064390000000003</v>
      </c>
      <c r="D117" s="182">
        <v>38.268782999999999</v>
      </c>
      <c r="E117" s="182">
        <v>36.565460000000002</v>
      </c>
      <c r="F117" s="182">
        <v>35.689475999999999</v>
      </c>
      <c r="G117" s="182">
        <v>36.651318000000003</v>
      </c>
      <c r="H117" s="182">
        <v>36.594549000000001</v>
      </c>
      <c r="I117" s="182">
        <v>35.180132</v>
      </c>
      <c r="J117" s="182">
        <v>34.686309999999999</v>
      </c>
      <c r="K117" s="182">
        <v>35.471898000000003</v>
      </c>
      <c r="L117" s="182">
        <v>34.396510999999997</v>
      </c>
      <c r="M117" s="182">
        <v>33.559722000000001</v>
      </c>
      <c r="N117" s="182">
        <v>33.606504999999999</v>
      </c>
      <c r="O117" s="182">
        <v>31.560109000000001</v>
      </c>
      <c r="P117" s="152"/>
      <c r="Q117" s="152"/>
      <c r="R117" s="155"/>
      <c r="S117" s="30"/>
      <c r="T117" s="30"/>
      <c r="U117" s="30"/>
      <c r="V117" s="30"/>
      <c r="W117" s="30"/>
      <c r="X117" s="30"/>
      <c r="Y117" s="30"/>
      <c r="Z117" s="30"/>
      <c r="AA117" s="30"/>
      <c r="AB117" s="30"/>
      <c r="AC117" s="30"/>
      <c r="AD117" s="30"/>
      <c r="AE117" s="30"/>
      <c r="AF117" s="30"/>
      <c r="AG117" s="30"/>
      <c r="AH117" s="30"/>
    </row>
    <row r="118" spans="1:34" ht="14.25" thickBot="1" x14ac:dyDescent="0.2">
      <c r="A118" s="30"/>
      <c r="B118" s="184" t="s">
        <v>44</v>
      </c>
      <c r="C118" s="185" t="s">
        <v>126</v>
      </c>
      <c r="D118" s="186" t="s">
        <v>127</v>
      </c>
      <c r="E118" s="186" t="s">
        <v>128</v>
      </c>
      <c r="F118" s="186" t="s">
        <v>129</v>
      </c>
      <c r="G118" s="186" t="s">
        <v>130</v>
      </c>
      <c r="H118" s="186" t="s">
        <v>131</v>
      </c>
      <c r="I118" s="186" t="s">
        <v>132</v>
      </c>
      <c r="J118" s="186" t="s">
        <v>133</v>
      </c>
      <c r="K118" s="186" t="s">
        <v>134</v>
      </c>
      <c r="L118" s="186" t="s">
        <v>135</v>
      </c>
      <c r="M118" s="186" t="s">
        <v>136</v>
      </c>
      <c r="N118" s="186" t="s">
        <v>137</v>
      </c>
      <c r="O118" s="187" t="s">
        <v>138</v>
      </c>
      <c r="P118" s="188"/>
      <c r="Q118" s="188"/>
      <c r="R118" s="155"/>
      <c r="S118" s="155"/>
      <c r="T118" s="155"/>
      <c r="U118" s="30"/>
      <c r="V118" s="30"/>
      <c r="W118" s="30"/>
      <c r="X118" s="30"/>
      <c r="Y118" s="30"/>
      <c r="Z118" s="30"/>
      <c r="AA118" s="30"/>
      <c r="AB118" s="30"/>
      <c r="AC118" s="30"/>
      <c r="AD118" s="30"/>
      <c r="AE118" s="30"/>
      <c r="AF118" s="30"/>
      <c r="AG118" s="30"/>
      <c r="AH118" s="30"/>
    </row>
    <row r="119" spans="1:34" x14ac:dyDescent="0.15">
      <c r="A119" s="30"/>
      <c r="B119" s="30"/>
      <c r="C119" s="152"/>
      <c r="D119" s="152"/>
      <c r="E119" s="152"/>
      <c r="F119" s="152"/>
      <c r="G119" s="152"/>
      <c r="H119" s="152"/>
      <c r="I119" s="152"/>
      <c r="J119" s="152"/>
      <c r="K119" s="152"/>
      <c r="L119" s="152"/>
      <c r="M119" s="152"/>
      <c r="N119" s="152"/>
      <c r="O119" s="152"/>
      <c r="P119" s="152"/>
      <c r="Q119" s="152"/>
      <c r="R119" s="155"/>
      <c r="S119" s="30"/>
      <c r="T119" s="30"/>
      <c r="U119" s="30"/>
      <c r="V119" s="30"/>
      <c r="W119" s="30"/>
      <c r="X119" s="30"/>
      <c r="Y119" s="30"/>
      <c r="Z119" s="30"/>
      <c r="AA119" s="30"/>
      <c r="AB119" s="30"/>
      <c r="AC119" s="30"/>
      <c r="AD119" s="30"/>
      <c r="AE119" s="30"/>
      <c r="AF119" s="30"/>
      <c r="AG119" s="30"/>
      <c r="AH119" s="30"/>
    </row>
    <row r="120" spans="1:34" x14ac:dyDescent="0.15">
      <c r="A120" s="30"/>
      <c r="B120" s="189" t="s">
        <v>183</v>
      </c>
      <c r="C120" s="152"/>
      <c r="D120" s="152"/>
      <c r="E120" s="152"/>
      <c r="F120" s="152"/>
      <c r="G120" s="152"/>
      <c r="H120" s="152"/>
      <c r="I120" s="152"/>
      <c r="J120" s="152"/>
      <c r="K120" s="152"/>
      <c r="L120" s="152"/>
      <c r="M120" s="152"/>
      <c r="N120" s="152"/>
      <c r="O120" s="152"/>
      <c r="P120" s="152"/>
      <c r="Q120" s="152"/>
      <c r="R120" s="155"/>
      <c r="S120" s="30"/>
      <c r="T120" s="30"/>
      <c r="U120" s="30"/>
      <c r="V120" s="30"/>
      <c r="W120" s="30"/>
      <c r="X120" s="30"/>
      <c r="Y120" s="30"/>
      <c r="Z120" s="30"/>
      <c r="AA120" s="30"/>
      <c r="AB120" s="30"/>
      <c r="AC120" s="30"/>
      <c r="AD120" s="30"/>
      <c r="AE120" s="30"/>
      <c r="AF120" s="30"/>
      <c r="AG120" s="30"/>
      <c r="AH120" s="30"/>
    </row>
    <row r="121" spans="1:34" x14ac:dyDescent="0.15">
      <c r="A121" s="30"/>
      <c r="B121" s="189" t="s">
        <v>354</v>
      </c>
      <c r="C121" s="152"/>
      <c r="D121" s="30"/>
      <c r="E121" s="190" t="s">
        <v>355</v>
      </c>
      <c r="F121" s="152"/>
      <c r="G121" s="152"/>
      <c r="H121" s="152"/>
      <c r="I121" s="152"/>
      <c r="J121" s="152"/>
      <c r="K121" s="152"/>
      <c r="L121" s="152"/>
      <c r="M121" s="152"/>
      <c r="N121" s="152"/>
      <c r="O121" s="152"/>
      <c r="P121" s="152"/>
      <c r="Q121" s="152"/>
      <c r="R121" s="155"/>
      <c r="S121" s="30"/>
      <c r="T121" s="30"/>
      <c r="U121" s="30"/>
      <c r="V121" s="30"/>
      <c r="W121" s="30"/>
      <c r="X121" s="30"/>
      <c r="Y121" s="30"/>
      <c r="Z121" s="30"/>
      <c r="AA121" s="30"/>
      <c r="AB121" s="30"/>
      <c r="AC121" s="30"/>
      <c r="AD121" s="30"/>
      <c r="AE121" s="30"/>
      <c r="AF121" s="30"/>
      <c r="AG121" s="30"/>
      <c r="AH121" s="30"/>
    </row>
    <row r="122" spans="1:34" x14ac:dyDescent="0.15">
      <c r="A122" s="30"/>
      <c r="B122" s="189" t="s">
        <v>356</v>
      </c>
      <c r="C122" s="152"/>
      <c r="D122" s="152"/>
      <c r="E122" s="152"/>
      <c r="F122" s="152"/>
      <c r="G122" s="152"/>
      <c r="H122" s="152"/>
      <c r="I122" s="152"/>
      <c r="J122" s="152"/>
      <c r="K122" s="152"/>
      <c r="L122" s="152"/>
      <c r="M122" s="152"/>
      <c r="N122" s="152"/>
      <c r="O122" s="152"/>
      <c r="P122" s="152"/>
      <c r="Q122" s="152"/>
      <c r="R122" s="155"/>
      <c r="S122" s="30"/>
      <c r="T122" s="30"/>
      <c r="U122" s="30"/>
      <c r="V122" s="30"/>
      <c r="W122" s="30"/>
      <c r="X122" s="30"/>
      <c r="Y122" s="30"/>
      <c r="Z122" s="30"/>
      <c r="AA122" s="30"/>
      <c r="AB122" s="30"/>
      <c r="AC122" s="30"/>
      <c r="AD122" s="30"/>
      <c r="AE122" s="30"/>
      <c r="AF122" s="30"/>
      <c r="AG122" s="30"/>
      <c r="AH122" s="30"/>
    </row>
    <row r="123" spans="1:34" x14ac:dyDescent="0.15">
      <c r="A123" s="30"/>
      <c r="B123" s="169" t="s">
        <v>187</v>
      </c>
      <c r="C123" s="169" t="s">
        <v>113</v>
      </c>
      <c r="D123" s="169" t="s">
        <v>114</v>
      </c>
      <c r="E123" s="169" t="s">
        <v>115</v>
      </c>
      <c r="F123" s="169" t="s">
        <v>188</v>
      </c>
      <c r="G123" s="169" t="s">
        <v>117</v>
      </c>
      <c r="H123" s="169" t="s">
        <v>116</v>
      </c>
      <c r="I123" s="169" t="s">
        <v>118</v>
      </c>
      <c r="J123" s="169" t="s">
        <v>119</v>
      </c>
      <c r="K123" s="169" t="s">
        <v>120</v>
      </c>
      <c r="L123" s="169" t="s">
        <v>121</v>
      </c>
      <c r="M123" s="169" t="s">
        <v>122</v>
      </c>
      <c r="N123" s="169" t="s">
        <v>123</v>
      </c>
      <c r="O123" s="169" t="s">
        <v>124</v>
      </c>
      <c r="P123" s="152"/>
      <c r="Q123" s="152"/>
      <c r="R123" s="155"/>
      <c r="S123" s="30"/>
      <c r="T123" s="30"/>
      <c r="U123" s="30"/>
      <c r="V123" s="30"/>
      <c r="W123" s="30"/>
      <c r="X123" s="30"/>
      <c r="Y123" s="30"/>
      <c r="Z123" s="30"/>
      <c r="AA123" s="30"/>
      <c r="AB123" s="30"/>
      <c r="AC123" s="30"/>
      <c r="AD123" s="30"/>
      <c r="AE123" s="30"/>
      <c r="AF123" s="30"/>
      <c r="AG123" s="30"/>
      <c r="AH123" s="30"/>
    </row>
    <row r="124" spans="1:34" x14ac:dyDescent="0.15">
      <c r="A124" s="30"/>
      <c r="B124" s="30"/>
      <c r="C124" s="152"/>
      <c r="D124" s="152"/>
      <c r="E124" s="152"/>
      <c r="F124" s="152"/>
      <c r="G124" s="152"/>
      <c r="H124" s="152"/>
      <c r="I124" s="152"/>
      <c r="J124" s="152"/>
      <c r="K124" s="152"/>
      <c r="L124" s="152"/>
      <c r="M124" s="152"/>
      <c r="N124" s="152"/>
      <c r="O124" s="152"/>
      <c r="P124" s="152"/>
      <c r="Q124" s="152"/>
      <c r="R124" s="155"/>
      <c r="S124" s="30"/>
      <c r="T124" s="30"/>
      <c r="U124" s="30"/>
      <c r="V124" s="30"/>
      <c r="W124" s="30"/>
      <c r="X124" s="30"/>
      <c r="Y124" s="30"/>
      <c r="Z124" s="30"/>
      <c r="AA124" s="30"/>
      <c r="AB124" s="30"/>
      <c r="AC124" s="30"/>
      <c r="AD124" s="30"/>
      <c r="AE124" s="30"/>
      <c r="AF124" s="30"/>
      <c r="AG124" s="30"/>
      <c r="AH124" s="30"/>
    </row>
    <row r="125" spans="1:34" ht="14.25" thickBot="1" x14ac:dyDescent="0.2">
      <c r="A125" s="30"/>
      <c r="B125" s="30" t="s">
        <v>357</v>
      </c>
      <c r="C125" s="152"/>
      <c r="D125" s="152"/>
      <c r="E125" s="152"/>
      <c r="F125" s="152"/>
      <c r="G125" s="152"/>
      <c r="H125" s="152"/>
      <c r="I125" s="152"/>
      <c r="J125" s="152"/>
      <c r="K125" s="152"/>
      <c r="L125" s="152"/>
      <c r="M125" s="152"/>
      <c r="N125" s="152"/>
      <c r="O125" s="152"/>
      <c r="P125" s="152"/>
      <c r="Q125" s="152"/>
      <c r="R125" s="155"/>
      <c r="S125" s="155"/>
      <c r="T125" s="155"/>
      <c r="U125" s="30"/>
      <c r="V125" s="30"/>
      <c r="W125" s="30"/>
      <c r="X125" s="30"/>
      <c r="Y125" s="30"/>
      <c r="Z125" s="30"/>
      <c r="AA125" s="30"/>
      <c r="AB125" s="30"/>
      <c r="AC125" s="30"/>
      <c r="AD125" s="30"/>
      <c r="AE125" s="30"/>
      <c r="AF125" s="30"/>
      <c r="AG125" s="30"/>
      <c r="AH125" s="30"/>
    </row>
    <row r="126" spans="1:34" ht="14.25" thickBot="1" x14ac:dyDescent="0.2">
      <c r="A126" s="30"/>
      <c r="B126" s="191"/>
      <c r="C126" s="192" t="s">
        <v>111</v>
      </c>
      <c r="D126" s="172" t="s">
        <v>110</v>
      </c>
      <c r="E126" s="172" t="s">
        <v>109</v>
      </c>
      <c r="F126" s="172" t="s">
        <v>108</v>
      </c>
      <c r="G126" s="172" t="s">
        <v>107</v>
      </c>
      <c r="H126" s="172" t="s">
        <v>106</v>
      </c>
      <c r="I126" s="172" t="s">
        <v>105</v>
      </c>
      <c r="J126" s="172" t="s">
        <v>104</v>
      </c>
      <c r="K126" s="172" t="s">
        <v>103</v>
      </c>
      <c r="L126" s="172" t="s">
        <v>102</v>
      </c>
      <c r="M126" s="172" t="s">
        <v>101</v>
      </c>
      <c r="N126" s="172" t="s">
        <v>100</v>
      </c>
      <c r="O126" s="172" t="s">
        <v>99</v>
      </c>
      <c r="P126" s="152"/>
      <c r="Q126" s="152" t="s">
        <v>358</v>
      </c>
      <c r="R126" s="155"/>
      <c r="S126" s="155"/>
      <c r="T126" s="155"/>
      <c r="U126" s="30"/>
      <c r="V126" s="30"/>
      <c r="W126" s="30"/>
      <c r="X126" s="30"/>
      <c r="Y126" s="30"/>
      <c r="Z126" s="30"/>
      <c r="AA126" s="30"/>
      <c r="AB126" s="30"/>
      <c r="AC126" s="30"/>
      <c r="AD126" s="30"/>
      <c r="AE126" s="30"/>
      <c r="AF126" s="30"/>
      <c r="AG126" s="30"/>
      <c r="AH126" s="30"/>
    </row>
    <row r="127" spans="1:34" ht="14.25" thickBot="1" x14ac:dyDescent="0.2">
      <c r="A127" s="30"/>
      <c r="B127" s="184" t="s">
        <v>44</v>
      </c>
      <c r="C127" s="185" t="s">
        <v>138</v>
      </c>
      <c r="D127" s="186" t="s">
        <v>137</v>
      </c>
      <c r="E127" s="186" t="s">
        <v>136</v>
      </c>
      <c r="F127" s="186" t="s">
        <v>135</v>
      </c>
      <c r="G127" s="186" t="s">
        <v>134</v>
      </c>
      <c r="H127" s="186" t="s">
        <v>133</v>
      </c>
      <c r="I127" s="186" t="s">
        <v>132</v>
      </c>
      <c r="J127" s="186" t="s">
        <v>131</v>
      </c>
      <c r="K127" s="186" t="s">
        <v>130</v>
      </c>
      <c r="L127" s="186" t="s">
        <v>129</v>
      </c>
      <c r="M127" s="186" t="s">
        <v>128</v>
      </c>
      <c r="N127" s="186" t="s">
        <v>127</v>
      </c>
      <c r="O127" s="187" t="s">
        <v>126</v>
      </c>
      <c r="P127" s="152"/>
      <c r="Q127" s="152"/>
      <c r="R127" s="155"/>
      <c r="S127" s="155"/>
      <c r="T127" s="155"/>
      <c r="U127" s="30"/>
      <c r="V127" s="30"/>
      <c r="W127" s="30"/>
      <c r="X127" s="30"/>
      <c r="Y127" s="30"/>
      <c r="Z127" s="30"/>
      <c r="AA127" s="30"/>
      <c r="AB127" s="30"/>
      <c r="AC127" s="30"/>
      <c r="AD127" s="30"/>
      <c r="AE127" s="30"/>
      <c r="AF127" s="30"/>
      <c r="AG127" s="30"/>
      <c r="AH127" s="30"/>
    </row>
    <row r="128" spans="1:34" x14ac:dyDescent="0.15">
      <c r="A128" s="30"/>
      <c r="B128" s="30"/>
      <c r="C128" s="152"/>
      <c r="D128" s="152"/>
      <c r="E128" s="152"/>
      <c r="F128" s="152"/>
      <c r="G128" s="152"/>
      <c r="H128" s="152"/>
      <c r="I128" s="152"/>
      <c r="J128" s="152"/>
      <c r="K128" s="152"/>
      <c r="L128" s="152"/>
      <c r="M128" s="152"/>
      <c r="N128" s="152"/>
      <c r="O128" s="152"/>
      <c r="P128" s="152"/>
      <c r="Q128" s="152"/>
      <c r="R128" s="155"/>
      <c r="S128" s="155"/>
      <c r="T128" s="155"/>
      <c r="U128" s="30"/>
      <c r="V128" s="30"/>
      <c r="W128" s="30"/>
      <c r="X128" s="30"/>
      <c r="Y128" s="30"/>
      <c r="Z128" s="30"/>
      <c r="AA128" s="30"/>
      <c r="AB128" s="30"/>
      <c r="AC128" s="30"/>
      <c r="AD128" s="30"/>
      <c r="AE128" s="30"/>
      <c r="AF128" s="30"/>
      <c r="AG128" s="30"/>
      <c r="AH128" s="30"/>
    </row>
    <row r="129" spans="1:34" ht="14.25" thickBot="1" x14ac:dyDescent="0.2">
      <c r="A129" s="30"/>
      <c r="B129" s="30"/>
      <c r="C129" s="152"/>
      <c r="D129" s="152"/>
      <c r="E129" s="152"/>
      <c r="F129" s="152"/>
      <c r="G129" s="152"/>
      <c r="H129" s="152"/>
      <c r="I129" s="152"/>
      <c r="J129" s="152"/>
      <c r="K129" s="152"/>
      <c r="L129" s="152"/>
      <c r="M129" s="152"/>
      <c r="N129" s="152"/>
      <c r="O129" s="152"/>
      <c r="P129" s="152"/>
      <c r="Q129" s="152"/>
      <c r="R129" s="155"/>
      <c r="S129" s="155"/>
      <c r="T129" s="155"/>
      <c r="U129" s="30"/>
      <c r="V129" s="30"/>
      <c r="W129" s="30"/>
      <c r="X129" s="30"/>
      <c r="Y129" s="30"/>
      <c r="Z129" s="30"/>
      <c r="AA129" s="193" t="s">
        <v>359</v>
      </c>
      <c r="AB129" s="193" t="s">
        <v>360</v>
      </c>
      <c r="AC129" s="193" t="s">
        <v>360</v>
      </c>
      <c r="AD129" s="193" t="s">
        <v>359</v>
      </c>
      <c r="AE129" s="30"/>
      <c r="AF129" s="30"/>
      <c r="AG129" s="30"/>
      <c r="AH129" s="30"/>
    </row>
    <row r="130" spans="1:34" ht="14.25" thickBot="1" x14ac:dyDescent="0.2">
      <c r="A130" s="30"/>
      <c r="B130" s="194" t="s">
        <v>361</v>
      </c>
      <c r="C130" s="152"/>
      <c r="D130" s="152"/>
      <c r="E130" s="152"/>
      <c r="F130" s="152"/>
      <c r="G130" s="152"/>
      <c r="H130" s="152"/>
      <c r="I130" s="152"/>
      <c r="J130" s="152"/>
      <c r="K130" s="152"/>
      <c r="L130" s="152"/>
      <c r="M130" s="152"/>
      <c r="N130" s="152"/>
      <c r="O130" s="152"/>
      <c r="P130" s="152"/>
      <c r="Q130" s="152"/>
      <c r="R130" s="155"/>
      <c r="S130" s="170" t="s">
        <v>362</v>
      </c>
      <c r="T130" s="30"/>
      <c r="U130" s="30"/>
      <c r="V130" s="30"/>
      <c r="W130" s="30"/>
      <c r="X130" s="30"/>
      <c r="Y130" s="30"/>
      <c r="Z130" s="30"/>
      <c r="AA130" s="195">
        <f>_xlfn.NORM.S.INV(0.005)</f>
        <v>-2.5758293035488999</v>
      </c>
      <c r="AB130" s="196">
        <f>_xlfn.NORM.S.INV(0.025)</f>
        <v>-1.9599639845400538</v>
      </c>
      <c r="AC130" s="197">
        <f>ABS(_xlfn.NORM.S.INV(0.025))</f>
        <v>1.9599639845400538</v>
      </c>
      <c r="AD130" s="195">
        <f>ABS(_xlfn.NORM.S.INV(0.005))</f>
        <v>2.5758293035488999</v>
      </c>
      <c r="AE130" s="30"/>
      <c r="AF130" s="30"/>
      <c r="AG130" s="152"/>
      <c r="AH130" s="30"/>
    </row>
    <row r="131" spans="1:34" ht="14.25" thickBot="1" x14ac:dyDescent="0.2">
      <c r="A131" s="158"/>
      <c r="B131" s="161" t="s">
        <v>0</v>
      </c>
      <c r="C131" s="210" t="s">
        <v>98</v>
      </c>
      <c r="D131" s="211"/>
      <c r="E131" s="211"/>
      <c r="F131" s="211"/>
      <c r="G131" s="211"/>
      <c r="H131" s="211"/>
      <c r="I131" s="211"/>
      <c r="J131" s="211"/>
      <c r="K131" s="211"/>
      <c r="L131" s="211"/>
      <c r="M131" s="211"/>
      <c r="N131" s="211"/>
      <c r="O131" s="211"/>
      <c r="P131" s="211"/>
      <c r="Q131" s="213"/>
      <c r="R131" s="155"/>
      <c r="S131" s="159" t="s">
        <v>0</v>
      </c>
      <c r="T131" s="210" t="s">
        <v>98</v>
      </c>
      <c r="U131" s="211"/>
      <c r="V131" s="211"/>
      <c r="W131" s="211"/>
      <c r="X131" s="211"/>
      <c r="Y131" s="211"/>
      <c r="Z131" s="211"/>
      <c r="AA131" s="211"/>
      <c r="AB131" s="211"/>
      <c r="AC131" s="211"/>
      <c r="AD131" s="211"/>
      <c r="AE131" s="211"/>
      <c r="AF131" s="211"/>
      <c r="AG131" s="211"/>
      <c r="AH131" s="212"/>
    </row>
    <row r="132" spans="1:34" ht="14.25" thickBot="1" x14ac:dyDescent="0.2">
      <c r="A132" s="160" t="s">
        <v>125</v>
      </c>
      <c r="B132" s="171"/>
      <c r="C132" s="172" t="s">
        <v>99</v>
      </c>
      <c r="D132" s="172" t="s">
        <v>100</v>
      </c>
      <c r="E132" s="172" t="s">
        <v>101</v>
      </c>
      <c r="F132" s="172" t="s">
        <v>102</v>
      </c>
      <c r="G132" s="172" t="s">
        <v>103</v>
      </c>
      <c r="H132" s="172" t="s">
        <v>104</v>
      </c>
      <c r="I132" s="172" t="s">
        <v>105</v>
      </c>
      <c r="J132" s="172" t="s">
        <v>106</v>
      </c>
      <c r="K132" s="172" t="s">
        <v>107</v>
      </c>
      <c r="L132" s="172" t="s">
        <v>108</v>
      </c>
      <c r="M132" s="172" t="s">
        <v>109</v>
      </c>
      <c r="N132" s="172" t="s">
        <v>110</v>
      </c>
      <c r="O132" s="172" t="s">
        <v>111</v>
      </c>
      <c r="P132" s="172" t="s">
        <v>112</v>
      </c>
      <c r="Q132" s="172" t="s">
        <v>1</v>
      </c>
      <c r="R132" s="155"/>
      <c r="S132" s="171"/>
      <c r="T132" s="172" t="s">
        <v>99</v>
      </c>
      <c r="U132" s="172" t="s">
        <v>100</v>
      </c>
      <c r="V132" s="172" t="s">
        <v>101</v>
      </c>
      <c r="W132" s="172" t="s">
        <v>102</v>
      </c>
      <c r="X132" s="172" t="s">
        <v>103</v>
      </c>
      <c r="Y132" s="172" t="s">
        <v>104</v>
      </c>
      <c r="Z132" s="172" t="s">
        <v>105</v>
      </c>
      <c r="AA132" s="172" t="s">
        <v>106</v>
      </c>
      <c r="AB132" s="172" t="s">
        <v>107</v>
      </c>
      <c r="AC132" s="172" t="s">
        <v>108</v>
      </c>
      <c r="AD132" s="172" t="s">
        <v>109</v>
      </c>
      <c r="AE132" s="172" t="s">
        <v>110</v>
      </c>
      <c r="AF132" s="172" t="s">
        <v>111</v>
      </c>
      <c r="AG132" s="173" t="s">
        <v>112</v>
      </c>
      <c r="AH132" s="174" t="s">
        <v>1</v>
      </c>
    </row>
    <row r="133" spans="1:34" ht="14.25" thickBot="1" x14ac:dyDescent="0.2">
      <c r="A133" s="175" t="s">
        <v>126</v>
      </c>
      <c r="B133" s="164" t="str">
        <f>B65</f>
        <v>商品一般</v>
      </c>
      <c r="C133" s="176">
        <f>C65/$Q65*100</f>
        <v>73.760024931086591</v>
      </c>
      <c r="D133" s="176">
        <f t="shared" ref="D133:Q148" si="13">D65/$Q65*100</f>
        <v>69.336118500362019</v>
      </c>
      <c r="E133" s="176">
        <f t="shared" si="13"/>
        <v>156.06351923002399</v>
      </c>
      <c r="F133" s="176">
        <f t="shared" si="13"/>
        <v>83.075518928803149</v>
      </c>
      <c r="G133" s="176">
        <f t="shared" si="13"/>
        <v>134.73019123671691</v>
      </c>
      <c r="H133" s="176">
        <f t="shared" si="13"/>
        <v>181.64618964895396</v>
      </c>
      <c r="I133" s="176">
        <f t="shared" si="13"/>
        <v>91.253818552162343</v>
      </c>
      <c r="J133" s="176">
        <f t="shared" si="13"/>
        <v>79.643358604139507</v>
      </c>
      <c r="K133" s="176">
        <f t="shared" si="13"/>
        <v>124.55584149326266</v>
      </c>
      <c r="L133" s="176">
        <f t="shared" si="13"/>
        <v>153.72199611769932</v>
      </c>
      <c r="M133" s="176">
        <f>M65/$Q65*100</f>
        <v>104.42051266379391</v>
      </c>
      <c r="N133" s="176">
        <f t="shared" si="13"/>
        <v>122.24351502340438</v>
      </c>
      <c r="O133" s="176">
        <f t="shared" si="13"/>
        <v>65.505313205674156</v>
      </c>
      <c r="P133" s="176"/>
      <c r="Q133" s="176">
        <f t="shared" si="13"/>
        <v>100</v>
      </c>
      <c r="R133" s="155"/>
      <c r="S133" s="164" t="str">
        <f>B5</f>
        <v>商品一般</v>
      </c>
      <c r="T133" s="198">
        <f>(C65-T65)/SQRT($Q65*(100000-$Q65)*(1/C$60+1/T$60))</f>
        <v>-9.2922096740755649</v>
      </c>
      <c r="U133" s="198">
        <f t="shared" ref="U133:AF148" si="14">(D65-U65)/SQRT($Q65*(100000-$Q65)*(1/D$60+1/U$60))</f>
        <v>-8.0647885665546077</v>
      </c>
      <c r="V133" s="198">
        <f t="shared" si="14"/>
        <v>15.526056075532971</v>
      </c>
      <c r="W133" s="198">
        <f t="shared" si="14"/>
        <v>-10.965237346044187</v>
      </c>
      <c r="X133" s="198">
        <f t="shared" si="14"/>
        <v>9.2952436792774336</v>
      </c>
      <c r="Y133" s="198">
        <f t="shared" si="14"/>
        <v>15.719930191215161</v>
      </c>
      <c r="Z133" s="198">
        <f t="shared" si="14"/>
        <v>-3.6130331632775281</v>
      </c>
      <c r="AA133" s="198">
        <f t="shared" si="14"/>
        <v>-10.244400019674906</v>
      </c>
      <c r="AB133" s="198">
        <f t="shared" si="14"/>
        <v>3.3162171791060069</v>
      </c>
      <c r="AC133" s="198">
        <f t="shared" si="14"/>
        <v>14.989949759483768</v>
      </c>
      <c r="AD133" s="198">
        <f t="shared" si="14"/>
        <v>1.0224066366223465</v>
      </c>
      <c r="AE133" s="198">
        <f t="shared" si="14"/>
        <v>8.0443436561137585</v>
      </c>
      <c r="AF133" s="198">
        <f t="shared" si="14"/>
        <v>-7.7429066800384172</v>
      </c>
      <c r="AG133" s="177"/>
      <c r="AH133" s="178"/>
    </row>
    <row r="134" spans="1:34" ht="14.25" thickBot="1" x14ac:dyDescent="0.2">
      <c r="A134" s="175" t="s">
        <v>127</v>
      </c>
      <c r="B134" s="164" t="str">
        <f>B66</f>
        <v>健康食品</v>
      </c>
      <c r="C134" s="176">
        <f t="shared" ref="C134:O149" si="15">C66/$Q66*100</f>
        <v>110.10873522071756</v>
      </c>
      <c r="D134" s="176">
        <f t="shared" si="15"/>
        <v>87.490387151387807</v>
      </c>
      <c r="E134" s="176">
        <f t="shared" si="15"/>
        <v>92.742508882483534</v>
      </c>
      <c r="F134" s="176">
        <f t="shared" si="15"/>
        <v>65.869343594200075</v>
      </c>
      <c r="G134" s="176">
        <f t="shared" si="15"/>
        <v>87.121277498656852</v>
      </c>
      <c r="H134" s="176">
        <f t="shared" si="15"/>
        <v>156.04985878388038</v>
      </c>
      <c r="I134" s="176">
        <f t="shared" si="15"/>
        <v>85.345566426130205</v>
      </c>
      <c r="J134" s="176">
        <f t="shared" si="15"/>
        <v>91.284377598663795</v>
      </c>
      <c r="K134" s="176">
        <f t="shared" si="15"/>
        <v>127.03886016193341</v>
      </c>
      <c r="L134" s="176">
        <f t="shared" si="15"/>
        <v>140.88548179550523</v>
      </c>
      <c r="M134" s="176">
        <f t="shared" si="15"/>
        <v>146.43951590073374</v>
      </c>
      <c r="N134" s="176">
        <f t="shared" si="15"/>
        <v>138.08376677267469</v>
      </c>
      <c r="O134" s="176">
        <f t="shared" si="15"/>
        <v>141.18584872220191</v>
      </c>
      <c r="P134" s="176"/>
      <c r="Q134" s="176">
        <f t="shared" si="13"/>
        <v>100</v>
      </c>
      <c r="R134" s="155"/>
      <c r="S134" s="164" t="str">
        <f t="shared" ref="S134:S183" si="16">B6</f>
        <v>健康食品</v>
      </c>
      <c r="T134" s="198">
        <f t="shared" ref="T134:AF149" si="17">(C66-T66)/SQRT($Q66*(100000-$Q66)*(1/C$60+1/T$60))</f>
        <v>2.4608229627145914</v>
      </c>
      <c r="U134" s="198">
        <f t="shared" si="14"/>
        <v>-2.2617140402103755</v>
      </c>
      <c r="V134" s="198">
        <f t="shared" si="14"/>
        <v>-1.3816411965283955</v>
      </c>
      <c r="W134" s="198">
        <f t="shared" si="14"/>
        <v>-15.201109329880421</v>
      </c>
      <c r="X134" s="198">
        <f t="shared" si="14"/>
        <v>-2.3694871457566169</v>
      </c>
      <c r="Y134" s="198">
        <f t="shared" si="14"/>
        <v>7.418518449891252</v>
      </c>
      <c r="Z134" s="198">
        <f t="shared" si="14"/>
        <v>-4.1615054554425788</v>
      </c>
      <c r="AA134" s="198">
        <f t="shared" si="14"/>
        <v>-3.0151350920768243</v>
      </c>
      <c r="AB134" s="198">
        <f t="shared" si="14"/>
        <v>2.5101778316328267</v>
      </c>
      <c r="AC134" s="198">
        <f t="shared" si="14"/>
        <v>7.8423301720137388</v>
      </c>
      <c r="AD134" s="198">
        <f t="shared" si="14"/>
        <v>7.3835746729003944</v>
      </c>
      <c r="AE134" s="198">
        <f t="shared" si="14"/>
        <v>9.4679305036790478</v>
      </c>
      <c r="AF134" s="198">
        <f t="shared" si="14"/>
        <v>6.3551792683370492</v>
      </c>
      <c r="AG134" s="177"/>
      <c r="AH134" s="178"/>
    </row>
    <row r="135" spans="1:34" ht="14.25" thickBot="1" x14ac:dyDescent="0.2">
      <c r="A135" s="175" t="s">
        <v>128</v>
      </c>
      <c r="B135" s="164" t="str">
        <f t="shared" ref="B135:B183" si="18">B67</f>
        <v>ファンド型投資商品</v>
      </c>
      <c r="C135" s="176">
        <f t="shared" si="15"/>
        <v>61.393285487142599</v>
      </c>
      <c r="D135" s="176">
        <f t="shared" si="15"/>
        <v>47.225842361848827</v>
      </c>
      <c r="E135" s="176">
        <f t="shared" si="15"/>
        <v>116.03715081500997</v>
      </c>
      <c r="F135" s="176">
        <f t="shared" si="15"/>
        <v>107.44162616646584</v>
      </c>
      <c r="G135" s="176">
        <f t="shared" si="15"/>
        <v>92.063422034664313</v>
      </c>
      <c r="H135" s="176">
        <f t="shared" si="15"/>
        <v>90.078115884223706</v>
      </c>
      <c r="I135" s="176">
        <f t="shared" si="15"/>
        <v>87.042534762524667</v>
      </c>
      <c r="J135" s="176">
        <f t="shared" si="15"/>
        <v>86.295338346207473</v>
      </c>
      <c r="K135" s="176">
        <f t="shared" si="15"/>
        <v>130.51637730980755</v>
      </c>
      <c r="L135" s="176">
        <f t="shared" si="15"/>
        <v>219.12708294132005</v>
      </c>
      <c r="M135" s="176">
        <f t="shared" si="15"/>
        <v>76.991315620917831</v>
      </c>
      <c r="N135" s="176">
        <f t="shared" si="15"/>
        <v>118.75566691204797</v>
      </c>
      <c r="O135" s="176">
        <f t="shared" si="15"/>
        <v>76.18820474234343</v>
      </c>
      <c r="P135" s="176"/>
      <c r="Q135" s="176">
        <f t="shared" si="13"/>
        <v>100</v>
      </c>
      <c r="R135" s="155"/>
      <c r="S135" s="164" t="str">
        <f t="shared" si="16"/>
        <v>ファンド型投資商品</v>
      </c>
      <c r="T135" s="198">
        <f t="shared" si="17"/>
        <v>-8.8772977681262013</v>
      </c>
      <c r="U135" s="198">
        <f t="shared" si="14"/>
        <v>-9.0125882168143754</v>
      </c>
      <c r="V135" s="198">
        <f t="shared" si="14"/>
        <v>2.8838347347775013</v>
      </c>
      <c r="W135" s="198">
        <f t="shared" si="14"/>
        <v>3.1306382341842469</v>
      </c>
      <c r="X135" s="198">
        <f t="shared" si="14"/>
        <v>-1.3792698799208296</v>
      </c>
      <c r="Y135" s="198">
        <f t="shared" si="14"/>
        <v>-1.2404269764777156</v>
      </c>
      <c r="Z135" s="198">
        <f t="shared" si="14"/>
        <v>-3.4756487326711079</v>
      </c>
      <c r="AA135" s="198">
        <f t="shared" si="14"/>
        <v>-4.4782783172523688</v>
      </c>
      <c r="AB135" s="198">
        <f t="shared" si="14"/>
        <v>2.6759837999484368</v>
      </c>
      <c r="AC135" s="198">
        <f t="shared" si="14"/>
        <v>21.583451915171</v>
      </c>
      <c r="AD135" s="198">
        <f t="shared" si="14"/>
        <v>-3.4554544158562583</v>
      </c>
      <c r="AE135" s="198">
        <f t="shared" si="14"/>
        <v>4.4043524965168537</v>
      </c>
      <c r="AF135" s="198">
        <f t="shared" si="14"/>
        <v>-3.4706140399383592</v>
      </c>
      <c r="AG135" s="177"/>
      <c r="AH135" s="178"/>
    </row>
    <row r="136" spans="1:34" ht="14.25" thickBot="1" x14ac:dyDescent="0.2">
      <c r="A136" s="175" t="s">
        <v>129</v>
      </c>
      <c r="B136" s="164" t="str">
        <f t="shared" si="18"/>
        <v>アダルト情報サイト</v>
      </c>
      <c r="C136" s="176">
        <f t="shared" si="15"/>
        <v>34.767665340276224</v>
      </c>
      <c r="D136" s="176">
        <f t="shared" si="15"/>
        <v>51.717628339135032</v>
      </c>
      <c r="E136" s="176">
        <f t="shared" si="15"/>
        <v>81.656783169869357</v>
      </c>
      <c r="F136" s="176">
        <f t="shared" si="15"/>
        <v>152.65567519014286</v>
      </c>
      <c r="G136" s="176">
        <f t="shared" si="15"/>
        <v>66.847793882656035</v>
      </c>
      <c r="H136" s="176">
        <f t="shared" si="15"/>
        <v>110.58846476753492</v>
      </c>
      <c r="I136" s="176">
        <f t="shared" si="15"/>
        <v>93.901098045482414</v>
      </c>
      <c r="J136" s="176">
        <f t="shared" si="15"/>
        <v>124.87734517106605</v>
      </c>
      <c r="K136" s="176">
        <f t="shared" si="15"/>
        <v>60.325889513913758</v>
      </c>
      <c r="L136" s="176">
        <f t="shared" si="15"/>
        <v>107.602683658925</v>
      </c>
      <c r="M136" s="176">
        <f t="shared" si="15"/>
        <v>53.59512861728907</v>
      </c>
      <c r="N136" s="176">
        <f t="shared" si="15"/>
        <v>82.413244672176987</v>
      </c>
      <c r="O136" s="176">
        <f t="shared" si="15"/>
        <v>37.447861811122259</v>
      </c>
      <c r="P136" s="176"/>
      <c r="Q136" s="176">
        <f t="shared" si="13"/>
        <v>100</v>
      </c>
      <c r="R136" s="155"/>
      <c r="S136" s="164" t="str">
        <f t="shared" si="16"/>
        <v>アダルト情報サイト</v>
      </c>
      <c r="T136" s="198">
        <f t="shared" si="17"/>
        <v>-13.487563213162723</v>
      </c>
      <c r="U136" s="198">
        <f t="shared" si="14"/>
        <v>-7.4142878178892611</v>
      </c>
      <c r="V136" s="198">
        <f t="shared" si="14"/>
        <v>-2.9660009268958762</v>
      </c>
      <c r="W136" s="198">
        <f t="shared" si="14"/>
        <v>19.918785243410692</v>
      </c>
      <c r="X136" s="198">
        <f t="shared" si="14"/>
        <v>-5.1806115188339286</v>
      </c>
      <c r="Y136" s="198">
        <f t="shared" si="14"/>
        <v>1.1903171082827286</v>
      </c>
      <c r="Z136" s="198">
        <f t="shared" si="14"/>
        <v>-1.471025173502966</v>
      </c>
      <c r="AA136" s="198">
        <f t="shared" si="14"/>
        <v>7.3096977958690594</v>
      </c>
      <c r="AB136" s="198">
        <f t="shared" si="14"/>
        <v>-3.1283139404636251</v>
      </c>
      <c r="AC136" s="198">
        <f t="shared" si="14"/>
        <v>1.2385967740533961</v>
      </c>
      <c r="AD136" s="198">
        <f t="shared" si="14"/>
        <v>-6.26656548426394</v>
      </c>
      <c r="AE136" s="198">
        <f t="shared" si="14"/>
        <v>-3.7135383021989585</v>
      </c>
      <c r="AF136" s="198">
        <f t="shared" si="14"/>
        <v>-8.1980198733408383</v>
      </c>
      <c r="AG136" s="177"/>
      <c r="AH136" s="178"/>
    </row>
    <row r="137" spans="1:34" ht="14.25" thickBot="1" x14ac:dyDescent="0.2">
      <c r="A137" s="175" t="s">
        <v>130</v>
      </c>
      <c r="B137" s="164" t="str">
        <f t="shared" si="18"/>
        <v>インターネット接続回線</v>
      </c>
      <c r="C137" s="176">
        <f t="shared" si="15"/>
        <v>55.837525141590859</v>
      </c>
      <c r="D137" s="176">
        <f t="shared" si="15"/>
        <v>61.349453983358984</v>
      </c>
      <c r="E137" s="176">
        <f t="shared" si="15"/>
        <v>138.62133939893059</v>
      </c>
      <c r="F137" s="176">
        <f t="shared" si="15"/>
        <v>92.707876562119893</v>
      </c>
      <c r="G137" s="176">
        <f t="shared" si="15"/>
        <v>68.294059462366178</v>
      </c>
      <c r="H137" s="176">
        <f t="shared" si="15"/>
        <v>155.40626200286135</v>
      </c>
      <c r="I137" s="176">
        <f t="shared" si="15"/>
        <v>97.685578511168572</v>
      </c>
      <c r="J137" s="176">
        <f t="shared" si="15"/>
        <v>115.20006331588945</v>
      </c>
      <c r="K137" s="176">
        <f t="shared" si="15"/>
        <v>105.05423558643889</v>
      </c>
      <c r="L137" s="176">
        <f t="shared" si="15"/>
        <v>160.1646623671196</v>
      </c>
      <c r="M137" s="176">
        <f t="shared" si="15"/>
        <v>102.11766058967737</v>
      </c>
      <c r="N137" s="176">
        <f t="shared" si="15"/>
        <v>105.31683958596152</v>
      </c>
      <c r="O137" s="176">
        <f t="shared" si="15"/>
        <v>67.281405129445076</v>
      </c>
      <c r="P137" s="176"/>
      <c r="Q137" s="176">
        <f t="shared" si="13"/>
        <v>100</v>
      </c>
      <c r="R137" s="155"/>
      <c r="S137" s="164" t="str">
        <f t="shared" si="16"/>
        <v>インターネット接続回線</v>
      </c>
      <c r="T137" s="198">
        <f t="shared" si="17"/>
        <v>-8.737560284906559</v>
      </c>
      <c r="U137" s="198">
        <f t="shared" si="14"/>
        <v>-5.6794030570032339</v>
      </c>
      <c r="V137" s="198">
        <f t="shared" si="14"/>
        <v>5.9757074093592779</v>
      </c>
      <c r="W137" s="198">
        <f t="shared" si="14"/>
        <v>-2.6395985787923055</v>
      </c>
      <c r="X137" s="198">
        <f t="shared" si="14"/>
        <v>-4.7410599263565434</v>
      </c>
      <c r="Y137" s="198">
        <f t="shared" si="14"/>
        <v>5.9601164095809374</v>
      </c>
      <c r="Z137" s="198">
        <f t="shared" si="14"/>
        <v>-0.53416707700145016</v>
      </c>
      <c r="AA137" s="198">
        <f t="shared" si="14"/>
        <v>4.2737291824951198</v>
      </c>
      <c r="AB137" s="198">
        <f t="shared" si="14"/>
        <v>0.38135094228146965</v>
      </c>
      <c r="AC137" s="198">
        <f t="shared" si="14"/>
        <v>9.3793063071691662</v>
      </c>
      <c r="AD137" s="198">
        <f t="shared" si="14"/>
        <v>0.27364566611222341</v>
      </c>
      <c r="AE137" s="198">
        <f t="shared" si="14"/>
        <v>1.0742910423999932</v>
      </c>
      <c r="AF137" s="198">
        <f t="shared" si="14"/>
        <v>-4.10324701725055</v>
      </c>
      <c r="AG137" s="177"/>
      <c r="AH137" s="178"/>
    </row>
    <row r="138" spans="1:34" ht="14.25" thickBot="1" x14ac:dyDescent="0.2">
      <c r="A138" s="175" t="s">
        <v>131</v>
      </c>
      <c r="B138" s="164" t="str">
        <f t="shared" si="18"/>
        <v>デジタルコンテンツその他</v>
      </c>
      <c r="C138" s="176">
        <f t="shared" si="15"/>
        <v>42.075993354726343</v>
      </c>
      <c r="D138" s="176">
        <f t="shared" si="15"/>
        <v>57.691949977601929</v>
      </c>
      <c r="E138" s="176">
        <f t="shared" si="15"/>
        <v>83.510684029287034</v>
      </c>
      <c r="F138" s="176">
        <f t="shared" si="15"/>
        <v>158.93318817606141</v>
      </c>
      <c r="G138" s="176">
        <f t="shared" si="15"/>
        <v>51.890875916232837</v>
      </c>
      <c r="H138" s="176">
        <f t="shared" si="15"/>
        <v>85.838797405944916</v>
      </c>
      <c r="I138" s="176">
        <f t="shared" si="15"/>
        <v>66.369054466530727</v>
      </c>
      <c r="J138" s="176">
        <f t="shared" si="15"/>
        <v>133.00475234073025</v>
      </c>
      <c r="K138" s="176">
        <f t="shared" si="15"/>
        <v>66.624546577706894</v>
      </c>
      <c r="L138" s="176">
        <f t="shared" si="15"/>
        <v>104.49633868748312</v>
      </c>
      <c r="M138" s="176">
        <f t="shared" si="15"/>
        <v>56.952119522262933</v>
      </c>
      <c r="N138" s="176">
        <f t="shared" si="15"/>
        <v>85.727535099258873</v>
      </c>
      <c r="O138" s="176">
        <f t="shared" si="15"/>
        <v>50.733732075375912</v>
      </c>
      <c r="P138" s="176"/>
      <c r="Q138" s="176">
        <f t="shared" si="13"/>
        <v>100</v>
      </c>
      <c r="R138" s="155"/>
      <c r="S138" s="164" t="str">
        <f t="shared" si="16"/>
        <v>デジタルコンテンツその他</v>
      </c>
      <c r="T138" s="198">
        <f t="shared" si="17"/>
        <v>-11.241095037585481</v>
      </c>
      <c r="U138" s="198">
        <f t="shared" si="14"/>
        <v>-6.0979422814915809</v>
      </c>
      <c r="V138" s="198">
        <f t="shared" si="14"/>
        <v>-2.502521841753103</v>
      </c>
      <c r="W138" s="198">
        <f t="shared" si="14"/>
        <v>20.924594639834467</v>
      </c>
      <c r="X138" s="198">
        <f t="shared" si="14"/>
        <v>-7.0562749796437014</v>
      </c>
      <c r="Y138" s="198">
        <f t="shared" si="14"/>
        <v>-1.4942018497308356</v>
      </c>
      <c r="Z138" s="198">
        <f t="shared" si="14"/>
        <v>-7.6135461514422031</v>
      </c>
      <c r="AA138" s="198">
        <f t="shared" si="14"/>
        <v>9.1023037160858209</v>
      </c>
      <c r="AB138" s="198">
        <f t="shared" si="14"/>
        <v>-2.4700728378326122</v>
      </c>
      <c r="AC138" s="198">
        <f t="shared" si="14"/>
        <v>0.68754558129472088</v>
      </c>
      <c r="AD138" s="198">
        <f t="shared" si="14"/>
        <v>-5.4562873775010425</v>
      </c>
      <c r="AE138" s="198">
        <f t="shared" si="14"/>
        <v>-2.8286591824440905</v>
      </c>
      <c r="AF138" s="198">
        <f t="shared" si="14"/>
        <v>-6.0603251472811275</v>
      </c>
      <c r="AG138" s="177"/>
      <c r="AH138" s="178"/>
    </row>
    <row r="139" spans="1:34" ht="14.25" thickBot="1" x14ac:dyDescent="0.2">
      <c r="A139" s="175" t="s">
        <v>132</v>
      </c>
      <c r="B139" s="164" t="str">
        <f t="shared" si="18"/>
        <v>相談その他</v>
      </c>
      <c r="C139" s="176">
        <f t="shared" si="15"/>
        <v>59.777972926627896</v>
      </c>
      <c r="D139" s="176">
        <f t="shared" si="15"/>
        <v>112.27158625388951</v>
      </c>
      <c r="E139" s="176">
        <f t="shared" si="15"/>
        <v>147.65993864790659</v>
      </c>
      <c r="F139" s="176">
        <f t="shared" si="15"/>
        <v>98.196705226513174</v>
      </c>
      <c r="G139" s="176">
        <f t="shared" si="15"/>
        <v>102.63646532708761</v>
      </c>
      <c r="H139" s="176">
        <f t="shared" si="15"/>
        <v>126.01051963049048</v>
      </c>
      <c r="I139" s="176">
        <f t="shared" si="15"/>
        <v>57.862946153843268</v>
      </c>
      <c r="J139" s="176">
        <f t="shared" si="15"/>
        <v>76.686817335698095</v>
      </c>
      <c r="K139" s="176">
        <f t="shared" si="15"/>
        <v>110.53910640620406</v>
      </c>
      <c r="L139" s="176">
        <f t="shared" si="15"/>
        <v>184.72343887415633</v>
      </c>
      <c r="M139" s="176">
        <f t="shared" si="15"/>
        <v>81.255458959559519</v>
      </c>
      <c r="N139" s="176">
        <f t="shared" si="15"/>
        <v>125.60196424110313</v>
      </c>
      <c r="O139" s="176">
        <f t="shared" si="15"/>
        <v>135.38427065533281</v>
      </c>
      <c r="P139" s="176"/>
      <c r="Q139" s="176">
        <f t="shared" si="13"/>
        <v>100</v>
      </c>
      <c r="R139" s="155"/>
      <c r="S139" s="164" t="str">
        <f t="shared" si="16"/>
        <v>相談その他</v>
      </c>
      <c r="T139" s="198">
        <f t="shared" si="17"/>
        <v>-7.0698856575980846</v>
      </c>
      <c r="U139" s="198">
        <f t="shared" si="14"/>
        <v>1.6019885788928268</v>
      </c>
      <c r="V139" s="198">
        <f t="shared" si="14"/>
        <v>6.5512945585119251</v>
      </c>
      <c r="W139" s="198">
        <f t="shared" si="14"/>
        <v>-0.5799122090918537</v>
      </c>
      <c r="X139" s="198">
        <f t="shared" si="14"/>
        <v>0.35024224025738743</v>
      </c>
      <c r="Y139" s="198">
        <f t="shared" si="14"/>
        <v>2.4857449930409397</v>
      </c>
      <c r="Z139" s="198">
        <f t="shared" si="14"/>
        <v>-8.6399351997723262</v>
      </c>
      <c r="AA139" s="198">
        <f t="shared" si="14"/>
        <v>-5.823375859685533</v>
      </c>
      <c r="AB139" s="198">
        <f t="shared" si="14"/>
        <v>0.70645545971407675</v>
      </c>
      <c r="AC139" s="198">
        <f t="shared" si="14"/>
        <v>11.73395624646837</v>
      </c>
      <c r="AD139" s="198">
        <f t="shared" si="14"/>
        <v>-2.151883151442648</v>
      </c>
      <c r="AE139" s="198">
        <f t="shared" si="14"/>
        <v>4.5957176383304494</v>
      </c>
      <c r="AF139" s="198">
        <f t="shared" si="14"/>
        <v>3.9423476614944843</v>
      </c>
      <c r="AG139" s="177"/>
      <c r="AH139" s="178"/>
    </row>
    <row r="140" spans="1:34" ht="14.25" thickBot="1" x14ac:dyDescent="0.2">
      <c r="A140" s="175" t="s">
        <v>133</v>
      </c>
      <c r="B140" s="164" t="str">
        <f t="shared" si="18"/>
        <v>新聞</v>
      </c>
      <c r="C140" s="176">
        <f t="shared" si="15"/>
        <v>60.622633888227341</v>
      </c>
      <c r="D140" s="176">
        <f t="shared" si="15"/>
        <v>41.046280327196165</v>
      </c>
      <c r="E140" s="176">
        <f t="shared" si="15"/>
        <v>94.732596095468111</v>
      </c>
      <c r="F140" s="176">
        <f t="shared" si="15"/>
        <v>99.381651919272571</v>
      </c>
      <c r="G140" s="176">
        <f t="shared" si="15"/>
        <v>46.924455667048392</v>
      </c>
      <c r="H140" s="176">
        <f t="shared" si="15"/>
        <v>83.936701804495044</v>
      </c>
      <c r="I140" s="176">
        <f t="shared" si="15"/>
        <v>52.393802876783845</v>
      </c>
      <c r="J140" s="176">
        <f t="shared" si="15"/>
        <v>152.70741873339216</v>
      </c>
      <c r="K140" s="176">
        <f t="shared" si="15"/>
        <v>43.212050100327716</v>
      </c>
      <c r="L140" s="176">
        <f t="shared" si="15"/>
        <v>115.07445956585309</v>
      </c>
      <c r="M140" s="176">
        <f t="shared" si="15"/>
        <v>43.743085451027476</v>
      </c>
      <c r="N140" s="176">
        <f t="shared" si="15"/>
        <v>183.59263187081456</v>
      </c>
      <c r="O140" s="176">
        <f t="shared" si="15"/>
        <v>103.63100433961665</v>
      </c>
      <c r="P140" s="176"/>
      <c r="Q140" s="176">
        <f t="shared" si="13"/>
        <v>100</v>
      </c>
      <c r="R140" s="155"/>
      <c r="S140" s="164" t="str">
        <f t="shared" si="16"/>
        <v>新聞</v>
      </c>
      <c r="T140" s="198">
        <f t="shared" si="17"/>
        <v>-6.8933308050328073</v>
      </c>
      <c r="U140" s="198">
        <f t="shared" si="14"/>
        <v>-7.6648550127940851</v>
      </c>
      <c r="V140" s="198">
        <f t="shared" si="14"/>
        <v>-0.72111460222067925</v>
      </c>
      <c r="W140" s="198">
        <f t="shared" si="14"/>
        <v>-0.1980443998710994</v>
      </c>
      <c r="X140" s="198">
        <f t="shared" si="14"/>
        <v>-7.022228155552483</v>
      </c>
      <c r="Y140" s="198">
        <f t="shared" si="14"/>
        <v>-1.5288901663760326</v>
      </c>
      <c r="Z140" s="198">
        <f t="shared" si="14"/>
        <v>-9.7217361394700816</v>
      </c>
      <c r="AA140" s="198">
        <f t="shared" si="14"/>
        <v>13.112304439650552</v>
      </c>
      <c r="AB140" s="198">
        <f t="shared" si="14"/>
        <v>-3.7911520951295374</v>
      </c>
      <c r="AC140" s="198">
        <f t="shared" si="14"/>
        <v>2.079297643777501</v>
      </c>
      <c r="AD140" s="198">
        <f t="shared" si="14"/>
        <v>-6.4321150539653189</v>
      </c>
      <c r="AE140" s="198">
        <f t="shared" si="14"/>
        <v>14.944523455050073</v>
      </c>
      <c r="AF140" s="198">
        <f t="shared" si="14"/>
        <v>0.40290760148215682</v>
      </c>
      <c r="AG140" s="177"/>
      <c r="AH140" s="178"/>
    </row>
    <row r="141" spans="1:34" ht="14.25" thickBot="1" x14ac:dyDescent="0.2">
      <c r="A141" s="175" t="s">
        <v>134</v>
      </c>
      <c r="B141" s="164" t="str">
        <f t="shared" si="18"/>
        <v>他の役務サービス</v>
      </c>
      <c r="C141" s="176">
        <f t="shared" si="15"/>
        <v>48.822904174944973</v>
      </c>
      <c r="D141" s="176">
        <f t="shared" si="15"/>
        <v>42.573328420545941</v>
      </c>
      <c r="E141" s="176">
        <f t="shared" si="15"/>
        <v>96.502352320995897</v>
      </c>
      <c r="F141" s="176">
        <f t="shared" si="15"/>
        <v>133.09623950825426</v>
      </c>
      <c r="G141" s="176">
        <f t="shared" si="15"/>
        <v>97.505550315886396</v>
      </c>
      <c r="H141" s="176">
        <f t="shared" si="15"/>
        <v>109.6201102278031</v>
      </c>
      <c r="I141" s="176">
        <f t="shared" si="15"/>
        <v>72.591918486577455</v>
      </c>
      <c r="J141" s="176">
        <f t="shared" si="15"/>
        <v>98.302298317854834</v>
      </c>
      <c r="K141" s="176">
        <f t="shared" si="15"/>
        <v>96.161090869741528</v>
      </c>
      <c r="L141" s="176">
        <f t="shared" si="15"/>
        <v>134.31318916790016</v>
      </c>
      <c r="M141" s="176">
        <f t="shared" si="15"/>
        <v>96.078627537765286</v>
      </c>
      <c r="N141" s="176">
        <f t="shared" si="15"/>
        <v>112.62061295469439</v>
      </c>
      <c r="O141" s="176">
        <f t="shared" si="15"/>
        <v>78.031731532346654</v>
      </c>
      <c r="P141" s="176"/>
      <c r="Q141" s="176">
        <f t="shared" si="13"/>
        <v>100</v>
      </c>
      <c r="R141" s="155"/>
      <c r="S141" s="164" t="str">
        <f t="shared" si="16"/>
        <v>他の役務サービス</v>
      </c>
      <c r="T141" s="198">
        <f t="shared" si="17"/>
        <v>-8.9291158218867928</v>
      </c>
      <c r="U141" s="198">
        <f t="shared" si="14"/>
        <v>-7.4414358135514558</v>
      </c>
      <c r="V141" s="198">
        <f t="shared" si="14"/>
        <v>-0.47723698288966704</v>
      </c>
      <c r="W141" s="198">
        <f t="shared" si="14"/>
        <v>10.564733890091457</v>
      </c>
      <c r="X141" s="198">
        <f t="shared" si="14"/>
        <v>-0.32893159381923087</v>
      </c>
      <c r="Y141" s="198">
        <f t="shared" si="14"/>
        <v>0.91258216382880786</v>
      </c>
      <c r="Z141" s="198">
        <f t="shared" si="14"/>
        <v>-5.5783959721458336</v>
      </c>
      <c r="AA141" s="198">
        <f t="shared" si="14"/>
        <v>-0.42093885710983331</v>
      </c>
      <c r="AB141" s="198">
        <f t="shared" si="14"/>
        <v>-0.25543076967231926</v>
      </c>
      <c r="AC141" s="198">
        <f t="shared" si="14"/>
        <v>4.7172224538654683</v>
      </c>
      <c r="AD141" s="198">
        <f t="shared" si="14"/>
        <v>-0.44685472241331731</v>
      </c>
      <c r="AE141" s="198">
        <f t="shared" si="14"/>
        <v>2.2487691901759326</v>
      </c>
      <c r="AF141" s="198">
        <f t="shared" si="14"/>
        <v>-2.429544638264252</v>
      </c>
      <c r="AG141" s="177"/>
      <c r="AH141" s="178"/>
    </row>
    <row r="142" spans="1:34" ht="14.25" thickBot="1" x14ac:dyDescent="0.2">
      <c r="A142" s="175" t="s">
        <v>135</v>
      </c>
      <c r="B142" s="164" t="str">
        <f t="shared" si="18"/>
        <v>サラ金・フリーローン</v>
      </c>
      <c r="C142" s="176">
        <f t="shared" si="15"/>
        <v>83.115907534747677</v>
      </c>
      <c r="D142" s="176">
        <f t="shared" si="15"/>
        <v>84.998800697239332</v>
      </c>
      <c r="E142" s="176">
        <f t="shared" si="15"/>
        <v>114.22552147636702</v>
      </c>
      <c r="F142" s="176">
        <f t="shared" si="15"/>
        <v>106.31043446426996</v>
      </c>
      <c r="G142" s="176">
        <f t="shared" si="15"/>
        <v>71.210048086006793</v>
      </c>
      <c r="H142" s="176">
        <f t="shared" si="15"/>
        <v>103.81171070639215</v>
      </c>
      <c r="I142" s="176">
        <f t="shared" si="15"/>
        <v>78.766400047803614</v>
      </c>
      <c r="J142" s="176">
        <f t="shared" si="15"/>
        <v>67.188333497112453</v>
      </c>
      <c r="K142" s="176">
        <f t="shared" si="15"/>
        <v>138.76699328198072</v>
      </c>
      <c r="L142" s="176">
        <f t="shared" si="15"/>
        <v>137.03290734339407</v>
      </c>
      <c r="M142" s="176">
        <f t="shared" si="15"/>
        <v>88.318771595946714</v>
      </c>
      <c r="N142" s="176">
        <f t="shared" si="15"/>
        <v>149.91648682805024</v>
      </c>
      <c r="O142" s="176">
        <f t="shared" si="15"/>
        <v>124.40415052195897</v>
      </c>
      <c r="P142" s="176"/>
      <c r="Q142" s="176">
        <f t="shared" si="13"/>
        <v>100</v>
      </c>
      <c r="R142" s="155"/>
      <c r="S142" s="164" t="str">
        <f t="shared" si="16"/>
        <v>サラ金・フリーローン</v>
      </c>
      <c r="T142" s="198">
        <f t="shared" si="17"/>
        <v>-2.6756023154679771</v>
      </c>
      <c r="U142" s="198">
        <f t="shared" si="14"/>
        <v>-1.7655503105005104</v>
      </c>
      <c r="V142" s="198">
        <f t="shared" si="14"/>
        <v>1.7629388503786345</v>
      </c>
      <c r="W142" s="198">
        <f t="shared" si="14"/>
        <v>1.8295749033334041</v>
      </c>
      <c r="X142" s="198">
        <f t="shared" si="14"/>
        <v>-3.4481234234070297</v>
      </c>
      <c r="Y142" s="198">
        <f t="shared" si="14"/>
        <v>0.32841492231212072</v>
      </c>
      <c r="Z142" s="198">
        <f t="shared" si="14"/>
        <v>-3.9252322122594965</v>
      </c>
      <c r="AA142" s="198">
        <f t="shared" si="14"/>
        <v>-7.3891919652754341</v>
      </c>
      <c r="AB142" s="198">
        <f t="shared" si="14"/>
        <v>2.3428178313322872</v>
      </c>
      <c r="AC142" s="198">
        <f t="shared" si="14"/>
        <v>4.6240668401357059</v>
      </c>
      <c r="AD142" s="198">
        <f t="shared" si="14"/>
        <v>-1.2090041596433092</v>
      </c>
      <c r="AE142" s="198">
        <f t="shared" si="14"/>
        <v>8.0782905263463274</v>
      </c>
      <c r="AF142" s="198">
        <f t="shared" si="14"/>
        <v>2.4513412449671779</v>
      </c>
      <c r="AG142" s="177"/>
      <c r="AH142" s="178"/>
    </row>
    <row r="143" spans="1:34" ht="14.25" thickBot="1" x14ac:dyDescent="0.2">
      <c r="A143" s="175" t="s">
        <v>136</v>
      </c>
      <c r="B143" s="164" t="str">
        <f t="shared" si="18"/>
        <v>修理サービス</v>
      </c>
      <c r="C143" s="176">
        <f t="shared" si="15"/>
        <v>79.37518958589223</v>
      </c>
      <c r="D143" s="176">
        <f t="shared" si="15"/>
        <v>44.495208383535093</v>
      </c>
      <c r="E143" s="176">
        <f t="shared" si="15"/>
        <v>127.00730263400301</v>
      </c>
      <c r="F143" s="176">
        <f t="shared" si="15"/>
        <v>118.4716039379841</v>
      </c>
      <c r="G143" s="176">
        <f t="shared" si="15"/>
        <v>90.06845189572536</v>
      </c>
      <c r="H143" s="176">
        <f t="shared" si="15"/>
        <v>82.655638252071313</v>
      </c>
      <c r="I143" s="176">
        <f t="shared" si="15"/>
        <v>80.867914811443583</v>
      </c>
      <c r="J143" s="176">
        <f t="shared" si="15"/>
        <v>105.22938287845966</v>
      </c>
      <c r="K143" s="176">
        <f t="shared" si="15"/>
        <v>51.225924523244004</v>
      </c>
      <c r="L143" s="176">
        <f t="shared" si="15"/>
        <v>100.9064156301209</v>
      </c>
      <c r="M143" s="176">
        <f t="shared" si="15"/>
        <v>74.816034634651061</v>
      </c>
      <c r="N143" s="176">
        <f t="shared" si="15"/>
        <v>130.94338611001808</v>
      </c>
      <c r="O143" s="176">
        <f t="shared" si="15"/>
        <v>75.907226299886759</v>
      </c>
      <c r="P143" s="176"/>
      <c r="Q143" s="176">
        <f t="shared" si="13"/>
        <v>100</v>
      </c>
      <c r="R143" s="155"/>
      <c r="S143" s="164" t="str">
        <f t="shared" si="16"/>
        <v>修理サービス</v>
      </c>
      <c r="T143" s="198">
        <f t="shared" si="17"/>
        <v>-3.1366729745231718</v>
      </c>
      <c r="U143" s="198">
        <f t="shared" si="14"/>
        <v>-6.2693140955799178</v>
      </c>
      <c r="V143" s="198">
        <f t="shared" si="14"/>
        <v>3.2120751654171502</v>
      </c>
      <c r="W143" s="198">
        <f t="shared" si="14"/>
        <v>5.1396196069025972</v>
      </c>
      <c r="X143" s="198">
        <f t="shared" si="14"/>
        <v>-1.1415481890084551</v>
      </c>
      <c r="Y143" s="198">
        <f t="shared" si="14"/>
        <v>-1.4341570387350338</v>
      </c>
      <c r="Z143" s="198">
        <f t="shared" si="14"/>
        <v>-3.3942159114455204</v>
      </c>
      <c r="AA143" s="198">
        <f t="shared" si="14"/>
        <v>1.1301980064434944</v>
      </c>
      <c r="AB143" s="198">
        <f t="shared" si="14"/>
        <v>-2.8287911427480701</v>
      </c>
      <c r="AC143" s="198">
        <f t="shared" si="14"/>
        <v>0.10861732830190465</v>
      </c>
      <c r="AD143" s="198">
        <f t="shared" si="14"/>
        <v>-2.5014903299897115</v>
      </c>
      <c r="AE143" s="198">
        <f t="shared" si="14"/>
        <v>4.8059442490177204</v>
      </c>
      <c r="AF143" s="198">
        <f t="shared" si="14"/>
        <v>-2.3225352520941556</v>
      </c>
      <c r="AG143" s="177"/>
      <c r="AH143" s="178"/>
    </row>
    <row r="144" spans="1:34" ht="14.25" thickBot="1" x14ac:dyDescent="0.2">
      <c r="A144" s="175" t="s">
        <v>137</v>
      </c>
      <c r="B144" s="164" t="str">
        <f t="shared" si="18"/>
        <v>公社債</v>
      </c>
      <c r="C144" s="176">
        <f t="shared" si="15"/>
        <v>61.307053808883808</v>
      </c>
      <c r="D144" s="176">
        <f t="shared" si="15"/>
        <v>39.985925971040075</v>
      </c>
      <c r="E144" s="176">
        <f t="shared" si="15"/>
        <v>121.37530459864905</v>
      </c>
      <c r="F144" s="176">
        <f t="shared" si="15"/>
        <v>130.33736269974764</v>
      </c>
      <c r="G144" s="176">
        <f t="shared" si="15"/>
        <v>92.494685599422326</v>
      </c>
      <c r="H144" s="176">
        <f t="shared" si="15"/>
        <v>131.58843668181902</v>
      </c>
      <c r="I144" s="176">
        <f t="shared" si="15"/>
        <v>96.258220100366572</v>
      </c>
      <c r="J144" s="176">
        <f t="shared" si="15"/>
        <v>98.140351351530455</v>
      </c>
      <c r="K144" s="176">
        <f t="shared" si="15"/>
        <v>104.9022164768177</v>
      </c>
      <c r="L144" s="176">
        <f t="shared" si="15"/>
        <v>139.08525276233237</v>
      </c>
      <c r="M144" s="176">
        <f t="shared" si="15"/>
        <v>80.038450920091023</v>
      </c>
      <c r="N144" s="176">
        <f t="shared" si="15"/>
        <v>85.377006328143651</v>
      </c>
      <c r="O144" s="176">
        <f t="shared" si="15"/>
        <v>37.683742597487409</v>
      </c>
      <c r="P144" s="176"/>
      <c r="Q144" s="176">
        <f t="shared" si="13"/>
        <v>100</v>
      </c>
      <c r="R144" s="155"/>
      <c r="S144" s="164" t="str">
        <f t="shared" si="16"/>
        <v>公社債</v>
      </c>
      <c r="T144" s="198">
        <f t="shared" si="17"/>
        <v>-5.7292109570402845</v>
      </c>
      <c r="U144" s="198">
        <f t="shared" si="14"/>
        <v>-6.5997335075842738</v>
      </c>
      <c r="V144" s="198">
        <f t="shared" si="14"/>
        <v>2.4751443857424045</v>
      </c>
      <c r="W144" s="198">
        <f t="shared" si="14"/>
        <v>8.2184124031614409</v>
      </c>
      <c r="X144" s="198">
        <f t="shared" si="14"/>
        <v>-0.83990453490678307</v>
      </c>
      <c r="Y144" s="198">
        <f t="shared" si="14"/>
        <v>2.5430228144389524</v>
      </c>
      <c r="Z144" s="198">
        <f t="shared" si="14"/>
        <v>-0.6463074085886239</v>
      </c>
      <c r="AA144" s="198">
        <f t="shared" si="14"/>
        <v>-0.39130800521913844</v>
      </c>
      <c r="AB144" s="198">
        <f t="shared" si="14"/>
        <v>0.27681400597170291</v>
      </c>
      <c r="AC144" s="198">
        <f t="shared" si="14"/>
        <v>4.5600372740115978</v>
      </c>
      <c r="AD144" s="198">
        <f t="shared" si="14"/>
        <v>-1.9304239336253364</v>
      </c>
      <c r="AE144" s="198">
        <f t="shared" si="14"/>
        <v>-2.2112147444765884</v>
      </c>
      <c r="AF144" s="198">
        <f t="shared" si="14"/>
        <v>-5.8487170730106079</v>
      </c>
      <c r="AG144" s="177"/>
      <c r="AH144" s="178"/>
    </row>
    <row r="145" spans="1:34" ht="14.25" thickBot="1" x14ac:dyDescent="0.2">
      <c r="A145" s="175" t="s">
        <v>138</v>
      </c>
      <c r="B145" s="164" t="str">
        <f t="shared" si="18"/>
        <v>ふとん類</v>
      </c>
      <c r="C145" s="176">
        <f t="shared" si="15"/>
        <v>95.164961693860704</v>
      </c>
      <c r="D145" s="176">
        <f t="shared" si="15"/>
        <v>96.185270881357212</v>
      </c>
      <c r="E145" s="176">
        <f t="shared" si="15"/>
        <v>117.135693692323</v>
      </c>
      <c r="F145" s="176">
        <f t="shared" si="15"/>
        <v>93.745516302965115</v>
      </c>
      <c r="G145" s="176">
        <f t="shared" si="15"/>
        <v>156.89590802407616</v>
      </c>
      <c r="H145" s="176">
        <f t="shared" si="15"/>
        <v>173.70810537946869</v>
      </c>
      <c r="I145" s="176">
        <f t="shared" si="15"/>
        <v>114.25124057741705</v>
      </c>
      <c r="J145" s="176">
        <f t="shared" si="15"/>
        <v>60.795562898183896</v>
      </c>
      <c r="K145" s="176">
        <f t="shared" si="15"/>
        <v>89.660911019242178</v>
      </c>
      <c r="L145" s="176">
        <f t="shared" si="15"/>
        <v>103.67934366734659</v>
      </c>
      <c r="M145" s="176">
        <f t="shared" si="15"/>
        <v>43.413795249182797</v>
      </c>
      <c r="N145" s="176">
        <f t="shared" si="15"/>
        <v>131.12350080893145</v>
      </c>
      <c r="O145" s="176">
        <f t="shared" si="15"/>
        <v>77.927897669145011</v>
      </c>
      <c r="P145" s="176"/>
      <c r="Q145" s="176">
        <f t="shared" si="13"/>
        <v>100</v>
      </c>
      <c r="R145" s="155"/>
      <c r="S145" s="164" t="str">
        <f t="shared" si="16"/>
        <v>ふとん類</v>
      </c>
      <c r="T145" s="198">
        <f t="shared" si="17"/>
        <v>-0.68735561745828944</v>
      </c>
      <c r="U145" s="198">
        <f t="shared" si="14"/>
        <v>-0.40276854569393727</v>
      </c>
      <c r="V145" s="198">
        <f t="shared" si="14"/>
        <v>1.9050591701082522</v>
      </c>
      <c r="W145" s="198">
        <f t="shared" si="14"/>
        <v>-1.6267474110943623</v>
      </c>
      <c r="X145" s="198">
        <f t="shared" si="14"/>
        <v>6.1130876392318392</v>
      </c>
      <c r="Y145" s="198">
        <f t="shared" si="14"/>
        <v>5.6971273050113167</v>
      </c>
      <c r="Z145" s="198">
        <f t="shared" si="14"/>
        <v>2.3633721897708795</v>
      </c>
      <c r="AA145" s="198">
        <f t="shared" si="14"/>
        <v>-7.9202995859473964</v>
      </c>
      <c r="AB145" s="198">
        <f t="shared" si="14"/>
        <v>-0.56052682417147037</v>
      </c>
      <c r="AC145" s="198">
        <f t="shared" si="14"/>
        <v>0.41213962847441915</v>
      </c>
      <c r="AD145" s="198">
        <f t="shared" si="14"/>
        <v>-5.2539697968881303</v>
      </c>
      <c r="AE145" s="198">
        <f t="shared" si="14"/>
        <v>4.5185763329956057</v>
      </c>
      <c r="AF145" s="198">
        <f t="shared" si="14"/>
        <v>-1.9889391862289361</v>
      </c>
      <c r="AG145" s="177"/>
      <c r="AH145" s="178"/>
    </row>
    <row r="146" spans="1:34" ht="14.25" thickBot="1" x14ac:dyDescent="0.2">
      <c r="A146" s="175" t="s">
        <v>139</v>
      </c>
      <c r="B146" s="164" t="str">
        <f t="shared" si="18"/>
        <v>放送サービス</v>
      </c>
      <c r="C146" s="176">
        <f t="shared" si="15"/>
        <v>59.4645960489975</v>
      </c>
      <c r="D146" s="176">
        <f t="shared" si="15"/>
        <v>49.429801082054695</v>
      </c>
      <c r="E146" s="176">
        <f t="shared" si="15"/>
        <v>47.453989793816781</v>
      </c>
      <c r="F146" s="176">
        <f t="shared" si="15"/>
        <v>144.92616793891455</v>
      </c>
      <c r="G146" s="176">
        <f t="shared" si="15"/>
        <v>56.252872794507738</v>
      </c>
      <c r="H146" s="176">
        <f t="shared" si="15"/>
        <v>74.243474160235962</v>
      </c>
      <c r="I146" s="176">
        <f t="shared" si="15"/>
        <v>61.870602035348995</v>
      </c>
      <c r="J146" s="176">
        <f t="shared" si="15"/>
        <v>148.29194460797069</v>
      </c>
      <c r="K146" s="176">
        <f t="shared" si="15"/>
        <v>24.810649034487973</v>
      </c>
      <c r="L146" s="176">
        <f t="shared" si="15"/>
        <v>73.640434035121999</v>
      </c>
      <c r="M146" s="176">
        <f t="shared" si="15"/>
        <v>58.255025521101444</v>
      </c>
      <c r="N146" s="176">
        <f t="shared" si="15"/>
        <v>111.7729123659815</v>
      </c>
      <c r="O146" s="176">
        <f t="shared" si="15"/>
        <v>91.911838021263321</v>
      </c>
      <c r="P146" s="176"/>
      <c r="Q146" s="176">
        <f t="shared" si="13"/>
        <v>100</v>
      </c>
      <c r="R146" s="155"/>
      <c r="S146" s="164" t="str">
        <f t="shared" si="16"/>
        <v>放送サービス</v>
      </c>
      <c r="T146" s="198">
        <f t="shared" si="17"/>
        <v>-5.6840818136834939</v>
      </c>
      <c r="U146" s="198">
        <f t="shared" si="14"/>
        <v>-5.266605062471764</v>
      </c>
      <c r="V146" s="198">
        <f t="shared" si="14"/>
        <v>-5.762232432468795</v>
      </c>
      <c r="W146" s="198">
        <f t="shared" si="14"/>
        <v>11.525831959730322</v>
      </c>
      <c r="X146" s="198">
        <f t="shared" si="14"/>
        <v>-4.6363197067915367</v>
      </c>
      <c r="Y146" s="198">
        <f t="shared" si="14"/>
        <v>-1.9636867370432116</v>
      </c>
      <c r="Z146" s="198">
        <f t="shared" si="14"/>
        <v>-6.237113472355583</v>
      </c>
      <c r="AA146" s="198">
        <f t="shared" si="14"/>
        <v>9.6233288801175014</v>
      </c>
      <c r="AB146" s="198">
        <f t="shared" si="14"/>
        <v>-4.0208207419305753</v>
      </c>
      <c r="AC146" s="198">
        <f t="shared" si="14"/>
        <v>-2.9124368894113197</v>
      </c>
      <c r="AD146" s="198">
        <f t="shared" si="14"/>
        <v>-3.8231862266728047</v>
      </c>
      <c r="AE146" s="198">
        <f t="shared" si="14"/>
        <v>1.6859369980682206</v>
      </c>
      <c r="AF146" s="198">
        <f t="shared" si="14"/>
        <v>-0.71890564103584798</v>
      </c>
      <c r="AG146" s="177"/>
      <c r="AH146" s="178"/>
    </row>
    <row r="147" spans="1:34" ht="14.25" thickBot="1" x14ac:dyDescent="0.2">
      <c r="A147" s="175" t="s">
        <v>140</v>
      </c>
      <c r="B147" s="164" t="str">
        <f t="shared" si="18"/>
        <v>株</v>
      </c>
      <c r="C147" s="176">
        <f t="shared" si="15"/>
        <v>51.053880266473016</v>
      </c>
      <c r="D147" s="176">
        <f t="shared" si="15"/>
        <v>73.382519376588149</v>
      </c>
      <c r="E147" s="176">
        <f t="shared" si="15"/>
        <v>142.8293686888955</v>
      </c>
      <c r="F147" s="176">
        <f t="shared" si="15"/>
        <v>111.1356077588366</v>
      </c>
      <c r="G147" s="176">
        <f t="shared" si="15"/>
        <v>86.128625454844837</v>
      </c>
      <c r="H147" s="176">
        <f t="shared" si="15"/>
        <v>89.226050115547963</v>
      </c>
      <c r="I147" s="176">
        <f t="shared" si="15"/>
        <v>112.17177752648524</v>
      </c>
      <c r="J147" s="176">
        <f t="shared" si="15"/>
        <v>103.8262083553213</v>
      </c>
      <c r="K147" s="176">
        <f t="shared" si="15"/>
        <v>100.18686441709509</v>
      </c>
      <c r="L147" s="176">
        <f t="shared" si="15"/>
        <v>129.44098142572491</v>
      </c>
      <c r="M147" s="176">
        <f t="shared" si="15"/>
        <v>71.321925996308508</v>
      </c>
      <c r="N147" s="176">
        <f t="shared" si="15"/>
        <v>97.179677607815492</v>
      </c>
      <c r="O147" s="176">
        <f t="shared" si="15"/>
        <v>64.950449189716693</v>
      </c>
      <c r="P147" s="176"/>
      <c r="Q147" s="176">
        <f t="shared" si="13"/>
        <v>100</v>
      </c>
      <c r="R147" s="155"/>
      <c r="S147" s="164" t="str">
        <f t="shared" si="16"/>
        <v>株</v>
      </c>
      <c r="T147" s="198">
        <f t="shared" si="17"/>
        <v>-6.831051237598146</v>
      </c>
      <c r="U147" s="198">
        <f t="shared" si="14"/>
        <v>-2.7589669402061712</v>
      </c>
      <c r="V147" s="198">
        <f t="shared" si="14"/>
        <v>4.6745107100582759</v>
      </c>
      <c r="W147" s="198">
        <f t="shared" si="14"/>
        <v>2.8433498015166845</v>
      </c>
      <c r="X147" s="198">
        <f t="shared" si="14"/>
        <v>-1.4631430711430919</v>
      </c>
      <c r="Y147" s="198">
        <f t="shared" si="14"/>
        <v>-0.81752931496648951</v>
      </c>
      <c r="Z147" s="198">
        <f t="shared" si="14"/>
        <v>1.9816235850699062</v>
      </c>
      <c r="AA147" s="198">
        <f t="shared" si="14"/>
        <v>0.75886183159484932</v>
      </c>
      <c r="AB147" s="198">
        <f t="shared" si="14"/>
        <v>9.9455417689078909E-3</v>
      </c>
      <c r="AC147" s="198">
        <f t="shared" si="14"/>
        <v>3.2375315638594699</v>
      </c>
      <c r="AD147" s="198">
        <f t="shared" si="14"/>
        <v>-2.6140548363091951</v>
      </c>
      <c r="AE147" s="198">
        <f t="shared" si="14"/>
        <v>-0.40197555661404749</v>
      </c>
      <c r="AF147" s="198">
        <f t="shared" si="14"/>
        <v>-3.1006158826673937</v>
      </c>
      <c r="AG147" s="177"/>
      <c r="AH147" s="178"/>
    </row>
    <row r="148" spans="1:34" ht="14.25" thickBot="1" x14ac:dyDescent="0.2">
      <c r="A148" s="175" t="s">
        <v>141</v>
      </c>
      <c r="B148" s="164" t="str">
        <f t="shared" si="18"/>
        <v>生命保険</v>
      </c>
      <c r="C148" s="176">
        <f t="shared" si="15"/>
        <v>82.204074749330729</v>
      </c>
      <c r="D148" s="176">
        <f t="shared" si="15"/>
        <v>84.077598510886702</v>
      </c>
      <c r="E148" s="176">
        <f t="shared" si="15"/>
        <v>95.779387972309209</v>
      </c>
      <c r="F148" s="176">
        <f t="shared" si="15"/>
        <v>117.12190048970589</v>
      </c>
      <c r="G148" s="176">
        <f t="shared" si="15"/>
        <v>64.647562511675545</v>
      </c>
      <c r="H148" s="176">
        <f t="shared" si="15"/>
        <v>114.02602857324051</v>
      </c>
      <c r="I148" s="176">
        <f t="shared" si="15"/>
        <v>83.320912728304322</v>
      </c>
      <c r="J148" s="176">
        <f t="shared" si="15"/>
        <v>111.39038372331707</v>
      </c>
      <c r="K148" s="176">
        <f t="shared" si="15"/>
        <v>74.896357275568008</v>
      </c>
      <c r="L148" s="176">
        <f t="shared" si="15"/>
        <v>112.73279763001527</v>
      </c>
      <c r="M148" s="176">
        <f t="shared" si="15"/>
        <v>59.274923710897255</v>
      </c>
      <c r="N148" s="176">
        <f t="shared" si="15"/>
        <v>115.98234933224872</v>
      </c>
      <c r="O148" s="176">
        <f t="shared" si="15"/>
        <v>61.332364868276969</v>
      </c>
      <c r="P148" s="176"/>
      <c r="Q148" s="176">
        <f t="shared" si="13"/>
        <v>100</v>
      </c>
      <c r="R148" s="155"/>
      <c r="S148" s="164" t="str">
        <f t="shared" si="16"/>
        <v>生命保険</v>
      </c>
      <c r="T148" s="198">
        <f t="shared" si="17"/>
        <v>-2.3662502562134797</v>
      </c>
      <c r="U148" s="198">
        <f t="shared" si="14"/>
        <v>-1.5723851987073969</v>
      </c>
      <c r="V148" s="198">
        <f t="shared" si="14"/>
        <v>-0.43887490151764147</v>
      </c>
      <c r="W148" s="198">
        <f t="shared" si="14"/>
        <v>4.1652316718790994</v>
      </c>
      <c r="X148" s="198">
        <f t="shared" si="14"/>
        <v>-3.5526914116026855</v>
      </c>
      <c r="Y148" s="198">
        <f t="shared" si="14"/>
        <v>1.0139906006834709</v>
      </c>
      <c r="Z148" s="198">
        <f t="shared" si="14"/>
        <v>-2.5870824171154387</v>
      </c>
      <c r="AA148" s="198">
        <f t="shared" si="14"/>
        <v>2.1523023281388434</v>
      </c>
      <c r="AB148" s="198">
        <f t="shared" si="14"/>
        <v>-1.2729443186876819</v>
      </c>
      <c r="AC148" s="198">
        <f t="shared" si="14"/>
        <v>1.3340017246993394</v>
      </c>
      <c r="AD148" s="198">
        <f t="shared" si="14"/>
        <v>-3.5366936745884252</v>
      </c>
      <c r="AE148" s="198">
        <f t="shared" si="14"/>
        <v>2.1702628443063854</v>
      </c>
      <c r="AF148" s="198">
        <f t="shared" si="14"/>
        <v>-3.2589969145352109</v>
      </c>
      <c r="AG148" s="177"/>
      <c r="AH148" s="178"/>
    </row>
    <row r="149" spans="1:34" ht="14.25" thickBot="1" x14ac:dyDescent="0.2">
      <c r="A149" s="175" t="s">
        <v>142</v>
      </c>
      <c r="B149" s="164" t="str">
        <f t="shared" si="18"/>
        <v>アクセサリー</v>
      </c>
      <c r="C149" s="176">
        <f t="shared" si="15"/>
        <v>73.878145676798994</v>
      </c>
      <c r="D149" s="176">
        <f t="shared" si="15"/>
        <v>67.431718351732599</v>
      </c>
      <c r="E149" s="176">
        <f t="shared" si="15"/>
        <v>93.893372207620047</v>
      </c>
      <c r="F149" s="176">
        <f t="shared" si="15"/>
        <v>105.11431704367142</v>
      </c>
      <c r="G149" s="176">
        <f t="shared" si="15"/>
        <v>54.745550500462869</v>
      </c>
      <c r="H149" s="176">
        <f t="shared" si="15"/>
        <v>147.14357777486046</v>
      </c>
      <c r="I149" s="176">
        <f t="shared" si="15"/>
        <v>66.409198907559244</v>
      </c>
      <c r="J149" s="176">
        <f t="shared" si="15"/>
        <v>106.97588419290717</v>
      </c>
      <c r="K149" s="176">
        <f t="shared" si="15"/>
        <v>127.70138175680168</v>
      </c>
      <c r="L149" s="176">
        <f t="shared" si="15"/>
        <v>144.23136890080499</v>
      </c>
      <c r="M149" s="176">
        <f t="shared" si="15"/>
        <v>72.375388849986692</v>
      </c>
      <c r="N149" s="176">
        <f t="shared" si="15"/>
        <v>152.81839362566512</v>
      </c>
      <c r="O149" s="176">
        <f t="shared" si="15"/>
        <v>86.458320298589854</v>
      </c>
      <c r="P149" s="176"/>
      <c r="Q149" s="176">
        <f t="shared" ref="Q149:Q183" si="19">Q81/$Q81*100</f>
        <v>100</v>
      </c>
      <c r="R149" s="155"/>
      <c r="S149" s="164" t="str">
        <f t="shared" si="16"/>
        <v>アクセサリー</v>
      </c>
      <c r="T149" s="198">
        <f t="shared" si="17"/>
        <v>-3.2862211580805978</v>
      </c>
      <c r="U149" s="198">
        <f t="shared" si="17"/>
        <v>-3.0429716397992745</v>
      </c>
      <c r="V149" s="198">
        <f t="shared" si="17"/>
        <v>-0.6007855049301386</v>
      </c>
      <c r="W149" s="198">
        <f t="shared" si="17"/>
        <v>1.1771383902789896</v>
      </c>
      <c r="X149" s="198">
        <f t="shared" si="17"/>
        <v>-4.3028092403111087</v>
      </c>
      <c r="Y149" s="198">
        <f t="shared" si="17"/>
        <v>3.2245894719498787</v>
      </c>
      <c r="Z149" s="198">
        <f t="shared" si="17"/>
        <v>-4.9295925852808287</v>
      </c>
      <c r="AA149" s="198">
        <f t="shared" si="17"/>
        <v>1.2471447588908595</v>
      </c>
      <c r="AB149" s="198">
        <f t="shared" si="17"/>
        <v>1.3290054972189576</v>
      </c>
      <c r="AC149" s="198">
        <f t="shared" si="17"/>
        <v>4.3844550104913074</v>
      </c>
      <c r="AD149" s="198">
        <f t="shared" si="17"/>
        <v>-2.2697832976179564</v>
      </c>
      <c r="AE149" s="198">
        <f t="shared" si="17"/>
        <v>6.7859333262509418</v>
      </c>
      <c r="AF149" s="198">
        <f t="shared" si="17"/>
        <v>-1.0798453386321214</v>
      </c>
      <c r="AG149" s="177"/>
      <c r="AH149" s="178"/>
    </row>
    <row r="150" spans="1:34" ht="14.25" thickBot="1" x14ac:dyDescent="0.2">
      <c r="A150" s="175" t="s">
        <v>143</v>
      </c>
      <c r="B150" s="164" t="str">
        <f t="shared" si="18"/>
        <v>移動通信サービス</v>
      </c>
      <c r="C150" s="176">
        <f t="shared" ref="C150:O165" si="20">C82/$Q82*100</f>
        <v>64.770033182325989</v>
      </c>
      <c r="D150" s="176">
        <f t="shared" si="20"/>
        <v>53.724064956052189</v>
      </c>
      <c r="E150" s="176">
        <f t="shared" si="20"/>
        <v>68.695333145250132</v>
      </c>
      <c r="F150" s="176">
        <f t="shared" si="20"/>
        <v>155.61938368200612</v>
      </c>
      <c r="G150" s="176">
        <f t="shared" si="20"/>
        <v>57.299058171552261</v>
      </c>
      <c r="H150" s="176">
        <f t="shared" si="20"/>
        <v>30.149201448286426</v>
      </c>
      <c r="I150" s="176">
        <f t="shared" si="20"/>
        <v>67.597560405011109</v>
      </c>
      <c r="J150" s="176">
        <f t="shared" si="20"/>
        <v>123.23085267924102</v>
      </c>
      <c r="K150" s="176">
        <f t="shared" si="20"/>
        <v>90.677212756798653</v>
      </c>
      <c r="L150" s="176">
        <f t="shared" si="20"/>
        <v>92.351562796498683</v>
      </c>
      <c r="M150" s="176">
        <f t="shared" si="20"/>
        <v>61.657960488694819</v>
      </c>
      <c r="N150" s="176">
        <f t="shared" si="20"/>
        <v>102.61470981160157</v>
      </c>
      <c r="O150" s="176">
        <f t="shared" si="20"/>
        <v>65.317119986979492</v>
      </c>
      <c r="P150" s="176"/>
      <c r="Q150" s="176">
        <f t="shared" si="19"/>
        <v>100</v>
      </c>
      <c r="R150" s="155"/>
      <c r="S150" s="164" t="str">
        <f t="shared" si="16"/>
        <v>移動通信サービス</v>
      </c>
      <c r="T150" s="198">
        <f t="shared" ref="T150:AF165" si="21">(C82-T82)/SQRT($Q82*(100000-$Q82)*(1/C$60+1/T$60))</f>
        <v>-4.1437044291504845</v>
      </c>
      <c r="U150" s="198">
        <f t="shared" si="21"/>
        <v>-4.0424253952065099</v>
      </c>
      <c r="V150" s="198">
        <f t="shared" si="21"/>
        <v>-2.8794585650792581</v>
      </c>
      <c r="W150" s="198">
        <f t="shared" si="21"/>
        <v>11.968777675337549</v>
      </c>
      <c r="X150" s="198">
        <f t="shared" si="21"/>
        <v>-3.795875953333006</v>
      </c>
      <c r="Y150" s="198">
        <f t="shared" si="21"/>
        <v>-4.4669081221334404</v>
      </c>
      <c r="Z150" s="198">
        <f t="shared" si="21"/>
        <v>-4.4458225798042719</v>
      </c>
      <c r="AA150" s="198">
        <f t="shared" si="21"/>
        <v>3.8829920868746086</v>
      </c>
      <c r="AB150" s="198">
        <f t="shared" si="21"/>
        <v>-0.41817192233355077</v>
      </c>
      <c r="AC150" s="198">
        <f t="shared" si="21"/>
        <v>-0.70882935377735823</v>
      </c>
      <c r="AD150" s="198">
        <f t="shared" si="21"/>
        <v>-2.9454196773866546</v>
      </c>
      <c r="AE150" s="198">
        <f t="shared" si="21"/>
        <v>0.31407375516530867</v>
      </c>
      <c r="AF150" s="198">
        <f t="shared" si="21"/>
        <v>-2.5857582865960267</v>
      </c>
      <c r="AG150" s="177"/>
      <c r="AH150" s="178"/>
    </row>
    <row r="151" spans="1:34" ht="14.25" thickBot="1" x14ac:dyDescent="0.2">
      <c r="A151" s="175" t="s">
        <v>144</v>
      </c>
      <c r="B151" s="164" t="str">
        <f t="shared" si="18"/>
        <v>賃貸アパート・マンション</v>
      </c>
      <c r="C151" s="176">
        <f t="shared" si="20"/>
        <v>106.62499974284367</v>
      </c>
      <c r="D151" s="176">
        <f t="shared" si="20"/>
        <v>61.518263785197249</v>
      </c>
      <c r="E151" s="176">
        <f t="shared" si="20"/>
        <v>53.242810212051836</v>
      </c>
      <c r="F151" s="176">
        <f t="shared" si="20"/>
        <v>154.78786202616615</v>
      </c>
      <c r="G151" s="176">
        <f t="shared" si="20"/>
        <v>60.860942931651287</v>
      </c>
      <c r="H151" s="176">
        <f t="shared" si="20"/>
        <v>43.350151935132445</v>
      </c>
      <c r="I151" s="176">
        <f t="shared" si="20"/>
        <v>51.001036231527848</v>
      </c>
      <c r="J151" s="176">
        <f t="shared" si="20"/>
        <v>98.333939322122802</v>
      </c>
      <c r="K151" s="176">
        <f t="shared" si="20"/>
        <v>20.45185869716752</v>
      </c>
      <c r="L151" s="176">
        <f t="shared" si="20"/>
        <v>97.482065659673296</v>
      </c>
      <c r="M151" s="176">
        <f t="shared" si="20"/>
        <v>73.308123441671853</v>
      </c>
      <c r="N151" s="176">
        <f t="shared" si="20"/>
        <v>114.17859726973705</v>
      </c>
      <c r="O151" s="176">
        <f t="shared" si="20"/>
        <v>100.38804287558902</v>
      </c>
      <c r="P151" s="176"/>
      <c r="Q151" s="176">
        <f t="shared" si="19"/>
        <v>100</v>
      </c>
      <c r="R151" s="155"/>
      <c r="S151" s="164" t="str">
        <f t="shared" si="16"/>
        <v>賃貸アパート・マンション</v>
      </c>
      <c r="T151" s="198">
        <f t="shared" si="21"/>
        <v>0.77346133178333432</v>
      </c>
      <c r="U151" s="198">
        <f t="shared" si="21"/>
        <v>-3.3367039417906583</v>
      </c>
      <c r="V151" s="198">
        <f t="shared" si="21"/>
        <v>-4.2690019550908529</v>
      </c>
      <c r="W151" s="198">
        <f t="shared" si="21"/>
        <v>11.702649192938775</v>
      </c>
      <c r="X151" s="198">
        <f t="shared" si="21"/>
        <v>-3.45351320807019</v>
      </c>
      <c r="Y151" s="198">
        <f t="shared" si="21"/>
        <v>-3.5959247848283136</v>
      </c>
      <c r="Z151" s="198">
        <f t="shared" si="21"/>
        <v>-6.6732518972634161</v>
      </c>
      <c r="AA151" s="198">
        <f t="shared" si="21"/>
        <v>-0.27641930744430859</v>
      </c>
      <c r="AB151" s="198">
        <f t="shared" si="21"/>
        <v>-3.5417290848717933</v>
      </c>
      <c r="AC151" s="198">
        <f t="shared" si="21"/>
        <v>-0.2316272201491455</v>
      </c>
      <c r="AD151" s="198">
        <f t="shared" si="21"/>
        <v>-2.0352946291867675</v>
      </c>
      <c r="AE151" s="198">
        <f t="shared" si="21"/>
        <v>1.6905095280524707</v>
      </c>
      <c r="AF151" s="198">
        <f t="shared" si="21"/>
        <v>2.871631385706238E-2</v>
      </c>
      <c r="AG151" s="177"/>
      <c r="AH151" s="178"/>
    </row>
    <row r="152" spans="1:34" ht="14.25" thickBot="1" x14ac:dyDescent="0.2">
      <c r="A152" s="175" t="s">
        <v>145</v>
      </c>
      <c r="B152" s="164" t="str">
        <f t="shared" si="18"/>
        <v>屋根工事</v>
      </c>
      <c r="C152" s="176">
        <f t="shared" si="20"/>
        <v>48.926133617627421</v>
      </c>
      <c r="D152" s="176">
        <f t="shared" si="20"/>
        <v>57.374841902278895</v>
      </c>
      <c r="E152" s="176">
        <f t="shared" si="20"/>
        <v>110.7121470675803</v>
      </c>
      <c r="F152" s="176">
        <f t="shared" si="20"/>
        <v>150.7836261916768</v>
      </c>
      <c r="G152" s="176">
        <f t="shared" si="20"/>
        <v>45.538806321390709</v>
      </c>
      <c r="H152" s="176">
        <f t="shared" si="20"/>
        <v>45.613786478240208</v>
      </c>
      <c r="I152" s="176">
        <f t="shared" si="20"/>
        <v>116.27239101758546</v>
      </c>
      <c r="J152" s="176">
        <f t="shared" si="20"/>
        <v>98.476776877986239</v>
      </c>
      <c r="K152" s="176">
        <f t="shared" si="20"/>
        <v>96.839112050000267</v>
      </c>
      <c r="L152" s="176">
        <f t="shared" si="20"/>
        <v>61.806404511140741</v>
      </c>
      <c r="M152" s="176">
        <f t="shared" si="20"/>
        <v>62.085143170192204</v>
      </c>
      <c r="N152" s="176">
        <f t="shared" si="20"/>
        <v>107.15252768945682</v>
      </c>
      <c r="O152" s="176">
        <f t="shared" si="20"/>
        <v>55.804555159118948</v>
      </c>
      <c r="P152" s="176"/>
      <c r="Q152" s="176">
        <f t="shared" si="19"/>
        <v>100</v>
      </c>
      <c r="R152" s="155"/>
      <c r="S152" s="164" t="str">
        <f t="shared" si="16"/>
        <v>屋根工事</v>
      </c>
      <c r="T152" s="198">
        <f t="shared" si="21"/>
        <v>-5.8129685395077741</v>
      </c>
      <c r="U152" s="198">
        <f t="shared" si="21"/>
        <v>-3.6030933547254875</v>
      </c>
      <c r="V152" s="198">
        <f t="shared" si="21"/>
        <v>0.95345669956732637</v>
      </c>
      <c r="W152" s="198">
        <f t="shared" si="21"/>
        <v>10.574748252687263</v>
      </c>
      <c r="X152" s="198">
        <f t="shared" si="21"/>
        <v>-4.6847283680133636</v>
      </c>
      <c r="Y152" s="198">
        <f t="shared" si="21"/>
        <v>-3.3654811995503628</v>
      </c>
      <c r="Z152" s="198">
        <f t="shared" si="21"/>
        <v>2.1604712442917156</v>
      </c>
      <c r="AA152" s="198">
        <f t="shared" si="21"/>
        <v>-0.24636986153993709</v>
      </c>
      <c r="AB152" s="198">
        <f t="shared" si="21"/>
        <v>-0.13719582576073244</v>
      </c>
      <c r="AC152" s="198">
        <f t="shared" si="21"/>
        <v>-3.4251708083838697</v>
      </c>
      <c r="AD152" s="198">
        <f t="shared" si="21"/>
        <v>-2.8184095059581846</v>
      </c>
      <c r="AE152" s="198">
        <f t="shared" si="21"/>
        <v>0.83136243947265409</v>
      </c>
      <c r="AF152" s="198">
        <f t="shared" si="21"/>
        <v>-3.1884013354721508</v>
      </c>
      <c r="AG152" s="177"/>
      <c r="AH152" s="178"/>
    </row>
    <row r="153" spans="1:34" ht="14.25" thickBot="1" x14ac:dyDescent="0.2">
      <c r="A153" s="175" t="s">
        <v>146</v>
      </c>
      <c r="B153" s="164" t="str">
        <f t="shared" si="18"/>
        <v>その他金融関連サービス</v>
      </c>
      <c r="C153" s="176">
        <f t="shared" si="20"/>
        <v>72.201338632065244</v>
      </c>
      <c r="D153" s="176">
        <f t="shared" si="20"/>
        <v>68.400125493594217</v>
      </c>
      <c r="E153" s="176">
        <f t="shared" si="20"/>
        <v>108.53135702207244</v>
      </c>
      <c r="F153" s="176">
        <f t="shared" si="20"/>
        <v>105.36949652482318</v>
      </c>
      <c r="G153" s="176">
        <f t="shared" si="20"/>
        <v>82.706888181494037</v>
      </c>
      <c r="H153" s="176">
        <f t="shared" si="20"/>
        <v>76.552309119543594</v>
      </c>
      <c r="I153" s="176">
        <f t="shared" si="20"/>
        <v>89.110006183171592</v>
      </c>
      <c r="J153" s="176">
        <f t="shared" si="20"/>
        <v>90.632346330101896</v>
      </c>
      <c r="K153" s="176">
        <f t="shared" si="20"/>
        <v>56.849365350592251</v>
      </c>
      <c r="L153" s="176">
        <f t="shared" si="20"/>
        <v>115.33497919051969</v>
      </c>
      <c r="M153" s="176">
        <f t="shared" si="20"/>
        <v>47.712515716033096</v>
      </c>
      <c r="N153" s="176">
        <f t="shared" si="20"/>
        <v>182.70709807943567</v>
      </c>
      <c r="O153" s="176">
        <f t="shared" si="20"/>
        <v>111.61814895690965</v>
      </c>
      <c r="P153" s="176"/>
      <c r="Q153" s="176">
        <f t="shared" si="19"/>
        <v>100</v>
      </c>
      <c r="R153" s="155"/>
      <c r="S153" s="164" t="str">
        <f t="shared" si="16"/>
        <v>その他金融関連サービス</v>
      </c>
      <c r="T153" s="198">
        <f t="shared" si="21"/>
        <v>-3.0778587262594832</v>
      </c>
      <c r="U153" s="198">
        <f t="shared" si="21"/>
        <v>-2.5984863026158651</v>
      </c>
      <c r="V153" s="198">
        <f t="shared" si="21"/>
        <v>0.73870004780310627</v>
      </c>
      <c r="W153" s="198">
        <f t="shared" si="21"/>
        <v>1.087690803564338</v>
      </c>
      <c r="X153" s="198">
        <f t="shared" si="21"/>
        <v>-1.4470914259558361</v>
      </c>
      <c r="Y153" s="198">
        <f t="shared" si="21"/>
        <v>-1.411510091769751</v>
      </c>
      <c r="Z153" s="198">
        <f t="shared" si="21"/>
        <v>-1.4065342564384031</v>
      </c>
      <c r="AA153" s="198">
        <f t="shared" si="21"/>
        <v>-1.4739421693240273</v>
      </c>
      <c r="AB153" s="198">
        <f t="shared" si="21"/>
        <v>-1.8219839497286698</v>
      </c>
      <c r="AC153" s="198">
        <f t="shared" si="21"/>
        <v>1.3378284981875443</v>
      </c>
      <c r="AD153" s="198">
        <f t="shared" si="21"/>
        <v>-3.7810984355816197</v>
      </c>
      <c r="AE153" s="198">
        <f t="shared" si="21"/>
        <v>9.3518858447325943</v>
      </c>
      <c r="AF153" s="198">
        <f t="shared" si="21"/>
        <v>0.81537609583889037</v>
      </c>
      <c r="AG153" s="177"/>
      <c r="AH153" s="178"/>
    </row>
    <row r="154" spans="1:34" ht="14.25" thickBot="1" x14ac:dyDescent="0.2">
      <c r="A154" s="175" t="s">
        <v>147</v>
      </c>
      <c r="B154" s="164" t="str">
        <f t="shared" si="18"/>
        <v>化粧品</v>
      </c>
      <c r="C154" s="176">
        <f t="shared" si="20"/>
        <v>65.119563360286776</v>
      </c>
      <c r="D154" s="176">
        <f t="shared" si="20"/>
        <v>68.451865376720988</v>
      </c>
      <c r="E154" s="176">
        <f t="shared" si="20"/>
        <v>59.243701832018345</v>
      </c>
      <c r="F154" s="176">
        <f t="shared" si="20"/>
        <v>110.56188967636274</v>
      </c>
      <c r="G154" s="176">
        <f t="shared" si="20"/>
        <v>72.235156471979053</v>
      </c>
      <c r="H154" s="176">
        <f t="shared" si="20"/>
        <v>93.634707901892583</v>
      </c>
      <c r="I154" s="176">
        <f t="shared" si="20"/>
        <v>83.097133568177966</v>
      </c>
      <c r="J154" s="176">
        <f t="shared" si="20"/>
        <v>108.45716482164993</v>
      </c>
      <c r="K154" s="176">
        <f t="shared" si="20"/>
        <v>68.270841475491878</v>
      </c>
      <c r="L154" s="176">
        <f t="shared" si="20"/>
        <v>137.67228887808452</v>
      </c>
      <c r="M154" s="176">
        <f t="shared" si="20"/>
        <v>89.528637895676724</v>
      </c>
      <c r="N154" s="176">
        <f t="shared" si="20"/>
        <v>133.05644125652367</v>
      </c>
      <c r="O154" s="176">
        <f t="shared" si="20"/>
        <v>126.4557512088529</v>
      </c>
      <c r="P154" s="176"/>
      <c r="Q154" s="176">
        <f t="shared" si="19"/>
        <v>100</v>
      </c>
      <c r="R154" s="155"/>
      <c r="S154" s="164" t="str">
        <f t="shared" si="16"/>
        <v>化粧品</v>
      </c>
      <c r="T154" s="198">
        <f t="shared" si="21"/>
        <v>-3.8604906655959161</v>
      </c>
      <c r="U154" s="198">
        <f t="shared" si="21"/>
        <v>-2.5932510029259888</v>
      </c>
      <c r="V154" s="198">
        <f t="shared" si="21"/>
        <v>-3.527609766548359</v>
      </c>
      <c r="W154" s="198">
        <f t="shared" si="21"/>
        <v>2.1386972592522535</v>
      </c>
      <c r="X154" s="198">
        <f t="shared" si="21"/>
        <v>-2.3224899647068997</v>
      </c>
      <c r="Y154" s="198">
        <f t="shared" si="21"/>
        <v>-0.3830346303836743</v>
      </c>
      <c r="Z154" s="198">
        <f t="shared" si="21"/>
        <v>-2.1823220240281582</v>
      </c>
      <c r="AA154" s="198">
        <f t="shared" si="21"/>
        <v>1.3301793694561586</v>
      </c>
      <c r="AB154" s="198">
        <f t="shared" si="21"/>
        <v>-1.339219329139042</v>
      </c>
      <c r="AC154" s="198">
        <f t="shared" si="21"/>
        <v>3.2853001601456406</v>
      </c>
      <c r="AD154" s="198">
        <f t="shared" si="21"/>
        <v>-0.75693608533510615</v>
      </c>
      <c r="AE154" s="198">
        <f t="shared" si="21"/>
        <v>3.7363564896927954</v>
      </c>
      <c r="AF154" s="198">
        <f t="shared" si="21"/>
        <v>1.8559955383407085</v>
      </c>
      <c r="AG154" s="177"/>
      <c r="AH154" s="178"/>
    </row>
    <row r="155" spans="1:34" ht="14.25" thickBot="1" x14ac:dyDescent="0.2">
      <c r="A155" s="175" t="s">
        <v>148</v>
      </c>
      <c r="B155" s="164" t="str">
        <f t="shared" si="18"/>
        <v>浄水器</v>
      </c>
      <c r="C155" s="176">
        <f t="shared" si="20"/>
        <v>50.20264429115754</v>
      </c>
      <c r="D155" s="176">
        <f t="shared" si="20"/>
        <v>33.038833891210345</v>
      </c>
      <c r="E155" s="176">
        <f t="shared" si="20"/>
        <v>50.925337730838805</v>
      </c>
      <c r="F155" s="176">
        <f t="shared" si="20"/>
        <v>124.52527859841589</v>
      </c>
      <c r="G155" s="176">
        <f t="shared" si="20"/>
        <v>30.361490298915168</v>
      </c>
      <c r="H155" s="176">
        <f t="shared" si="20"/>
        <v>45.193531889851037</v>
      </c>
      <c r="I155" s="176">
        <f t="shared" si="20"/>
        <v>86.084365228430826</v>
      </c>
      <c r="J155" s="176">
        <f t="shared" si="20"/>
        <v>163.06542632885802</v>
      </c>
      <c r="K155" s="176">
        <f t="shared" si="20"/>
        <v>54.369911102771241</v>
      </c>
      <c r="L155" s="176">
        <f t="shared" si="20"/>
        <v>100.41124563696633</v>
      </c>
      <c r="M155" s="176">
        <f t="shared" si="20"/>
        <v>59.152022496142244</v>
      </c>
      <c r="N155" s="176">
        <f t="shared" si="20"/>
        <v>136.72803368917548</v>
      </c>
      <c r="O155" s="176">
        <f t="shared" si="20"/>
        <v>58.186574036823181</v>
      </c>
      <c r="P155" s="176"/>
      <c r="Q155" s="176">
        <f t="shared" si="19"/>
        <v>100</v>
      </c>
      <c r="R155" s="155"/>
      <c r="S155" s="164" t="str">
        <f t="shared" si="16"/>
        <v>浄水器</v>
      </c>
      <c r="T155" s="198">
        <f t="shared" si="21"/>
        <v>-5.348537300938994</v>
      </c>
      <c r="U155" s="198">
        <f t="shared" si="21"/>
        <v>-5.3414852137906248</v>
      </c>
      <c r="V155" s="198">
        <f t="shared" si="21"/>
        <v>-4.1220312335669478</v>
      </c>
      <c r="W155" s="198">
        <f t="shared" si="21"/>
        <v>4.8193646617788835</v>
      </c>
      <c r="X155" s="198">
        <f t="shared" si="21"/>
        <v>-5.6529642309297881</v>
      </c>
      <c r="Y155" s="198">
        <f t="shared" si="21"/>
        <v>-3.2005135608775332</v>
      </c>
      <c r="Z155" s="198">
        <f t="shared" si="21"/>
        <v>-1.743530909323284</v>
      </c>
      <c r="AA155" s="198">
        <f t="shared" si="21"/>
        <v>9.625978833278797</v>
      </c>
      <c r="AB155" s="198">
        <f t="shared" si="21"/>
        <v>-1.8690142926715219</v>
      </c>
      <c r="AC155" s="198">
        <f t="shared" si="21"/>
        <v>3.4803466583044118E-2</v>
      </c>
      <c r="AD155" s="198">
        <f t="shared" si="21"/>
        <v>-2.8654625930768383</v>
      </c>
      <c r="AE155" s="198">
        <f t="shared" si="21"/>
        <v>4.0286361020637251</v>
      </c>
      <c r="AF155" s="198">
        <f t="shared" si="21"/>
        <v>-2.8466936725093053</v>
      </c>
      <c r="AG155" s="177"/>
      <c r="AH155" s="178"/>
    </row>
    <row r="156" spans="1:34" ht="14.25" thickBot="1" x14ac:dyDescent="0.2">
      <c r="A156" s="175" t="s">
        <v>149</v>
      </c>
      <c r="B156" s="164" t="str">
        <f t="shared" si="18"/>
        <v>他の行政サービス</v>
      </c>
      <c r="C156" s="176">
        <f t="shared" si="20"/>
        <v>129.86497183376051</v>
      </c>
      <c r="D156" s="176">
        <f t="shared" si="20"/>
        <v>78.269933811504998</v>
      </c>
      <c r="E156" s="176">
        <f t="shared" si="20"/>
        <v>131.36408564695893</v>
      </c>
      <c r="F156" s="176">
        <f t="shared" si="20"/>
        <v>85.171284828077347</v>
      </c>
      <c r="G156" s="176">
        <f t="shared" si="20"/>
        <v>78.934699155564431</v>
      </c>
      <c r="H156" s="176">
        <f t="shared" si="20"/>
        <v>115.41732759561955</v>
      </c>
      <c r="I156" s="176">
        <f t="shared" si="20"/>
        <v>33.989383477338933</v>
      </c>
      <c r="J156" s="176">
        <f t="shared" si="20"/>
        <v>68.322845694999884</v>
      </c>
      <c r="K156" s="176">
        <f t="shared" si="20"/>
        <v>140.0703917613904</v>
      </c>
      <c r="L156" s="176">
        <f t="shared" si="20"/>
        <v>144.39347558166514</v>
      </c>
      <c r="M156" s="176">
        <f t="shared" si="20"/>
        <v>85.187123201500398</v>
      </c>
      <c r="N156" s="176">
        <f t="shared" si="20"/>
        <v>222.37403114824122</v>
      </c>
      <c r="O156" s="176">
        <f t="shared" si="20"/>
        <v>92.498712915279953</v>
      </c>
      <c r="P156" s="176"/>
      <c r="Q156" s="176">
        <f t="shared" si="19"/>
        <v>100</v>
      </c>
      <c r="R156" s="155"/>
      <c r="S156" s="164" t="str">
        <f t="shared" si="16"/>
        <v>他の行政サービス</v>
      </c>
      <c r="T156" s="198">
        <f t="shared" si="21"/>
        <v>3.1947696968483514</v>
      </c>
      <c r="U156" s="198">
        <f t="shared" si="21"/>
        <v>-1.7264291941118568</v>
      </c>
      <c r="V156" s="198">
        <f t="shared" si="21"/>
        <v>2.6238275614142945</v>
      </c>
      <c r="W156" s="198">
        <f t="shared" si="21"/>
        <v>-2.9022048435151437</v>
      </c>
      <c r="X156" s="198">
        <f t="shared" si="21"/>
        <v>-1.7031117091178718</v>
      </c>
      <c r="Y156" s="198">
        <f t="shared" si="21"/>
        <v>0.8966968753146457</v>
      </c>
      <c r="Z156" s="198">
        <f t="shared" si="21"/>
        <v>-8.2373803232243699</v>
      </c>
      <c r="AA156" s="198">
        <f t="shared" si="21"/>
        <v>-4.8155780518789655</v>
      </c>
      <c r="AB156" s="198">
        <f t="shared" si="21"/>
        <v>1.6346831874288457</v>
      </c>
      <c r="AC156" s="198">
        <f t="shared" si="21"/>
        <v>3.7418730370507198</v>
      </c>
      <c r="AD156" s="198">
        <f t="shared" si="21"/>
        <v>-1.0349331442812753</v>
      </c>
      <c r="AE156" s="198">
        <f t="shared" si="21"/>
        <v>13.368981689507665</v>
      </c>
      <c r="AF156" s="198">
        <f t="shared" si="21"/>
        <v>-0.50863878128791218</v>
      </c>
      <c r="AG156" s="177"/>
      <c r="AH156" s="178"/>
    </row>
    <row r="157" spans="1:34" ht="14.25" thickBot="1" x14ac:dyDescent="0.2">
      <c r="A157" s="175" t="s">
        <v>150</v>
      </c>
      <c r="B157" s="164" t="str">
        <f t="shared" si="18"/>
        <v>社会保険</v>
      </c>
      <c r="C157" s="176">
        <f t="shared" si="20"/>
        <v>64.876565147652826</v>
      </c>
      <c r="D157" s="176">
        <f t="shared" si="20"/>
        <v>40.147899746240086</v>
      </c>
      <c r="E157" s="176">
        <f t="shared" si="20"/>
        <v>193.59150583440251</v>
      </c>
      <c r="F157" s="176">
        <f t="shared" si="20"/>
        <v>118.07214333908051</v>
      </c>
      <c r="G157" s="176">
        <f t="shared" si="20"/>
        <v>49.427990091074705</v>
      </c>
      <c r="H157" s="176">
        <f t="shared" si="20"/>
        <v>36.611973926738237</v>
      </c>
      <c r="I157" s="176">
        <f t="shared" si="20"/>
        <v>29.321770809284725</v>
      </c>
      <c r="J157" s="176">
        <f t="shared" si="20"/>
        <v>45.03470625098231</v>
      </c>
      <c r="K157" s="176">
        <f t="shared" si="20"/>
        <v>440.45899589024089</v>
      </c>
      <c r="L157" s="176">
        <f t="shared" si="20"/>
        <v>83.1934344396782</v>
      </c>
      <c r="M157" s="176">
        <f t="shared" si="20"/>
        <v>338.39583157295215</v>
      </c>
      <c r="N157" s="176">
        <f t="shared" si="20"/>
        <v>140.97424591554739</v>
      </c>
      <c r="O157" s="176">
        <f t="shared" si="20"/>
        <v>116.19641593627428</v>
      </c>
      <c r="P157" s="176"/>
      <c r="Q157" s="176">
        <f t="shared" si="19"/>
        <v>100</v>
      </c>
      <c r="R157" s="155"/>
      <c r="S157" s="164" t="str">
        <f t="shared" si="16"/>
        <v>社会保険</v>
      </c>
      <c r="T157" s="198">
        <f t="shared" si="21"/>
        <v>-3.5892341546863951</v>
      </c>
      <c r="U157" s="198">
        <f t="shared" si="21"/>
        <v>-4.5424952434596513</v>
      </c>
      <c r="V157" s="198">
        <f t="shared" si="21"/>
        <v>7.4793947944673924</v>
      </c>
      <c r="W157" s="198">
        <f t="shared" si="21"/>
        <v>3.3787928462665251</v>
      </c>
      <c r="X157" s="198">
        <f t="shared" si="21"/>
        <v>-3.9058273982927165</v>
      </c>
      <c r="Y157" s="198">
        <f t="shared" si="21"/>
        <v>-3.5218523766086349</v>
      </c>
      <c r="Z157" s="198">
        <f t="shared" si="21"/>
        <v>-8.4253578021989401</v>
      </c>
      <c r="AA157" s="198">
        <f t="shared" si="21"/>
        <v>-7.9821187380381629</v>
      </c>
      <c r="AB157" s="198">
        <f t="shared" si="21"/>
        <v>13.267899882333912</v>
      </c>
      <c r="AC157" s="198">
        <f t="shared" si="21"/>
        <v>-1.3532443997410539</v>
      </c>
      <c r="AD157" s="198">
        <f t="shared" si="21"/>
        <v>15.911052421191046</v>
      </c>
      <c r="AE157" s="198">
        <f t="shared" si="21"/>
        <v>4.276095499795308</v>
      </c>
      <c r="AF157" s="198">
        <f t="shared" si="21"/>
        <v>1.0491074442339945</v>
      </c>
      <c r="AG157" s="177"/>
      <c r="AH157" s="178"/>
    </row>
    <row r="158" spans="1:34" ht="14.25" thickBot="1" x14ac:dyDescent="0.2">
      <c r="A158" s="175" t="s">
        <v>151</v>
      </c>
      <c r="B158" s="164" t="str">
        <f t="shared" si="18"/>
        <v>医療サービス</v>
      </c>
      <c r="C158" s="176">
        <f t="shared" si="20"/>
        <v>55.805617984367096</v>
      </c>
      <c r="D158" s="176">
        <f t="shared" si="20"/>
        <v>71.616097303023139</v>
      </c>
      <c r="E158" s="176">
        <f t="shared" si="20"/>
        <v>83.248484079430568</v>
      </c>
      <c r="F158" s="176">
        <f t="shared" si="20"/>
        <v>159.92215858926573</v>
      </c>
      <c r="G158" s="176">
        <f t="shared" si="20"/>
        <v>65.723780574225898</v>
      </c>
      <c r="H158" s="176">
        <f t="shared" si="20"/>
        <v>93.776578671440916</v>
      </c>
      <c r="I158" s="176">
        <f t="shared" si="20"/>
        <v>44.656264462248494</v>
      </c>
      <c r="J158" s="176">
        <f t="shared" si="20"/>
        <v>95.730415811170147</v>
      </c>
      <c r="K158" s="176">
        <f t="shared" si="20"/>
        <v>114.16063179465807</v>
      </c>
      <c r="L158" s="176">
        <f t="shared" si="20"/>
        <v>106.6935406141216</v>
      </c>
      <c r="M158" s="176">
        <f t="shared" si="20"/>
        <v>79.843913018549145</v>
      </c>
      <c r="N158" s="176">
        <f t="shared" si="20"/>
        <v>109.43125839194367</v>
      </c>
      <c r="O158" s="176">
        <f t="shared" si="20"/>
        <v>64.680611317718629</v>
      </c>
      <c r="P158" s="176"/>
      <c r="Q158" s="176">
        <f t="shared" si="19"/>
        <v>100</v>
      </c>
      <c r="R158" s="155"/>
      <c r="S158" s="164" t="str">
        <f t="shared" si="16"/>
        <v>医療サービス</v>
      </c>
      <c r="T158" s="198">
        <f t="shared" si="21"/>
        <v>-4.5021385673556962</v>
      </c>
      <c r="U158" s="198">
        <f t="shared" si="21"/>
        <v>-2.1475049665333725</v>
      </c>
      <c r="V158" s="198">
        <f t="shared" si="21"/>
        <v>-1.3345385341289537</v>
      </c>
      <c r="W158" s="198">
        <f t="shared" si="21"/>
        <v>11.168281043227875</v>
      </c>
      <c r="X158" s="198">
        <f t="shared" si="21"/>
        <v>-2.6390202859503233</v>
      </c>
      <c r="Y158" s="198">
        <f t="shared" si="21"/>
        <v>-0.34469906471953443</v>
      </c>
      <c r="Z158" s="198">
        <f t="shared" si="21"/>
        <v>-6.5768531324624462</v>
      </c>
      <c r="AA158" s="198">
        <f t="shared" si="21"/>
        <v>-0.61810490947249275</v>
      </c>
      <c r="AB158" s="198">
        <f t="shared" si="21"/>
        <v>0.55013209570494226</v>
      </c>
      <c r="AC158" s="198">
        <f t="shared" si="21"/>
        <v>0.5372793492618021</v>
      </c>
      <c r="AD158" s="198">
        <f t="shared" si="21"/>
        <v>-1.3410761967092186</v>
      </c>
      <c r="AE158" s="198">
        <f t="shared" si="21"/>
        <v>0.98118985890995303</v>
      </c>
      <c r="AF158" s="198">
        <f t="shared" si="21"/>
        <v>-2.280663470889329</v>
      </c>
      <c r="AG158" s="177"/>
      <c r="AH158" s="178"/>
    </row>
    <row r="159" spans="1:34" ht="14.25" thickBot="1" x14ac:dyDescent="0.2">
      <c r="A159" s="175" t="s">
        <v>152</v>
      </c>
      <c r="B159" s="164" t="str">
        <f t="shared" si="18"/>
        <v>塗装工事</v>
      </c>
      <c r="C159" s="176">
        <f t="shared" si="20"/>
        <v>90.799680320387523</v>
      </c>
      <c r="D159" s="176">
        <f t="shared" si="20"/>
        <v>83.03915363220402</v>
      </c>
      <c r="E159" s="176">
        <f t="shared" si="20"/>
        <v>99.804379786494763</v>
      </c>
      <c r="F159" s="176">
        <f t="shared" si="20"/>
        <v>142.3985772113827</v>
      </c>
      <c r="G159" s="176">
        <f t="shared" si="20"/>
        <v>50.437434959131856</v>
      </c>
      <c r="H159" s="176">
        <f t="shared" si="20"/>
        <v>38.743375225759621</v>
      </c>
      <c r="I159" s="176">
        <f t="shared" si="20"/>
        <v>73.798145965781544</v>
      </c>
      <c r="J159" s="176">
        <f t="shared" si="20"/>
        <v>81.611662094429789</v>
      </c>
      <c r="K159" s="176">
        <f t="shared" si="20"/>
        <v>49.434926996416415</v>
      </c>
      <c r="L159" s="176">
        <f t="shared" si="20"/>
        <v>119.10836863357626</v>
      </c>
      <c r="M159" s="176">
        <f t="shared" si="20"/>
        <v>98.785067750096715</v>
      </c>
      <c r="N159" s="176">
        <f t="shared" si="20"/>
        <v>98.033358239487711</v>
      </c>
      <c r="O159" s="176">
        <f t="shared" si="20"/>
        <v>115.11233390166753</v>
      </c>
      <c r="P159" s="176"/>
      <c r="Q159" s="176">
        <f t="shared" si="19"/>
        <v>100</v>
      </c>
      <c r="R159" s="155"/>
      <c r="S159" s="164" t="str">
        <f t="shared" si="16"/>
        <v>塗装工事</v>
      </c>
      <c r="T159" s="198">
        <f t="shared" si="21"/>
        <v>-0.91394473401022513</v>
      </c>
      <c r="U159" s="198">
        <f t="shared" si="21"/>
        <v>-1.2513385169689928</v>
      </c>
      <c r="V159" s="198">
        <f t="shared" si="21"/>
        <v>-1.5196933296940208E-2</v>
      </c>
      <c r="W159" s="198">
        <f t="shared" si="21"/>
        <v>7.7057584696192887</v>
      </c>
      <c r="X159" s="198">
        <f t="shared" si="21"/>
        <v>-3.7210783421364479</v>
      </c>
      <c r="Y159" s="198">
        <f t="shared" si="21"/>
        <v>-3.3084851485107056</v>
      </c>
      <c r="Z159" s="198">
        <f t="shared" si="21"/>
        <v>-3.0363156780410687</v>
      </c>
      <c r="AA159" s="198">
        <f t="shared" si="21"/>
        <v>-2.5958782051833076</v>
      </c>
      <c r="AB159" s="198">
        <f t="shared" si="21"/>
        <v>-1.9155796565306276</v>
      </c>
      <c r="AC159" s="198">
        <f t="shared" si="21"/>
        <v>1.495660696698996</v>
      </c>
      <c r="AD159" s="198">
        <f t="shared" si="21"/>
        <v>-7.8825097287035462E-2</v>
      </c>
      <c r="AE159" s="198">
        <f t="shared" si="21"/>
        <v>-0.1995142357971412</v>
      </c>
      <c r="AF159" s="198">
        <f t="shared" si="21"/>
        <v>0.95157887872858116</v>
      </c>
      <c r="AG159" s="177"/>
      <c r="AH159" s="178"/>
    </row>
    <row r="160" spans="1:34" ht="14.25" thickBot="1" x14ac:dyDescent="0.2">
      <c r="A160" s="175" t="s">
        <v>153</v>
      </c>
      <c r="B160" s="164" t="str">
        <f t="shared" si="18"/>
        <v>ＩＰ電話</v>
      </c>
      <c r="C160" s="176">
        <f t="shared" si="20"/>
        <v>67.814837552079467</v>
      </c>
      <c r="D160" s="176">
        <f t="shared" si="20"/>
        <v>82.186514423822217</v>
      </c>
      <c r="E160" s="176">
        <f t="shared" si="20"/>
        <v>110.86815657517923</v>
      </c>
      <c r="F160" s="176">
        <f t="shared" si="20"/>
        <v>84.40483194512349</v>
      </c>
      <c r="G160" s="176">
        <f t="shared" si="20"/>
        <v>118.2827219016678</v>
      </c>
      <c r="H160" s="176">
        <f t="shared" si="20"/>
        <v>131.6162507669346</v>
      </c>
      <c r="I160" s="176">
        <f t="shared" si="20"/>
        <v>53.970534047941641</v>
      </c>
      <c r="J160" s="176">
        <f t="shared" si="20"/>
        <v>136.03685511535764</v>
      </c>
      <c r="K160" s="176">
        <f t="shared" si="20"/>
        <v>58.644608466926741</v>
      </c>
      <c r="L160" s="176">
        <f t="shared" si="20"/>
        <v>82.423919814658035</v>
      </c>
      <c r="M160" s="176">
        <f t="shared" si="20"/>
        <v>107.66705849078522</v>
      </c>
      <c r="N160" s="176">
        <f t="shared" si="20"/>
        <v>158.17008107766316</v>
      </c>
      <c r="O160" s="176">
        <f t="shared" si="20"/>
        <v>89.615961699763091</v>
      </c>
      <c r="P160" s="176"/>
      <c r="Q160" s="176">
        <f t="shared" si="19"/>
        <v>100</v>
      </c>
      <c r="R160" s="155"/>
      <c r="S160" s="164" t="str">
        <f t="shared" si="16"/>
        <v>ＩＰ電話</v>
      </c>
      <c r="T160" s="198">
        <f t="shared" si="21"/>
        <v>-3.1381319198338797</v>
      </c>
      <c r="U160" s="198">
        <f t="shared" si="21"/>
        <v>-1.2899553339532184</v>
      </c>
      <c r="V160" s="198">
        <f t="shared" si="21"/>
        <v>0.8286985694564607</v>
      </c>
      <c r="W160" s="198">
        <f t="shared" si="21"/>
        <v>-2.781971280619342</v>
      </c>
      <c r="X160" s="198">
        <f t="shared" si="21"/>
        <v>1.3472691524879929</v>
      </c>
      <c r="Y160" s="198">
        <f t="shared" si="21"/>
        <v>1.6760422697218309</v>
      </c>
      <c r="Z160" s="198">
        <f t="shared" si="21"/>
        <v>-5.2353932548094502</v>
      </c>
      <c r="AA160" s="198">
        <f t="shared" si="21"/>
        <v>4.9932946477048867</v>
      </c>
      <c r="AB160" s="198">
        <f t="shared" si="21"/>
        <v>-1.5377303580960844</v>
      </c>
      <c r="AC160" s="198">
        <f t="shared" si="21"/>
        <v>-1.3502990728805109</v>
      </c>
      <c r="AD160" s="198">
        <f t="shared" si="21"/>
        <v>0.48824713702769879</v>
      </c>
      <c r="AE160" s="198">
        <f t="shared" si="21"/>
        <v>5.7922430232364484</v>
      </c>
      <c r="AF160" s="198">
        <f t="shared" si="21"/>
        <v>-0.64176792618559009</v>
      </c>
      <c r="AG160" s="177"/>
      <c r="AH160" s="178"/>
    </row>
    <row r="161" spans="1:34" ht="14.25" thickBot="1" x14ac:dyDescent="0.2">
      <c r="A161" s="175" t="s">
        <v>154</v>
      </c>
      <c r="B161" s="164" t="str">
        <f t="shared" si="18"/>
        <v>飲料</v>
      </c>
      <c r="C161" s="176">
        <f t="shared" si="20"/>
        <v>58.612750049224601</v>
      </c>
      <c r="D161" s="176">
        <f t="shared" si="20"/>
        <v>69.509634125990758</v>
      </c>
      <c r="E161" s="176">
        <f t="shared" si="20"/>
        <v>40.780171922806538</v>
      </c>
      <c r="F161" s="176">
        <f t="shared" si="20"/>
        <v>77.264616175765894</v>
      </c>
      <c r="G161" s="176">
        <f t="shared" si="20"/>
        <v>51.417884324363492</v>
      </c>
      <c r="H161" s="176">
        <f t="shared" si="20"/>
        <v>70.845129016197887</v>
      </c>
      <c r="I161" s="176">
        <f t="shared" si="20"/>
        <v>60.37029788136973</v>
      </c>
      <c r="J161" s="176">
        <f t="shared" si="20"/>
        <v>85.136746801139466</v>
      </c>
      <c r="K161" s="176">
        <f t="shared" si="20"/>
        <v>97.192071040242155</v>
      </c>
      <c r="L161" s="176">
        <f t="shared" si="20"/>
        <v>129.7487436861133</v>
      </c>
      <c r="M161" s="176">
        <f t="shared" si="20"/>
        <v>94.12076286129988</v>
      </c>
      <c r="N161" s="176">
        <f t="shared" si="20"/>
        <v>318.11693404859255</v>
      </c>
      <c r="O161" s="176">
        <f t="shared" si="20"/>
        <v>166.17743846729974</v>
      </c>
      <c r="P161" s="176"/>
      <c r="Q161" s="176">
        <f t="shared" si="19"/>
        <v>100</v>
      </c>
      <c r="R161" s="155"/>
      <c r="S161" s="164" t="str">
        <f t="shared" si="16"/>
        <v>飲料</v>
      </c>
      <c r="T161" s="198">
        <f t="shared" si="21"/>
        <v>-3.9958314824175321</v>
      </c>
      <c r="U161" s="198">
        <f t="shared" si="21"/>
        <v>-2.1863188816831736</v>
      </c>
      <c r="V161" s="198">
        <f t="shared" si="21"/>
        <v>-4.4712911320324391</v>
      </c>
      <c r="W161" s="198">
        <f t="shared" si="21"/>
        <v>-4.0159655359782027</v>
      </c>
      <c r="X161" s="198">
        <f t="shared" si="21"/>
        <v>-3.5449902097367301</v>
      </c>
      <c r="Y161" s="198">
        <f t="shared" si="21"/>
        <v>-1.5304206858708909</v>
      </c>
      <c r="Z161" s="198">
        <f t="shared" si="21"/>
        <v>-4.4633329443518885</v>
      </c>
      <c r="AA161" s="198">
        <f t="shared" si="21"/>
        <v>-2.0392914101362969</v>
      </c>
      <c r="AB161" s="198">
        <f t="shared" si="21"/>
        <v>-0.10338541395079619</v>
      </c>
      <c r="AC161" s="198">
        <f t="shared" si="21"/>
        <v>2.2630892286104891</v>
      </c>
      <c r="AD161" s="198">
        <f t="shared" si="21"/>
        <v>-0.37072938456066901</v>
      </c>
      <c r="AE161" s="198">
        <f t="shared" si="21"/>
        <v>21.506096684602475</v>
      </c>
      <c r="AF161" s="198">
        <f t="shared" si="21"/>
        <v>4.0499231619393337</v>
      </c>
      <c r="AG161" s="177"/>
      <c r="AH161" s="178"/>
    </row>
    <row r="162" spans="1:34" ht="14.25" thickBot="1" x14ac:dyDescent="0.2">
      <c r="A162" s="175" t="s">
        <v>155</v>
      </c>
      <c r="B162" s="164" t="str">
        <f t="shared" si="18"/>
        <v>鮮魚</v>
      </c>
      <c r="C162" s="176">
        <f t="shared" si="20"/>
        <v>74.608049919800749</v>
      </c>
      <c r="D162" s="176">
        <f t="shared" si="20"/>
        <v>109.12929112841623</v>
      </c>
      <c r="E162" s="176">
        <f t="shared" si="20"/>
        <v>78.015722223009206</v>
      </c>
      <c r="F162" s="176">
        <f t="shared" si="20"/>
        <v>113.36799921557113</v>
      </c>
      <c r="G162" s="176">
        <f t="shared" si="20"/>
        <v>85.263282907103857</v>
      </c>
      <c r="H162" s="176">
        <f t="shared" si="20"/>
        <v>61.241847295634877</v>
      </c>
      <c r="I162" s="176">
        <f t="shared" si="20"/>
        <v>85.667119580639962</v>
      </c>
      <c r="J162" s="176">
        <f t="shared" si="20"/>
        <v>74.447998771155127</v>
      </c>
      <c r="K162" s="176">
        <f t="shared" si="20"/>
        <v>84.421307545629489</v>
      </c>
      <c r="L162" s="176">
        <f t="shared" si="20"/>
        <v>114.43175344987107</v>
      </c>
      <c r="M162" s="176">
        <f t="shared" si="20"/>
        <v>222.7578077492295</v>
      </c>
      <c r="N162" s="176">
        <f t="shared" si="20"/>
        <v>101.90424061895283</v>
      </c>
      <c r="O162" s="176">
        <f t="shared" si="20"/>
        <v>108.03794417904651</v>
      </c>
      <c r="P162" s="176"/>
      <c r="Q162" s="176">
        <f t="shared" si="19"/>
        <v>100</v>
      </c>
      <c r="R162" s="155"/>
      <c r="S162" s="164" t="str">
        <f t="shared" si="16"/>
        <v>鮮魚</v>
      </c>
      <c r="T162" s="198">
        <f t="shared" si="21"/>
        <v>-2.4196381820050301</v>
      </c>
      <c r="U162" s="198">
        <f t="shared" si="21"/>
        <v>0.64610292255194091</v>
      </c>
      <c r="V162" s="198">
        <f t="shared" si="21"/>
        <v>-1.6382938010576091</v>
      </c>
      <c r="W162" s="198">
        <f t="shared" si="21"/>
        <v>2.3306007246777471</v>
      </c>
      <c r="X162" s="198">
        <f t="shared" si="21"/>
        <v>-1.0613366016540926</v>
      </c>
      <c r="Y162" s="198">
        <f t="shared" si="21"/>
        <v>-2.0080593832533324</v>
      </c>
      <c r="Z162" s="198">
        <f t="shared" si="21"/>
        <v>-1.5932566253977478</v>
      </c>
      <c r="AA162" s="198">
        <f t="shared" si="21"/>
        <v>-3.4602231909462535</v>
      </c>
      <c r="AB162" s="198">
        <f t="shared" si="21"/>
        <v>-0.5661323053796592</v>
      </c>
      <c r="AC162" s="198">
        <f t="shared" si="21"/>
        <v>1.0835923433111725</v>
      </c>
      <c r="AD162" s="198">
        <f t="shared" si="21"/>
        <v>7.6400981095639668</v>
      </c>
      <c r="AE162" s="198">
        <f t="shared" si="21"/>
        <v>0.18531382204418262</v>
      </c>
      <c r="AF162" s="198">
        <f t="shared" si="21"/>
        <v>0.4855071113971105</v>
      </c>
      <c r="AG162" s="177"/>
      <c r="AH162" s="178"/>
    </row>
    <row r="163" spans="1:34" ht="14.25" thickBot="1" x14ac:dyDescent="0.2">
      <c r="A163" s="175" t="s">
        <v>156</v>
      </c>
      <c r="B163" s="164" t="str">
        <f t="shared" si="18"/>
        <v>土地</v>
      </c>
      <c r="C163" s="176">
        <f t="shared" si="20"/>
        <v>41.039723698744687</v>
      </c>
      <c r="D163" s="176">
        <f t="shared" si="20"/>
        <v>107.35930183840333</v>
      </c>
      <c r="E163" s="176">
        <f t="shared" si="20"/>
        <v>82.072609892842891</v>
      </c>
      <c r="F163" s="176">
        <f t="shared" si="20"/>
        <v>198.46271626554554</v>
      </c>
      <c r="G163" s="176">
        <f t="shared" si="20"/>
        <v>50.907794297997867</v>
      </c>
      <c r="H163" s="176">
        <f t="shared" si="20"/>
        <v>23.036211751428677</v>
      </c>
      <c r="I163" s="176">
        <f t="shared" si="20"/>
        <v>62.162251452055216</v>
      </c>
      <c r="J163" s="176">
        <f t="shared" si="20"/>
        <v>82.4689415429484</v>
      </c>
      <c r="K163" s="176">
        <f t="shared" si="20"/>
        <v>61.585842668440968</v>
      </c>
      <c r="L163" s="176">
        <f t="shared" si="20"/>
        <v>50.805647872939709</v>
      </c>
      <c r="M163" s="176">
        <f t="shared" si="20"/>
        <v>16.15242023856494</v>
      </c>
      <c r="N163" s="176">
        <f t="shared" si="20"/>
        <v>101.05559173690237</v>
      </c>
      <c r="O163" s="176">
        <f t="shared" si="20"/>
        <v>85.555016938640492</v>
      </c>
      <c r="P163" s="176"/>
      <c r="Q163" s="176">
        <f t="shared" si="19"/>
        <v>100</v>
      </c>
      <c r="R163" s="155"/>
      <c r="S163" s="164" t="str">
        <f t="shared" si="16"/>
        <v>土地</v>
      </c>
      <c r="T163" s="198">
        <f t="shared" si="21"/>
        <v>-5.6098092804564734</v>
      </c>
      <c r="U163" s="198">
        <f t="shared" si="21"/>
        <v>0.52003847673303416</v>
      </c>
      <c r="V163" s="198">
        <f t="shared" si="21"/>
        <v>-1.333923326535525</v>
      </c>
      <c r="W163" s="198">
        <f t="shared" si="21"/>
        <v>17.139868719150883</v>
      </c>
      <c r="X163" s="198">
        <f t="shared" si="21"/>
        <v>-3.5301987254057452</v>
      </c>
      <c r="Y163" s="198">
        <f t="shared" si="21"/>
        <v>-3.9813845923105164</v>
      </c>
      <c r="Z163" s="198">
        <f t="shared" si="21"/>
        <v>-4.1996370201192121</v>
      </c>
      <c r="AA163" s="198">
        <f t="shared" si="21"/>
        <v>-2.3703994831137667</v>
      </c>
      <c r="AB163" s="198">
        <f t="shared" si="21"/>
        <v>-1.3938385052427777</v>
      </c>
      <c r="AC163" s="198">
        <f t="shared" si="21"/>
        <v>-3.688045626581443</v>
      </c>
      <c r="AD163" s="198">
        <f t="shared" si="21"/>
        <v>-5.2104418796211061</v>
      </c>
      <c r="AE163" s="198">
        <f t="shared" si="21"/>
        <v>0.10256901468882562</v>
      </c>
      <c r="AF163" s="198">
        <f t="shared" si="21"/>
        <v>-0.87116789022779351</v>
      </c>
      <c r="AG163" s="177"/>
      <c r="AH163" s="178"/>
    </row>
    <row r="164" spans="1:34" ht="14.25" thickBot="1" x14ac:dyDescent="0.2">
      <c r="A164" s="175" t="s">
        <v>157</v>
      </c>
      <c r="B164" s="164" t="str">
        <f t="shared" si="18"/>
        <v>冠婚葬祭互助会</v>
      </c>
      <c r="C164" s="176">
        <f t="shared" si="20"/>
        <v>61.528097269064297</v>
      </c>
      <c r="D164" s="176">
        <f t="shared" si="20"/>
        <v>55.887701351300109</v>
      </c>
      <c r="E164" s="176">
        <f t="shared" si="20"/>
        <v>105.3998198431747</v>
      </c>
      <c r="F164" s="176">
        <f t="shared" si="20"/>
        <v>129.48578386185832</v>
      </c>
      <c r="G164" s="176">
        <f t="shared" si="20"/>
        <v>54.061864162112961</v>
      </c>
      <c r="H164" s="176">
        <f t="shared" si="20"/>
        <v>110.08554887516976</v>
      </c>
      <c r="I164" s="176">
        <f t="shared" si="20"/>
        <v>72.80912684062254</v>
      </c>
      <c r="J164" s="176">
        <f t="shared" si="20"/>
        <v>99.991121222884175</v>
      </c>
      <c r="K164" s="176">
        <f t="shared" si="20"/>
        <v>81.751859085688636</v>
      </c>
      <c r="L164" s="176">
        <f t="shared" si="20"/>
        <v>71.937852133133475</v>
      </c>
      <c r="M164" s="176">
        <f t="shared" si="20"/>
        <v>37.165197364132844</v>
      </c>
      <c r="N164" s="176">
        <f t="shared" si="20"/>
        <v>170.22640194302349</v>
      </c>
      <c r="O164" s="176">
        <f t="shared" si="20"/>
        <v>72.684566564392853</v>
      </c>
      <c r="P164" s="176"/>
      <c r="Q164" s="176">
        <f t="shared" si="19"/>
        <v>100</v>
      </c>
      <c r="R164" s="155"/>
      <c r="S164" s="164" t="str">
        <f t="shared" si="16"/>
        <v>冠婚葬祭互助会</v>
      </c>
      <c r="T164" s="198">
        <f t="shared" si="21"/>
        <v>-3.5520436653787457</v>
      </c>
      <c r="U164" s="198">
        <f t="shared" si="21"/>
        <v>-3.0248552310318688</v>
      </c>
      <c r="V164" s="198">
        <f t="shared" si="21"/>
        <v>0.38988732077231109</v>
      </c>
      <c r="W164" s="198">
        <f t="shared" si="21"/>
        <v>4.9807460579748604</v>
      </c>
      <c r="X164" s="198">
        <f t="shared" si="21"/>
        <v>-3.2055755690742767</v>
      </c>
      <c r="Y164" s="198">
        <f t="shared" si="21"/>
        <v>0.50628292101027572</v>
      </c>
      <c r="Z164" s="198">
        <f t="shared" si="21"/>
        <v>-2.9285703830788847</v>
      </c>
      <c r="AA164" s="198">
        <f t="shared" si="21"/>
        <v>-1.164964263899564E-3</v>
      </c>
      <c r="AB164" s="198">
        <f t="shared" si="21"/>
        <v>-0.64251876577367417</v>
      </c>
      <c r="AC164" s="198">
        <f t="shared" si="21"/>
        <v>-2.0414934550974855</v>
      </c>
      <c r="AD164" s="198">
        <f t="shared" si="21"/>
        <v>-3.7890498866516449</v>
      </c>
      <c r="AE164" s="198">
        <f t="shared" si="21"/>
        <v>6.6216567287438108</v>
      </c>
      <c r="AF164" s="198">
        <f t="shared" si="21"/>
        <v>-1.5985968849162211</v>
      </c>
      <c r="AG164" s="177"/>
      <c r="AH164" s="178"/>
    </row>
    <row r="165" spans="1:34" ht="14.25" thickBot="1" x14ac:dyDescent="0.2">
      <c r="A165" s="175" t="s">
        <v>158</v>
      </c>
      <c r="B165" s="164" t="str">
        <f t="shared" si="18"/>
        <v>家庭用電気治療器具</v>
      </c>
      <c r="C165" s="176">
        <f t="shared" si="20"/>
        <v>78.169982625649297</v>
      </c>
      <c r="D165" s="176">
        <f t="shared" si="20"/>
        <v>70.514311190668948</v>
      </c>
      <c r="E165" s="176">
        <f t="shared" si="20"/>
        <v>85.246447697336876</v>
      </c>
      <c r="F165" s="176">
        <f t="shared" si="20"/>
        <v>71.452013497996447</v>
      </c>
      <c r="G165" s="176">
        <f t="shared" si="20"/>
        <v>81.852751590819722</v>
      </c>
      <c r="H165" s="176">
        <f t="shared" si="20"/>
        <v>77.164727592499943</v>
      </c>
      <c r="I165" s="176">
        <f t="shared" si="20"/>
        <v>95.947173930316737</v>
      </c>
      <c r="J165" s="176">
        <f t="shared" si="20"/>
        <v>87.73211124753864</v>
      </c>
      <c r="K165" s="176">
        <f t="shared" si="20"/>
        <v>85.956240410095489</v>
      </c>
      <c r="L165" s="176">
        <f t="shared" si="20"/>
        <v>132.3656479249656</v>
      </c>
      <c r="M165" s="176">
        <f t="shared" si="20"/>
        <v>54.10599282198153</v>
      </c>
      <c r="N165" s="176">
        <f t="shared" si="20"/>
        <v>199.73231161314754</v>
      </c>
      <c r="O165" s="176">
        <f t="shared" si="20"/>
        <v>235.63644246208878</v>
      </c>
      <c r="P165" s="176"/>
      <c r="Q165" s="176">
        <f t="shared" si="19"/>
        <v>100</v>
      </c>
      <c r="R165" s="155"/>
      <c r="S165" s="164" t="str">
        <f t="shared" si="16"/>
        <v>家庭用電気治療器具</v>
      </c>
      <c r="T165" s="198">
        <f t="shared" si="21"/>
        <v>-1.9656145558977303</v>
      </c>
      <c r="U165" s="198">
        <f t="shared" si="21"/>
        <v>-1.9718134796493654</v>
      </c>
      <c r="V165" s="198">
        <f t="shared" si="21"/>
        <v>-1.0388816863562116</v>
      </c>
      <c r="W165" s="198">
        <f t="shared" si="21"/>
        <v>-4.702912008958493</v>
      </c>
      <c r="X165" s="198">
        <f t="shared" si="21"/>
        <v>-1.2349605492559275</v>
      </c>
      <c r="Y165" s="198">
        <f t="shared" si="21"/>
        <v>-1.1179170601764281</v>
      </c>
      <c r="Z165" s="198">
        <f t="shared" si="21"/>
        <v>-0.42569654592884137</v>
      </c>
      <c r="AA165" s="198">
        <f t="shared" si="21"/>
        <v>-1.569780488023008</v>
      </c>
      <c r="AB165" s="198">
        <f t="shared" si="21"/>
        <v>-0.48223666267263604</v>
      </c>
      <c r="AC165" s="198">
        <f t="shared" si="21"/>
        <v>2.2962598753796812</v>
      </c>
      <c r="AD165" s="198">
        <f t="shared" si="21"/>
        <v>-2.6989553224325418</v>
      </c>
      <c r="AE165" s="198">
        <f t="shared" si="21"/>
        <v>9.1708962139642356</v>
      </c>
      <c r="AF165" s="198">
        <f t="shared" si="21"/>
        <v>7.7413535952765304</v>
      </c>
      <c r="AG165" s="177"/>
      <c r="AH165" s="178"/>
    </row>
    <row r="166" spans="1:34" ht="14.25" thickBot="1" x14ac:dyDescent="0.2">
      <c r="A166" s="175" t="s">
        <v>159</v>
      </c>
      <c r="B166" s="164" t="str">
        <f t="shared" si="18"/>
        <v>他の工事・建築サービス</v>
      </c>
      <c r="C166" s="176">
        <f t="shared" ref="C166:O178" si="22">C98/$Q98*100</f>
        <v>66.64952481952659</v>
      </c>
      <c r="D166" s="176">
        <f t="shared" si="22"/>
        <v>78.281458501751857</v>
      </c>
      <c r="E166" s="176">
        <f t="shared" si="22"/>
        <v>154.85946381004106</v>
      </c>
      <c r="F166" s="176">
        <f t="shared" si="22"/>
        <v>131.06719097455434</v>
      </c>
      <c r="G166" s="176">
        <f t="shared" si="22"/>
        <v>66.545353441530494</v>
      </c>
      <c r="H166" s="176">
        <f t="shared" si="22"/>
        <v>108.16214379635629</v>
      </c>
      <c r="I166" s="176">
        <f t="shared" si="22"/>
        <v>69.018909318815432</v>
      </c>
      <c r="J166" s="176">
        <f t="shared" si="22"/>
        <v>106.83536095659069</v>
      </c>
      <c r="K166" s="176">
        <f t="shared" si="22"/>
        <v>26.024813272952784</v>
      </c>
      <c r="L166" s="176">
        <f t="shared" si="22"/>
        <v>91.178438753901077</v>
      </c>
      <c r="M166" s="176">
        <f t="shared" si="22"/>
        <v>78.874236620535683</v>
      </c>
      <c r="N166" s="176">
        <f t="shared" si="22"/>
        <v>89.007268989816211</v>
      </c>
      <c r="O166" s="176">
        <f t="shared" si="22"/>
        <v>89.982431502247167</v>
      </c>
      <c r="P166" s="176"/>
      <c r="Q166" s="176">
        <f t="shared" si="19"/>
        <v>100</v>
      </c>
      <c r="R166" s="155"/>
      <c r="S166" s="164" t="str">
        <f t="shared" si="16"/>
        <v>他の工事・建築サービス</v>
      </c>
      <c r="T166" s="198">
        <f t="shared" ref="T166:AF181" si="23">(C98-T98)/SQRT($Q98*(100000-$Q98)*(1/C$60+1/T$60))</f>
        <v>-2.9891777711602048</v>
      </c>
      <c r="U166" s="198">
        <f t="shared" si="23"/>
        <v>-1.4457415083468981</v>
      </c>
      <c r="V166" s="198">
        <f t="shared" si="23"/>
        <v>3.8452668865530897</v>
      </c>
      <c r="W166" s="198">
        <f t="shared" si="23"/>
        <v>5.0944675140153945</v>
      </c>
      <c r="X166" s="198">
        <f t="shared" si="23"/>
        <v>-2.2662310512504167</v>
      </c>
      <c r="Y166" s="198">
        <f t="shared" si="23"/>
        <v>0.39775263771483643</v>
      </c>
      <c r="Z166" s="198">
        <f t="shared" si="23"/>
        <v>-3.2392487725489465</v>
      </c>
      <c r="AA166" s="198">
        <f t="shared" si="23"/>
        <v>0.87063473647072565</v>
      </c>
      <c r="AB166" s="198">
        <f t="shared" si="23"/>
        <v>-2.5285313842834509</v>
      </c>
      <c r="AC166" s="198">
        <f t="shared" si="23"/>
        <v>-0.62299939488857814</v>
      </c>
      <c r="AD166" s="198">
        <f t="shared" si="23"/>
        <v>-1.2366806541170023</v>
      </c>
      <c r="AE166" s="198">
        <f t="shared" si="23"/>
        <v>-1.0062060724057778</v>
      </c>
      <c r="AF166" s="198">
        <f t="shared" si="23"/>
        <v>-0.56912580132407153</v>
      </c>
      <c r="AG166" s="177"/>
      <c r="AH166" s="178"/>
    </row>
    <row r="167" spans="1:34" ht="14.25" thickBot="1" x14ac:dyDescent="0.2">
      <c r="A167" s="175" t="s">
        <v>160</v>
      </c>
      <c r="B167" s="164" t="str">
        <f t="shared" si="18"/>
        <v>預貯金</v>
      </c>
      <c r="C167" s="176">
        <f t="shared" si="22"/>
        <v>63.176171303057075</v>
      </c>
      <c r="D167" s="176">
        <f t="shared" si="22"/>
        <v>83.945608560320167</v>
      </c>
      <c r="E167" s="176">
        <f t="shared" si="22"/>
        <v>88.005540312540873</v>
      </c>
      <c r="F167" s="176">
        <f t="shared" si="22"/>
        <v>125.00653905899478</v>
      </c>
      <c r="G167" s="176">
        <f t="shared" si="22"/>
        <v>76.127931167057</v>
      </c>
      <c r="H167" s="176">
        <f t="shared" si="22"/>
        <v>76.552309119543594</v>
      </c>
      <c r="I167" s="176">
        <f t="shared" si="22"/>
        <v>91.135233596425508</v>
      </c>
      <c r="J167" s="176">
        <f t="shared" si="22"/>
        <v>96.296867975733264</v>
      </c>
      <c r="K167" s="176">
        <f t="shared" si="22"/>
        <v>86.339973626211986</v>
      </c>
      <c r="L167" s="176">
        <f t="shared" si="22"/>
        <v>133.66003989021826</v>
      </c>
      <c r="M167" s="176">
        <f t="shared" si="22"/>
        <v>63.740938964387958</v>
      </c>
      <c r="N167" s="176">
        <f t="shared" si="22"/>
        <v>127.38030077369102</v>
      </c>
      <c r="O167" s="176">
        <f t="shared" si="22"/>
        <v>60.415955626440478</v>
      </c>
      <c r="P167" s="176"/>
      <c r="Q167" s="176">
        <f t="shared" si="19"/>
        <v>100</v>
      </c>
      <c r="R167" s="155"/>
      <c r="S167" s="164" t="str">
        <f t="shared" si="16"/>
        <v>預貯金</v>
      </c>
      <c r="T167" s="198">
        <f t="shared" si="23"/>
        <v>-3.1385300065676947</v>
      </c>
      <c r="U167" s="198">
        <f t="shared" si="23"/>
        <v>-1.0162521249266103</v>
      </c>
      <c r="V167" s="198">
        <f t="shared" si="23"/>
        <v>-0.79947197499892275</v>
      </c>
      <c r="W167" s="198">
        <f t="shared" si="23"/>
        <v>3.8994021318935066</v>
      </c>
      <c r="X167" s="198">
        <f t="shared" si="23"/>
        <v>-1.5377488950654208</v>
      </c>
      <c r="Y167" s="198">
        <f t="shared" si="23"/>
        <v>-1.0865670537398935</v>
      </c>
      <c r="Z167" s="198">
        <f t="shared" si="23"/>
        <v>-0.88137864080023687</v>
      </c>
      <c r="AA167" s="198">
        <f t="shared" si="23"/>
        <v>-0.44852985806172713</v>
      </c>
      <c r="AB167" s="198">
        <f t="shared" si="23"/>
        <v>-0.44399843777799469</v>
      </c>
      <c r="AC167" s="198">
        <f t="shared" si="23"/>
        <v>2.2604995413230662</v>
      </c>
      <c r="AD167" s="198">
        <f t="shared" si="23"/>
        <v>-2.0184097484419263</v>
      </c>
      <c r="AE167" s="198">
        <f t="shared" si="23"/>
        <v>2.3832366737644155</v>
      </c>
      <c r="AF167" s="198">
        <f t="shared" si="23"/>
        <v>-2.1385221094803128</v>
      </c>
      <c r="AG167" s="177"/>
      <c r="AH167" s="178"/>
    </row>
    <row r="168" spans="1:34" ht="14.25" thickBot="1" x14ac:dyDescent="0.2">
      <c r="A168" s="175" t="s">
        <v>161</v>
      </c>
      <c r="B168" s="164" t="str">
        <f t="shared" si="18"/>
        <v>宝くじ</v>
      </c>
      <c r="C168" s="176">
        <f t="shared" si="22"/>
        <v>90.361069257705893</v>
      </c>
      <c r="D168" s="176">
        <f t="shared" si="22"/>
        <v>112.18185871242785</v>
      </c>
      <c r="E168" s="176">
        <f t="shared" si="22"/>
        <v>104.1362855393604</v>
      </c>
      <c r="F168" s="176">
        <f t="shared" si="22"/>
        <v>82.292705963601577</v>
      </c>
      <c r="G168" s="176">
        <f t="shared" si="22"/>
        <v>105.93316967246238</v>
      </c>
      <c r="H168" s="176">
        <f t="shared" si="22"/>
        <v>170.50287031171075</v>
      </c>
      <c r="I168" s="176">
        <f t="shared" si="22"/>
        <v>105.55117054713278</v>
      </c>
      <c r="J168" s="176">
        <f t="shared" si="22"/>
        <v>82.393042118274465</v>
      </c>
      <c r="K168" s="176">
        <f t="shared" si="22"/>
        <v>175.81958265701348</v>
      </c>
      <c r="L168" s="176">
        <f t="shared" si="22"/>
        <v>128.92757914769376</v>
      </c>
      <c r="M168" s="176">
        <f t="shared" si="22"/>
        <v>78.562994627877231</v>
      </c>
      <c r="N168" s="176">
        <f t="shared" si="22"/>
        <v>114.95808962386003</v>
      </c>
      <c r="O168" s="176">
        <f t="shared" si="22"/>
        <v>90.462393451354714</v>
      </c>
      <c r="P168" s="176"/>
      <c r="Q168" s="176">
        <f t="shared" si="19"/>
        <v>100</v>
      </c>
      <c r="R168" s="155"/>
      <c r="S168" s="164" t="str">
        <f t="shared" si="16"/>
        <v>宝くじ</v>
      </c>
      <c r="T168" s="198">
        <f t="shared" si="23"/>
        <v>-0.8141668024579205</v>
      </c>
      <c r="U168" s="198">
        <f t="shared" si="23"/>
        <v>0.76420234109020535</v>
      </c>
      <c r="V168" s="198">
        <f t="shared" si="23"/>
        <v>0.27322488615422391</v>
      </c>
      <c r="W168" s="198">
        <f t="shared" si="23"/>
        <v>-2.7364267143694301</v>
      </c>
      <c r="X168" s="198">
        <f t="shared" si="23"/>
        <v>0.37876454606419241</v>
      </c>
      <c r="Y168" s="198">
        <f t="shared" si="23"/>
        <v>3.2378031222611945</v>
      </c>
      <c r="Z168" s="198">
        <f t="shared" si="23"/>
        <v>0.54697437750211975</v>
      </c>
      <c r="AA168" s="198">
        <f t="shared" si="23"/>
        <v>-2.1134582596066194</v>
      </c>
      <c r="AB168" s="198">
        <f t="shared" si="23"/>
        <v>2.4422970251216607</v>
      </c>
      <c r="AC168" s="198">
        <f t="shared" si="23"/>
        <v>1.9252586094533788</v>
      </c>
      <c r="AD168" s="198">
        <f t="shared" si="23"/>
        <v>-1.1826169114801148</v>
      </c>
      <c r="AE168" s="198">
        <f t="shared" si="23"/>
        <v>1.290304691842473</v>
      </c>
      <c r="AF168" s="198">
        <f t="shared" si="23"/>
        <v>-0.51064627621327663</v>
      </c>
      <c r="AG168" s="177"/>
      <c r="AH168" s="178"/>
    </row>
    <row r="169" spans="1:34" ht="14.25" thickBot="1" x14ac:dyDescent="0.2">
      <c r="A169" s="175" t="s">
        <v>162</v>
      </c>
      <c r="B169" s="164" t="str">
        <f t="shared" si="18"/>
        <v>増改築工事</v>
      </c>
      <c r="C169" s="176">
        <f t="shared" si="22"/>
        <v>71.097342628516842</v>
      </c>
      <c r="D169" s="176">
        <f t="shared" si="22"/>
        <v>78.169534576811898</v>
      </c>
      <c r="E169" s="176">
        <f t="shared" si="22"/>
        <v>73.319765794727815</v>
      </c>
      <c r="F169" s="176">
        <f t="shared" si="22"/>
        <v>153.91504271357405</v>
      </c>
      <c r="G169" s="176">
        <f t="shared" si="22"/>
        <v>75.615755483364282</v>
      </c>
      <c r="H169" s="176">
        <f t="shared" si="22"/>
        <v>58.9944400554281</v>
      </c>
      <c r="I169" s="176">
        <f t="shared" si="22"/>
        <v>64.379935659860209</v>
      </c>
      <c r="J169" s="176">
        <f t="shared" si="22"/>
        <v>101.44170873644434</v>
      </c>
      <c r="K169" s="176">
        <f t="shared" si="22"/>
        <v>88.716303175557272</v>
      </c>
      <c r="L169" s="176">
        <f t="shared" si="22"/>
        <v>122.88204536502924</v>
      </c>
      <c r="M169" s="176">
        <f t="shared" si="22"/>
        <v>68.942396562157924</v>
      </c>
      <c r="N169" s="176">
        <f t="shared" si="22"/>
        <v>96.677292497129983</v>
      </c>
      <c r="O169" s="176">
        <f t="shared" si="22"/>
        <v>51.123701253242658</v>
      </c>
      <c r="P169" s="176"/>
      <c r="Q169" s="176">
        <f t="shared" si="19"/>
        <v>100</v>
      </c>
      <c r="R169" s="155"/>
      <c r="S169" s="164" t="str">
        <f t="shared" si="16"/>
        <v>増改築工事</v>
      </c>
      <c r="T169" s="198">
        <f t="shared" si="23"/>
        <v>-2.4301838980999784</v>
      </c>
      <c r="U169" s="198">
        <f t="shared" si="23"/>
        <v>-1.3632472637919786</v>
      </c>
      <c r="V169" s="198">
        <f t="shared" si="23"/>
        <v>-1.7543498889871183</v>
      </c>
      <c r="W169" s="198">
        <f t="shared" si="23"/>
        <v>8.2938926587884527</v>
      </c>
      <c r="X169" s="198">
        <f t="shared" si="23"/>
        <v>-1.5495610489952021</v>
      </c>
      <c r="Y169" s="198">
        <f t="shared" si="23"/>
        <v>-1.8745767230881831</v>
      </c>
      <c r="Z169" s="198">
        <f t="shared" si="23"/>
        <v>-3.4937670622122603</v>
      </c>
      <c r="AA169" s="198">
        <f t="shared" si="23"/>
        <v>0.17226764392976748</v>
      </c>
      <c r="AB169" s="198">
        <f t="shared" si="23"/>
        <v>-0.36181397204809113</v>
      </c>
      <c r="AC169" s="198">
        <f t="shared" si="23"/>
        <v>1.5159632039456352</v>
      </c>
      <c r="AD169" s="198">
        <f t="shared" si="23"/>
        <v>-1.7055511273827535</v>
      </c>
      <c r="AE169" s="198">
        <f t="shared" si="23"/>
        <v>-0.28531531997684656</v>
      </c>
      <c r="AF169" s="198">
        <f t="shared" si="23"/>
        <v>-2.6049291243008925</v>
      </c>
      <c r="AG169" s="177"/>
      <c r="AH169" s="178"/>
    </row>
    <row r="170" spans="1:34" ht="14.25" thickBot="1" x14ac:dyDescent="0.2">
      <c r="A170" s="175" t="s">
        <v>163</v>
      </c>
      <c r="B170" s="164" t="str">
        <f t="shared" si="18"/>
        <v>損害保険</v>
      </c>
      <c r="C170" s="176">
        <f t="shared" si="22"/>
        <v>63.564488195227177</v>
      </c>
      <c r="D170" s="176">
        <f t="shared" si="22"/>
        <v>81.683244641673241</v>
      </c>
      <c r="E170" s="176">
        <f t="shared" si="22"/>
        <v>137.54302731307902</v>
      </c>
      <c r="F170" s="176">
        <f t="shared" si="22"/>
        <v>115.04637020954</v>
      </c>
      <c r="G170" s="176">
        <f t="shared" si="22"/>
        <v>73.370768269942786</v>
      </c>
      <c r="H170" s="176">
        <f t="shared" si="22"/>
        <v>58.527226404870916</v>
      </c>
      <c r="I170" s="176">
        <f t="shared" si="22"/>
        <v>76.010662914465513</v>
      </c>
      <c r="J170" s="176">
        <f t="shared" si="22"/>
        <v>103.48799829181847</v>
      </c>
      <c r="K170" s="176">
        <f t="shared" si="22"/>
        <v>149.35658794661975</v>
      </c>
      <c r="L170" s="176">
        <f t="shared" si="22"/>
        <v>122.5607851157089</v>
      </c>
      <c r="M170" s="176">
        <f t="shared" si="22"/>
        <v>74.614253300604943</v>
      </c>
      <c r="N170" s="176">
        <f t="shared" si="22"/>
        <v>115.89882685482449</v>
      </c>
      <c r="O170" s="176">
        <f t="shared" si="22"/>
        <v>94.850781899633205</v>
      </c>
      <c r="P170" s="176"/>
      <c r="Q170" s="176">
        <f t="shared" si="19"/>
        <v>100</v>
      </c>
      <c r="R170" s="155"/>
      <c r="S170" s="164" t="str">
        <f t="shared" si="16"/>
        <v>損害保険</v>
      </c>
      <c r="T170" s="198">
        <f t="shared" si="23"/>
        <v>-2.9448144099942408</v>
      </c>
      <c r="U170" s="198">
        <f t="shared" si="23"/>
        <v>-1.0994914980384112</v>
      </c>
      <c r="V170" s="198">
        <f t="shared" si="23"/>
        <v>2.372944366202665</v>
      </c>
      <c r="W170" s="198">
        <f t="shared" si="23"/>
        <v>2.2249071451843516</v>
      </c>
      <c r="X170" s="198">
        <f t="shared" si="23"/>
        <v>-1.6266335073078293</v>
      </c>
      <c r="Y170" s="198">
        <f t="shared" si="23"/>
        <v>-1.8224484176350229</v>
      </c>
      <c r="Z170" s="198">
        <f t="shared" si="23"/>
        <v>-2.2617738798782967</v>
      </c>
      <c r="AA170" s="198">
        <f t="shared" si="23"/>
        <v>0.40062139433030725</v>
      </c>
      <c r="AB170" s="198">
        <f t="shared" si="23"/>
        <v>1.5212855664052509</v>
      </c>
      <c r="AC170" s="198">
        <f t="shared" si="23"/>
        <v>1.4367450765861867</v>
      </c>
      <c r="AD170" s="198">
        <f t="shared" si="23"/>
        <v>-1.3400420777692823</v>
      </c>
      <c r="AE170" s="198">
        <f t="shared" si="23"/>
        <v>1.3122897904095052</v>
      </c>
      <c r="AF170" s="198">
        <f t="shared" si="23"/>
        <v>-0.26379744122315996</v>
      </c>
      <c r="AG170" s="177"/>
      <c r="AH170" s="178"/>
    </row>
    <row r="171" spans="1:34" ht="14.25" thickBot="1" x14ac:dyDescent="0.2">
      <c r="A171" s="175" t="s">
        <v>164</v>
      </c>
      <c r="B171" s="164" t="str">
        <f t="shared" si="18"/>
        <v>衛生設備工事</v>
      </c>
      <c r="C171" s="176">
        <f t="shared" si="22"/>
        <v>71.061862699564927</v>
      </c>
      <c r="D171" s="176">
        <f t="shared" si="22"/>
        <v>59.014846764070128</v>
      </c>
      <c r="E171" s="176">
        <f t="shared" si="22"/>
        <v>61.534604013949249</v>
      </c>
      <c r="F171" s="176">
        <f t="shared" si="22"/>
        <v>147.27678826254893</v>
      </c>
      <c r="G171" s="176">
        <f t="shared" si="22"/>
        <v>34.252107911031679</v>
      </c>
      <c r="H171" s="176">
        <f t="shared" si="22"/>
        <v>26.908630895678883</v>
      </c>
      <c r="I171" s="176">
        <f t="shared" si="22"/>
        <v>73.038940440406435</v>
      </c>
      <c r="J171" s="176">
        <f t="shared" si="22"/>
        <v>160.19949882164354</v>
      </c>
      <c r="K171" s="176">
        <f t="shared" si="22"/>
        <v>32.372328705380291</v>
      </c>
      <c r="L171" s="176">
        <f t="shared" si="22"/>
        <v>68.577770724715165</v>
      </c>
      <c r="M171" s="176">
        <f t="shared" si="22"/>
        <v>67.923592136633914</v>
      </c>
      <c r="N171" s="176">
        <f t="shared" si="22"/>
        <v>91.178177989567814</v>
      </c>
      <c r="O171" s="176">
        <f t="shared" si="22"/>
        <v>35.977296219104062</v>
      </c>
      <c r="P171" s="176"/>
      <c r="Q171" s="176">
        <f t="shared" si="19"/>
        <v>100</v>
      </c>
      <c r="R171" s="155"/>
      <c r="S171" s="164" t="str">
        <f t="shared" si="16"/>
        <v>衛生設備工事</v>
      </c>
      <c r="T171" s="198">
        <f t="shared" si="23"/>
        <v>-2.3255483649238249</v>
      </c>
      <c r="U171" s="198">
        <f t="shared" si="23"/>
        <v>-2.446198196620315</v>
      </c>
      <c r="V171" s="198">
        <f t="shared" si="23"/>
        <v>-2.4174094892339344</v>
      </c>
      <c r="W171" s="198">
        <f t="shared" si="23"/>
        <v>6.9510411678829236</v>
      </c>
      <c r="X171" s="198">
        <f t="shared" si="23"/>
        <v>-3.9933250167206555</v>
      </c>
      <c r="Y171" s="198">
        <f t="shared" si="23"/>
        <v>-3.1935962449233433</v>
      </c>
      <c r="Z171" s="198">
        <f t="shared" si="23"/>
        <v>-2.527491135655036</v>
      </c>
      <c r="AA171" s="198">
        <f t="shared" si="23"/>
        <v>6.8749967656147115</v>
      </c>
      <c r="AB171" s="198">
        <f t="shared" si="23"/>
        <v>-2.0725823569786455</v>
      </c>
      <c r="AC171" s="198">
        <f t="shared" si="23"/>
        <v>-1.9896846509824349</v>
      </c>
      <c r="AD171" s="198">
        <f t="shared" si="23"/>
        <v>-1.6835885686170751</v>
      </c>
      <c r="AE171" s="198">
        <f t="shared" si="23"/>
        <v>-0.72401024135702996</v>
      </c>
      <c r="AF171" s="198">
        <f t="shared" si="23"/>
        <v>-3.2612571974711626</v>
      </c>
      <c r="AG171" s="177"/>
      <c r="AH171" s="178"/>
    </row>
    <row r="172" spans="1:34" ht="14.25" thickBot="1" x14ac:dyDescent="0.2">
      <c r="A172" s="175" t="s">
        <v>165</v>
      </c>
      <c r="B172" s="164" t="str">
        <f t="shared" si="18"/>
        <v>自動車</v>
      </c>
      <c r="C172" s="176">
        <f t="shared" si="22"/>
        <v>84.604887289208705</v>
      </c>
      <c r="D172" s="176">
        <f t="shared" si="22"/>
        <v>111.41536480224046</v>
      </c>
      <c r="E172" s="176">
        <f t="shared" si="22"/>
        <v>152.89443401059691</v>
      </c>
      <c r="F172" s="176">
        <f t="shared" si="22"/>
        <v>100.81559322100179</v>
      </c>
      <c r="G172" s="176">
        <f t="shared" si="22"/>
        <v>107.77545277179064</v>
      </c>
      <c r="H172" s="176">
        <f t="shared" si="22"/>
        <v>76.888556450961801</v>
      </c>
      <c r="I172" s="176">
        <f t="shared" si="22"/>
        <v>77.151379305202369</v>
      </c>
      <c r="J172" s="176">
        <f t="shared" si="22"/>
        <v>91.03043862730587</v>
      </c>
      <c r="K172" s="176">
        <f t="shared" si="22"/>
        <v>110.11963449316771</v>
      </c>
      <c r="L172" s="176">
        <f t="shared" si="22"/>
        <v>126.5085702878108</v>
      </c>
      <c r="M172" s="176">
        <f t="shared" si="22"/>
        <v>61.614112535199403</v>
      </c>
      <c r="N172" s="176">
        <f t="shared" si="22"/>
        <v>121.29358069146623</v>
      </c>
      <c r="O172" s="176">
        <f t="shared" si="22"/>
        <v>77.508920421277878</v>
      </c>
      <c r="P172" s="176"/>
      <c r="Q172" s="176">
        <f t="shared" si="19"/>
        <v>100</v>
      </c>
      <c r="R172" s="155"/>
      <c r="S172" s="164" t="str">
        <f t="shared" si="16"/>
        <v>自動車</v>
      </c>
      <c r="T172" s="198">
        <f t="shared" si="23"/>
        <v>-1.2247050094662446</v>
      </c>
      <c r="U172" s="198">
        <f t="shared" si="23"/>
        <v>0.67444834236176654</v>
      </c>
      <c r="V172" s="198">
        <f t="shared" si="23"/>
        <v>3.2906660267026893</v>
      </c>
      <c r="W172" s="198">
        <f t="shared" si="23"/>
        <v>0.11870508439159738</v>
      </c>
      <c r="X172" s="198">
        <f t="shared" si="23"/>
        <v>0.46749000630924503</v>
      </c>
      <c r="Y172" s="198">
        <f t="shared" si="23"/>
        <v>-0.99961969179875709</v>
      </c>
      <c r="Z172" s="198">
        <f t="shared" si="23"/>
        <v>-2.1203448106238536</v>
      </c>
      <c r="AA172" s="198">
        <f t="shared" si="23"/>
        <v>-1.0140156238351468</v>
      </c>
      <c r="AB172" s="198">
        <f t="shared" si="23"/>
        <v>0.30700539594213133</v>
      </c>
      <c r="AC172" s="198">
        <f t="shared" si="23"/>
        <v>1.6616034295916091</v>
      </c>
      <c r="AD172" s="198">
        <f t="shared" si="23"/>
        <v>-1.9944155207890373</v>
      </c>
      <c r="AE172" s="198">
        <f t="shared" si="23"/>
        <v>1.729931609974833</v>
      </c>
      <c r="AF172" s="198">
        <f t="shared" si="23"/>
        <v>-1.13410994793734</v>
      </c>
      <c r="AG172" s="177"/>
      <c r="AH172" s="178"/>
    </row>
    <row r="173" spans="1:34" ht="14.25" thickBot="1" x14ac:dyDescent="0.2">
      <c r="A173" s="175" t="s">
        <v>166</v>
      </c>
      <c r="B173" s="164" t="str">
        <f t="shared" si="18"/>
        <v>有料老人ホーム</v>
      </c>
      <c r="C173" s="176">
        <f t="shared" si="22"/>
        <v>103.89404368848953</v>
      </c>
      <c r="D173" s="176">
        <f t="shared" si="22"/>
        <v>73.111824457094926</v>
      </c>
      <c r="E173" s="176">
        <f t="shared" si="22"/>
        <v>97.99388790555534</v>
      </c>
      <c r="F173" s="176">
        <f t="shared" si="22"/>
        <v>123.4009015856047</v>
      </c>
      <c r="G173" s="176">
        <f t="shared" si="22"/>
        <v>67.648354290025722</v>
      </c>
      <c r="H173" s="176">
        <f t="shared" si="22"/>
        <v>86.964369710764359</v>
      </c>
      <c r="I173" s="176">
        <f t="shared" si="22"/>
        <v>51.075171100562414</v>
      </c>
      <c r="J173" s="176">
        <f t="shared" si="22"/>
        <v>91.192669955017507</v>
      </c>
      <c r="K173" s="176">
        <f t="shared" si="22"/>
        <v>69.748108524420587</v>
      </c>
      <c r="L173" s="176">
        <f t="shared" si="22"/>
        <v>144.91344762521996</v>
      </c>
      <c r="M173" s="176">
        <f t="shared" si="22"/>
        <v>24.390903513258031</v>
      </c>
      <c r="N173" s="176">
        <f t="shared" si="22"/>
        <v>163.12267265019253</v>
      </c>
      <c r="O173" s="176">
        <f t="shared" si="22"/>
        <v>43.064014193226043</v>
      </c>
      <c r="P173" s="176"/>
      <c r="Q173" s="176">
        <f t="shared" si="19"/>
        <v>100</v>
      </c>
      <c r="R173" s="155"/>
      <c r="S173" s="164" t="str">
        <f t="shared" si="16"/>
        <v>有料老人ホーム</v>
      </c>
      <c r="T173" s="198">
        <f t="shared" si="23"/>
        <v>0.30150245864333919</v>
      </c>
      <c r="U173" s="198">
        <f t="shared" si="23"/>
        <v>-1.5461856860587004</v>
      </c>
      <c r="V173" s="198">
        <f t="shared" si="23"/>
        <v>-0.12147039568346885</v>
      </c>
      <c r="W173" s="198">
        <f t="shared" si="23"/>
        <v>3.3148945737117854</v>
      </c>
      <c r="X173" s="198">
        <f t="shared" si="23"/>
        <v>-1.8931474385400722</v>
      </c>
      <c r="Y173" s="198">
        <f t="shared" si="23"/>
        <v>-0.54875840089132955</v>
      </c>
      <c r="Z173" s="198">
        <f t="shared" si="23"/>
        <v>-4.418931159566883</v>
      </c>
      <c r="AA173" s="198">
        <f t="shared" si="23"/>
        <v>-0.96907888070024228</v>
      </c>
      <c r="AB173" s="198">
        <f t="shared" si="23"/>
        <v>-0.89325433525588405</v>
      </c>
      <c r="AC173" s="198">
        <f t="shared" si="23"/>
        <v>2.7400525064015739</v>
      </c>
      <c r="AD173" s="198">
        <f t="shared" si="23"/>
        <v>-3.8234861794529276</v>
      </c>
      <c r="AE173" s="198">
        <f t="shared" si="23"/>
        <v>4.9912236710844597</v>
      </c>
      <c r="AF173" s="198">
        <f t="shared" si="23"/>
        <v>-2.7943005685591489</v>
      </c>
      <c r="AG173" s="177"/>
      <c r="AH173" s="178"/>
    </row>
    <row r="174" spans="1:34" ht="14.25" thickBot="1" x14ac:dyDescent="0.2">
      <c r="A174" s="175" t="s">
        <v>167</v>
      </c>
      <c r="B174" s="164" t="str">
        <f t="shared" si="18"/>
        <v>建物清掃サービス</v>
      </c>
      <c r="C174" s="176">
        <f t="shared" si="22"/>
        <v>39.247320365766051</v>
      </c>
      <c r="D174" s="176">
        <f t="shared" si="22"/>
        <v>42.371911769353368</v>
      </c>
      <c r="E174" s="176">
        <f t="shared" si="22"/>
        <v>79.791890921140421</v>
      </c>
      <c r="F174" s="176">
        <f t="shared" si="22"/>
        <v>176.0707436311564</v>
      </c>
      <c r="G174" s="176">
        <f t="shared" si="22"/>
        <v>6.3057895441069949</v>
      </c>
      <c r="H174" s="176">
        <f t="shared" si="22"/>
        <v>41.612427936614026</v>
      </c>
      <c r="I174" s="176">
        <f t="shared" si="22"/>
        <v>32.55448756360429</v>
      </c>
      <c r="J174" s="176">
        <f t="shared" si="22"/>
        <v>118.64075763655177</v>
      </c>
      <c r="K174" s="176">
        <f t="shared" si="22"/>
        <v>71.516681799207802</v>
      </c>
      <c r="L174" s="176">
        <f t="shared" si="22"/>
        <v>110.71259511244702</v>
      </c>
      <c r="M174" s="176">
        <f t="shared" si="22"/>
        <v>87.532806665250106</v>
      </c>
      <c r="N174" s="176">
        <f t="shared" si="22"/>
        <v>59.349934116426574</v>
      </c>
      <c r="O174" s="176">
        <f t="shared" si="22"/>
        <v>247.27343300300569</v>
      </c>
      <c r="P174" s="176"/>
      <c r="Q174" s="176">
        <f t="shared" si="19"/>
        <v>100</v>
      </c>
      <c r="R174" s="155"/>
      <c r="S174" s="164" t="str">
        <f t="shared" si="16"/>
        <v>建物清掃サービス</v>
      </c>
      <c r="T174" s="198">
        <f t="shared" si="23"/>
        <v>-4.6453436842729063</v>
      </c>
      <c r="U174" s="198">
        <f t="shared" si="23"/>
        <v>-3.2726299467663691</v>
      </c>
      <c r="V174" s="198">
        <f t="shared" si="23"/>
        <v>-1.2083793681833201</v>
      </c>
      <c r="W174" s="198">
        <f t="shared" si="23"/>
        <v>10.641850816303611</v>
      </c>
      <c r="X174" s="198">
        <f t="shared" si="23"/>
        <v>-5.4145602450709021</v>
      </c>
      <c r="Y174" s="198">
        <f t="shared" si="23"/>
        <v>-2.4273474053010591</v>
      </c>
      <c r="Z174" s="198">
        <f t="shared" si="23"/>
        <v>-6.0159380202080106</v>
      </c>
      <c r="AA174" s="198">
        <f t="shared" si="23"/>
        <v>2.0255398492929615</v>
      </c>
      <c r="AB174" s="198">
        <f t="shared" si="23"/>
        <v>-0.8305686884000576</v>
      </c>
      <c r="AC174" s="198">
        <f t="shared" si="23"/>
        <v>0.64541574610910069</v>
      </c>
      <c r="AD174" s="198">
        <f t="shared" si="23"/>
        <v>-0.62261064944882949</v>
      </c>
      <c r="AE174" s="198">
        <f t="shared" si="23"/>
        <v>-3.1742803549747411</v>
      </c>
      <c r="AF174" s="198">
        <f t="shared" si="23"/>
        <v>7.1379427307305603</v>
      </c>
      <c r="AG174" s="177"/>
      <c r="AH174" s="178"/>
    </row>
    <row r="175" spans="1:34" ht="14.25" thickBot="1" x14ac:dyDescent="0.2">
      <c r="A175" s="175" t="s">
        <v>168</v>
      </c>
      <c r="B175" s="164" t="str">
        <f t="shared" si="18"/>
        <v>和服</v>
      </c>
      <c r="C175" s="176">
        <f t="shared" si="22"/>
        <v>54.284710156700896</v>
      </c>
      <c r="D175" s="176">
        <f t="shared" si="22"/>
        <v>91.407440432348636</v>
      </c>
      <c r="E175" s="176">
        <f t="shared" si="22"/>
        <v>56.238975911437528</v>
      </c>
      <c r="F175" s="176">
        <f t="shared" si="22"/>
        <v>120.02543558691224</v>
      </c>
      <c r="G175" s="176">
        <f t="shared" si="22"/>
        <v>97.894880374822961</v>
      </c>
      <c r="H175" s="176">
        <f t="shared" si="22"/>
        <v>136.94357520273911</v>
      </c>
      <c r="I175" s="176">
        <f t="shared" si="22"/>
        <v>70.882959463886479</v>
      </c>
      <c r="J175" s="176">
        <f t="shared" si="22"/>
        <v>134.94149342481839</v>
      </c>
      <c r="K175" s="176">
        <f t="shared" si="22"/>
        <v>35.815100170873116</v>
      </c>
      <c r="L175" s="176">
        <f t="shared" si="22"/>
        <v>140.06946870366733</v>
      </c>
      <c r="M175" s="176">
        <f t="shared" si="22"/>
        <v>54.272986626987652</v>
      </c>
      <c r="N175" s="176">
        <f t="shared" si="22"/>
        <v>115.28560554871432</v>
      </c>
      <c r="O175" s="176">
        <f t="shared" si="22"/>
        <v>26.535635412397383</v>
      </c>
      <c r="P175" s="176"/>
      <c r="Q175" s="176">
        <f t="shared" si="19"/>
        <v>100</v>
      </c>
      <c r="R175" s="155"/>
      <c r="S175" s="164" t="str">
        <f t="shared" si="16"/>
        <v>和服</v>
      </c>
      <c r="T175" s="198">
        <f t="shared" si="23"/>
        <v>-3.4927658716299392</v>
      </c>
      <c r="U175" s="198">
        <f t="shared" si="23"/>
        <v>-0.48757432037064441</v>
      </c>
      <c r="V175" s="198">
        <f t="shared" si="23"/>
        <v>-2.6146928880765326</v>
      </c>
      <c r="W175" s="198">
        <f t="shared" si="23"/>
        <v>2.7992201838803608</v>
      </c>
      <c r="X175" s="198">
        <f t="shared" si="23"/>
        <v>-0.12155779097892244</v>
      </c>
      <c r="Y175" s="198">
        <f t="shared" si="23"/>
        <v>1.534638283125396</v>
      </c>
      <c r="Z175" s="198">
        <f t="shared" si="23"/>
        <v>-2.5950941006242143</v>
      </c>
      <c r="AA175" s="198">
        <f t="shared" si="23"/>
        <v>3.793798667583379</v>
      </c>
      <c r="AB175" s="198">
        <f t="shared" si="23"/>
        <v>-1.8701370124061845</v>
      </c>
      <c r="AC175" s="198">
        <f t="shared" si="23"/>
        <v>2.412204006896113</v>
      </c>
      <c r="AD175" s="198">
        <f t="shared" si="23"/>
        <v>-2.2817931493868389</v>
      </c>
      <c r="AE175" s="198">
        <f t="shared" si="23"/>
        <v>1.1926753970637465</v>
      </c>
      <c r="AF175" s="198">
        <f t="shared" si="23"/>
        <v>-3.5577953247633611</v>
      </c>
      <c r="AG175" s="177"/>
      <c r="AH175" s="178"/>
    </row>
    <row r="176" spans="1:34" ht="14.25" thickBot="1" x14ac:dyDescent="0.2">
      <c r="A176" s="175" t="s">
        <v>169</v>
      </c>
      <c r="B176" s="164" t="str">
        <f t="shared" si="18"/>
        <v>婦人洋服</v>
      </c>
      <c r="C176" s="176">
        <f t="shared" si="22"/>
        <v>89.110226618245576</v>
      </c>
      <c r="D176" s="176">
        <f t="shared" si="22"/>
        <v>49.598088659031617</v>
      </c>
      <c r="E176" s="176">
        <f t="shared" si="22"/>
        <v>56.9623067913274</v>
      </c>
      <c r="F176" s="176">
        <f t="shared" si="22"/>
        <v>129.03990227733021</v>
      </c>
      <c r="G176" s="176">
        <f t="shared" si="22"/>
        <v>57.573277847240554</v>
      </c>
      <c r="H176" s="176">
        <f t="shared" si="22"/>
        <v>66.337129606807068</v>
      </c>
      <c r="I176" s="176">
        <f t="shared" si="22"/>
        <v>64.615173659202</v>
      </c>
      <c r="J176" s="176">
        <f t="shared" si="22"/>
        <v>105.05775193569691</v>
      </c>
      <c r="K176" s="176">
        <f t="shared" si="22"/>
        <v>96.735318789496517</v>
      </c>
      <c r="L176" s="176">
        <f t="shared" si="22"/>
        <v>150.73794310854873</v>
      </c>
      <c r="M176" s="176">
        <f t="shared" si="22"/>
        <v>42.285408823895899</v>
      </c>
      <c r="N176" s="176">
        <f t="shared" si="22"/>
        <v>156.90750875777084</v>
      </c>
      <c r="O176" s="176">
        <f t="shared" si="22"/>
        <v>67.192324396343864</v>
      </c>
      <c r="P176" s="176"/>
      <c r="Q176" s="176">
        <f t="shared" si="19"/>
        <v>100</v>
      </c>
      <c r="R176" s="155"/>
      <c r="S176" s="164" t="str">
        <f t="shared" si="16"/>
        <v>婦人洋服</v>
      </c>
      <c r="T176" s="198">
        <f t="shared" si="23"/>
        <v>-0.82670711303608213</v>
      </c>
      <c r="U176" s="198">
        <f t="shared" si="23"/>
        <v>-2.8417777764396428</v>
      </c>
      <c r="V176" s="198">
        <f t="shared" si="23"/>
        <v>-2.5550948658393517</v>
      </c>
      <c r="W176" s="198">
        <f t="shared" si="23"/>
        <v>4.0334351165429192</v>
      </c>
      <c r="X176" s="198">
        <f t="shared" si="23"/>
        <v>-2.4342788968163336</v>
      </c>
      <c r="Y176" s="198">
        <f t="shared" si="23"/>
        <v>-1.3894505214736674</v>
      </c>
      <c r="Z176" s="198">
        <f t="shared" si="23"/>
        <v>-3.1336304806023967</v>
      </c>
      <c r="AA176" s="198">
        <f t="shared" si="23"/>
        <v>0.54565127779884703</v>
      </c>
      <c r="AB176" s="198">
        <f t="shared" si="23"/>
        <v>-9.4516182572734989E-2</v>
      </c>
      <c r="AC176" s="198">
        <f t="shared" si="23"/>
        <v>3.0349961376379695</v>
      </c>
      <c r="AD176" s="198">
        <f t="shared" si="23"/>
        <v>-2.861632726789006</v>
      </c>
      <c r="AE176" s="198">
        <f t="shared" si="23"/>
        <v>4.4119849390900105</v>
      </c>
      <c r="AF176" s="198">
        <f t="shared" si="23"/>
        <v>-1.5787178905663182</v>
      </c>
      <c r="AG176" s="177"/>
      <c r="AH176" s="178"/>
    </row>
    <row r="177" spans="1:34" ht="14.25" thickBot="1" x14ac:dyDescent="0.2">
      <c r="A177" s="175" t="s">
        <v>170</v>
      </c>
      <c r="B177" s="164" t="str">
        <f t="shared" si="18"/>
        <v>預貯金・証券等全般</v>
      </c>
      <c r="C177" s="176">
        <f t="shared" si="22"/>
        <v>54.982905785725997</v>
      </c>
      <c r="D177" s="176">
        <f t="shared" si="22"/>
        <v>115.72887353774044</v>
      </c>
      <c r="E177" s="176">
        <f t="shared" si="22"/>
        <v>182.87898496163007</v>
      </c>
      <c r="F177" s="176">
        <f t="shared" si="22"/>
        <v>101.87360706105018</v>
      </c>
      <c r="G177" s="176">
        <f t="shared" si="22"/>
        <v>95.95546307873424</v>
      </c>
      <c r="H177" s="176">
        <f t="shared" si="22"/>
        <v>84.429074045027178</v>
      </c>
      <c r="I177" s="176">
        <f t="shared" si="22"/>
        <v>77.538208391042389</v>
      </c>
      <c r="J177" s="176">
        <f t="shared" si="22"/>
        <v>99.957861065031992</v>
      </c>
      <c r="K177" s="176">
        <f t="shared" si="22"/>
        <v>60.45957424343532</v>
      </c>
      <c r="L177" s="176">
        <f t="shared" si="22"/>
        <v>153.69358905185359</v>
      </c>
      <c r="M177" s="176">
        <f t="shared" si="22"/>
        <v>97.256440294960555</v>
      </c>
      <c r="N177" s="176">
        <f t="shared" si="22"/>
        <v>80.278260294673444</v>
      </c>
      <c r="O177" s="176">
        <f t="shared" si="22"/>
        <v>94.069254154881392</v>
      </c>
      <c r="P177" s="176"/>
      <c r="Q177" s="176">
        <f t="shared" si="19"/>
        <v>100</v>
      </c>
      <c r="R177" s="155"/>
      <c r="S177" s="164" t="str">
        <f t="shared" si="16"/>
        <v>預貯金・証券等全般</v>
      </c>
      <c r="T177" s="198">
        <f t="shared" si="23"/>
        <v>-3.4175139087384769</v>
      </c>
      <c r="U177" s="198">
        <f t="shared" si="23"/>
        <v>0.88683071889078025</v>
      </c>
      <c r="V177" s="198">
        <f t="shared" si="23"/>
        <v>4.9204233120646199</v>
      </c>
      <c r="W177" s="198">
        <f t="shared" si="23"/>
        <v>0.2602306454915968</v>
      </c>
      <c r="X177" s="198">
        <f t="shared" si="23"/>
        <v>-0.23205966370398395</v>
      </c>
      <c r="Y177" s="198">
        <f t="shared" si="23"/>
        <v>-0.64269715966763563</v>
      </c>
      <c r="Z177" s="198">
        <f t="shared" si="23"/>
        <v>-1.9891846905466932</v>
      </c>
      <c r="AA177" s="198">
        <f t="shared" si="23"/>
        <v>-4.5461232584552451E-3</v>
      </c>
      <c r="AB177" s="198">
        <f t="shared" si="23"/>
        <v>-1.144739672525265</v>
      </c>
      <c r="AC177" s="198">
        <f t="shared" si="23"/>
        <v>3.21179427868528</v>
      </c>
      <c r="AD177" s="198">
        <f t="shared" si="23"/>
        <v>-0.13603250200429506</v>
      </c>
      <c r="AE177" s="198">
        <f t="shared" si="23"/>
        <v>-1.5290076907587791</v>
      </c>
      <c r="AF177" s="198">
        <f t="shared" si="23"/>
        <v>-0.28538975705572878</v>
      </c>
      <c r="AG177" s="177"/>
      <c r="AH177" s="178"/>
    </row>
    <row r="178" spans="1:34" ht="14.25" thickBot="1" x14ac:dyDescent="0.2">
      <c r="A178" s="175" t="s">
        <v>171</v>
      </c>
      <c r="B178" s="164" t="str">
        <f t="shared" si="18"/>
        <v>その他の保険</v>
      </c>
      <c r="C178" s="176">
        <f>C110/$Q110*100</f>
        <v>67.27484908334489</v>
      </c>
      <c r="D178" s="176">
        <f t="shared" si="22"/>
        <v>69.015684890196098</v>
      </c>
      <c r="E178" s="176">
        <f t="shared" si="22"/>
        <v>100.12166675861715</v>
      </c>
      <c r="F178" s="176">
        <f t="shared" si="22"/>
        <v>149.55364583787861</v>
      </c>
      <c r="G178" s="176">
        <f t="shared" si="22"/>
        <v>53.408767816530379</v>
      </c>
      <c r="H178" s="176">
        <f t="shared" si="22"/>
        <v>75.524761346126908</v>
      </c>
      <c r="I178" s="176">
        <f t="shared" si="22"/>
        <v>55.445697486684367</v>
      </c>
      <c r="J178" s="176">
        <f t="shared" si="22"/>
        <v>103.2539650304349</v>
      </c>
      <c r="K178" s="176">
        <f t="shared" si="22"/>
        <v>88.335901428160184</v>
      </c>
      <c r="L178" s="176">
        <f t="shared" si="22"/>
        <v>98.706672576409858</v>
      </c>
      <c r="M178" s="176">
        <f>M110/$Q110*100</f>
        <v>83.847141188053968</v>
      </c>
      <c r="N178" s="176">
        <f>N110/$Q110*100</f>
        <v>99.013119698402917</v>
      </c>
      <c r="O178" s="176">
        <f>O110/$Q110*100</f>
        <v>88.823142026397278</v>
      </c>
      <c r="P178" s="176"/>
      <c r="Q178" s="176">
        <f t="shared" si="19"/>
        <v>100</v>
      </c>
      <c r="R178" s="155"/>
      <c r="S178" s="164" t="str">
        <f t="shared" si="16"/>
        <v>その他の保険</v>
      </c>
      <c r="T178" s="198">
        <f t="shared" si="23"/>
        <v>-2.4318801026466179</v>
      </c>
      <c r="U178" s="198">
        <f t="shared" si="23"/>
        <v>-1.7100652326664527</v>
      </c>
      <c r="V178" s="198">
        <f t="shared" si="23"/>
        <v>7.070622501273425E-3</v>
      </c>
      <c r="W178" s="198">
        <f t="shared" si="23"/>
        <v>6.7372584260298582</v>
      </c>
      <c r="X178" s="198">
        <f t="shared" si="23"/>
        <v>-2.616752932895702</v>
      </c>
      <c r="Y178" s="198">
        <f t="shared" si="23"/>
        <v>-0.98888672175365211</v>
      </c>
      <c r="Z178" s="198">
        <f t="shared" si="23"/>
        <v>-3.8623180414796647</v>
      </c>
      <c r="AA178" s="198">
        <f t="shared" si="23"/>
        <v>0.34363564154752896</v>
      </c>
      <c r="AB178" s="198">
        <f t="shared" si="23"/>
        <v>-0.33055538999575268</v>
      </c>
      <c r="AC178" s="198">
        <f t="shared" si="23"/>
        <v>-7.5728863830533982E-2</v>
      </c>
      <c r="AD178" s="198">
        <f t="shared" si="23"/>
        <v>-0.7839806369149328</v>
      </c>
      <c r="AE178" s="198">
        <f t="shared" si="23"/>
        <v>-7.4895650454695206E-2</v>
      </c>
      <c r="AF178" s="198">
        <f t="shared" si="23"/>
        <v>-0.52647344426722353</v>
      </c>
      <c r="AG178" s="177"/>
      <c r="AH178" s="178"/>
    </row>
    <row r="179" spans="1:34" ht="14.25" thickBot="1" x14ac:dyDescent="0.2">
      <c r="A179" s="175" t="s">
        <v>172</v>
      </c>
      <c r="B179" s="164" t="str">
        <f t="shared" si="18"/>
        <v>消火器</v>
      </c>
      <c r="C179" s="176">
        <f t="shared" ref="C179:O183" si="24">C111/$Q111*100</f>
        <v>12.03355643867754</v>
      </c>
      <c r="D179" s="176">
        <f t="shared" si="24"/>
        <v>143.40708129054696</v>
      </c>
      <c r="E179" s="176">
        <f t="shared" si="24"/>
        <v>133.19757452708888</v>
      </c>
      <c r="F179" s="176">
        <f t="shared" si="24"/>
        <v>149.43310416247652</v>
      </c>
      <c r="G179" s="176">
        <f t="shared" si="24"/>
        <v>71.052735755919883</v>
      </c>
      <c r="H179" s="176">
        <f t="shared" si="24"/>
        <v>63.793590932952995</v>
      </c>
      <c r="I179" s="176">
        <f t="shared" si="24"/>
        <v>57.718981277736134</v>
      </c>
      <c r="J179" s="176">
        <f t="shared" si="24"/>
        <v>144.58017152659113</v>
      </c>
      <c r="K179" s="176">
        <f t="shared" si="24"/>
        <v>12.791107203883257</v>
      </c>
      <c r="L179" s="176">
        <f t="shared" si="24"/>
        <v>21.88585448494802</v>
      </c>
      <c r="M179" s="176">
        <f t="shared" si="24"/>
        <v>22.365241741890515</v>
      </c>
      <c r="N179" s="176">
        <f t="shared" si="24"/>
        <v>30.880072914834194</v>
      </c>
      <c r="O179" s="176">
        <f t="shared" si="24"/>
        <v>246.4023288294043</v>
      </c>
      <c r="P179" s="176"/>
      <c r="Q179" s="176">
        <f t="shared" si="19"/>
        <v>100</v>
      </c>
      <c r="R179" s="155"/>
      <c r="S179" s="164" t="str">
        <f t="shared" si="16"/>
        <v>消火器</v>
      </c>
      <c r="T179" s="198">
        <f t="shared" si="23"/>
        <v>-6.4929638656580817</v>
      </c>
      <c r="U179" s="198">
        <f t="shared" si="23"/>
        <v>2.3795608330612494</v>
      </c>
      <c r="V179" s="198">
        <f t="shared" si="23"/>
        <v>1.9162736074354287</v>
      </c>
      <c r="W179" s="198">
        <f t="shared" si="23"/>
        <v>6.6756095480954061</v>
      </c>
      <c r="X179" s="198">
        <f t="shared" si="23"/>
        <v>-1.6148474405841713</v>
      </c>
      <c r="Y179" s="198">
        <f t="shared" si="23"/>
        <v>-1.4530163950201616</v>
      </c>
      <c r="Z179" s="198">
        <f t="shared" si="23"/>
        <v>-3.6405690844455356</v>
      </c>
      <c r="AA179" s="198">
        <f t="shared" si="23"/>
        <v>4.6761938505200629</v>
      </c>
      <c r="AB179" s="198">
        <f t="shared" si="23"/>
        <v>-2.4548179217669368</v>
      </c>
      <c r="AC179" s="198">
        <f t="shared" si="23"/>
        <v>-4.5430560157234643</v>
      </c>
      <c r="AD179" s="198">
        <f t="shared" si="23"/>
        <v>-3.742636037014885</v>
      </c>
      <c r="AE179" s="198">
        <f t="shared" si="23"/>
        <v>-5.2102773067857635</v>
      </c>
      <c r="AF179" s="198">
        <f t="shared" si="23"/>
        <v>6.8496782731196584</v>
      </c>
      <c r="AG179" s="177"/>
      <c r="AH179" s="178"/>
    </row>
    <row r="180" spans="1:34" ht="14.25" thickBot="1" x14ac:dyDescent="0.2">
      <c r="A180" s="175" t="s">
        <v>173</v>
      </c>
      <c r="B180" s="164" t="str">
        <f t="shared" si="18"/>
        <v>相隣関係</v>
      </c>
      <c r="C180" s="176">
        <f t="shared" si="24"/>
        <v>85.425494294357506</v>
      </c>
      <c r="D180" s="176">
        <f t="shared" si="24"/>
        <v>152.61489612821458</v>
      </c>
      <c r="E180" s="176">
        <f t="shared" si="24"/>
        <v>59.303513747043098</v>
      </c>
      <c r="F180" s="176">
        <f t="shared" si="24"/>
        <v>114.93838719863221</v>
      </c>
      <c r="G180" s="176">
        <f t="shared" si="24"/>
        <v>56.239621234367675</v>
      </c>
      <c r="H180" s="176">
        <f t="shared" si="24"/>
        <v>99.409800711774793</v>
      </c>
      <c r="I180" s="176">
        <f t="shared" si="24"/>
        <v>78.897993749555638</v>
      </c>
      <c r="J180" s="176">
        <f t="shared" si="24"/>
        <v>105.36410580425274</v>
      </c>
      <c r="K180" s="176">
        <f t="shared" si="24"/>
        <v>39.864864147791629</v>
      </c>
      <c r="L180" s="176">
        <f t="shared" si="24"/>
        <v>90.946165633564917</v>
      </c>
      <c r="M180" s="176">
        <f t="shared" si="24"/>
        <v>69.703686276846057</v>
      </c>
      <c r="N180" s="176">
        <f t="shared" si="24"/>
        <v>128.32143373796825</v>
      </c>
      <c r="O180" s="176">
        <f t="shared" si="24"/>
        <v>123.06721370590658</v>
      </c>
      <c r="P180" s="176"/>
      <c r="Q180" s="176">
        <f t="shared" si="19"/>
        <v>100</v>
      </c>
      <c r="R180" s="155"/>
      <c r="S180" s="164" t="str">
        <f t="shared" si="16"/>
        <v>相隣関係</v>
      </c>
      <c r="T180" s="198">
        <f t="shared" si="23"/>
        <v>-1.0554535184049429</v>
      </c>
      <c r="U180" s="198">
        <f t="shared" si="23"/>
        <v>2.8298555664915748</v>
      </c>
      <c r="V180" s="198">
        <f t="shared" si="23"/>
        <v>-2.304768994156611</v>
      </c>
      <c r="W180" s="198">
        <f t="shared" si="23"/>
        <v>1.9792291641465436</v>
      </c>
      <c r="X180" s="198">
        <f t="shared" si="23"/>
        <v>-2.3951039761839636</v>
      </c>
      <c r="Y180" s="198">
        <f t="shared" si="23"/>
        <v>-2.3238231169257186E-2</v>
      </c>
      <c r="Z180" s="198">
        <f t="shared" si="23"/>
        <v>-1.7826533796083466</v>
      </c>
      <c r="AA180" s="198">
        <f t="shared" si="23"/>
        <v>0.5520360405352015</v>
      </c>
      <c r="AB180" s="198">
        <f t="shared" si="23"/>
        <v>-1.6607571635237457</v>
      </c>
      <c r="AC180" s="198">
        <f t="shared" si="23"/>
        <v>-0.51661888271362333</v>
      </c>
      <c r="AD180" s="198">
        <f t="shared" si="23"/>
        <v>-1.4329482445051014</v>
      </c>
      <c r="AE180" s="198">
        <f t="shared" si="23"/>
        <v>2.0945567309684558</v>
      </c>
      <c r="AF180" s="198">
        <f t="shared" si="23"/>
        <v>1.0588553927066207</v>
      </c>
      <c r="AG180" s="177"/>
      <c r="AH180" s="178"/>
    </row>
    <row r="181" spans="1:34" ht="14.25" thickBot="1" x14ac:dyDescent="0.2">
      <c r="A181" s="175" t="s">
        <v>174</v>
      </c>
      <c r="B181" s="164" t="str">
        <f t="shared" si="18"/>
        <v>クリーニング</v>
      </c>
      <c r="C181" s="176">
        <f t="shared" si="24"/>
        <v>100.18734422573299</v>
      </c>
      <c r="D181" s="176">
        <f t="shared" si="24"/>
        <v>32.761073783275393</v>
      </c>
      <c r="E181" s="176">
        <f t="shared" si="24"/>
        <v>99.014126197128007</v>
      </c>
      <c r="F181" s="176">
        <f t="shared" si="24"/>
        <v>148.0394802502737</v>
      </c>
      <c r="G181" s="176">
        <f t="shared" si="24"/>
        <v>66.902752959556423</v>
      </c>
      <c r="H181" s="176">
        <f t="shared" si="24"/>
        <v>73.029547991918577</v>
      </c>
      <c r="I181" s="176">
        <f t="shared" si="24"/>
        <v>71.133872594732111</v>
      </c>
      <c r="J181" s="176">
        <f t="shared" si="24"/>
        <v>108.91922682856494</v>
      </c>
      <c r="K181" s="176">
        <f t="shared" si="24"/>
        <v>93.182650002094647</v>
      </c>
      <c r="L181" s="176">
        <f t="shared" si="24"/>
        <v>107.37626306597502</v>
      </c>
      <c r="M181" s="176">
        <f t="shared" si="24"/>
        <v>41.896233379852951</v>
      </c>
      <c r="N181" s="176">
        <f t="shared" si="24"/>
        <v>102.43712683296988</v>
      </c>
      <c r="O181" s="176">
        <f t="shared" si="24"/>
        <v>34.519808899313404</v>
      </c>
      <c r="P181" s="176"/>
      <c r="Q181" s="176">
        <f t="shared" si="19"/>
        <v>100</v>
      </c>
      <c r="R181" s="155"/>
      <c r="S181" s="164" t="str">
        <f t="shared" si="16"/>
        <v>クリーニング</v>
      </c>
      <c r="T181" s="198">
        <f t="shared" si="23"/>
        <v>1.3555064464753077E-2</v>
      </c>
      <c r="U181" s="198">
        <f t="shared" si="23"/>
        <v>-3.613202649130963</v>
      </c>
      <c r="V181" s="198">
        <f t="shared" si="23"/>
        <v>-5.5783763828987115E-2</v>
      </c>
      <c r="W181" s="198">
        <f t="shared" si="23"/>
        <v>6.3592612607849288</v>
      </c>
      <c r="X181" s="198">
        <f t="shared" si="23"/>
        <v>-1.8098857845356804</v>
      </c>
      <c r="Y181" s="198">
        <f t="shared" si="23"/>
        <v>-1.0609834494132226</v>
      </c>
      <c r="Z181" s="198">
        <f t="shared" si="23"/>
        <v>-2.4363948993669218</v>
      </c>
      <c r="AA181" s="198">
        <f t="shared" si="23"/>
        <v>0.91709284153605974</v>
      </c>
      <c r="AB181" s="198">
        <f t="shared" si="23"/>
        <v>-0.18810893599026401</v>
      </c>
      <c r="AC181" s="198">
        <f t="shared" si="23"/>
        <v>0.42052335986565165</v>
      </c>
      <c r="AD181" s="198">
        <f t="shared" si="23"/>
        <v>-2.7457500500277563</v>
      </c>
      <c r="AE181" s="198">
        <f t="shared" si="23"/>
        <v>0.18008229710214202</v>
      </c>
      <c r="AF181" s="198">
        <f t="shared" si="23"/>
        <v>-3.0030837906007459</v>
      </c>
      <c r="AG181" s="177"/>
      <c r="AH181" s="178"/>
    </row>
    <row r="182" spans="1:34" ht="14.25" thickBot="1" x14ac:dyDescent="0.2">
      <c r="A182" s="175" t="s">
        <v>175</v>
      </c>
      <c r="B182" s="164" t="str">
        <f t="shared" si="18"/>
        <v>他の教養・娯楽サービス</v>
      </c>
      <c r="C182" s="176">
        <f t="shared" si="24"/>
        <v>63.063557806973215</v>
      </c>
      <c r="D182" s="176">
        <f t="shared" si="24"/>
        <v>58.657181026106073</v>
      </c>
      <c r="E182" s="176">
        <f t="shared" si="24"/>
        <v>122.98813476832808</v>
      </c>
      <c r="F182" s="176">
        <f t="shared" si="24"/>
        <v>157.37807689509688</v>
      </c>
      <c r="G182" s="176">
        <f t="shared" si="24"/>
        <v>60.287169732295666</v>
      </c>
      <c r="H182" s="176">
        <f t="shared" si="24"/>
        <v>66.863870710474799</v>
      </c>
      <c r="I182" s="176">
        <f t="shared" si="24"/>
        <v>92.337373932635032</v>
      </c>
      <c r="J182" s="176">
        <f t="shared" si="24"/>
        <v>89.339906453736816</v>
      </c>
      <c r="K182" s="176">
        <f t="shared" si="24"/>
        <v>107.25377591277511</v>
      </c>
      <c r="L182" s="176">
        <f t="shared" si="24"/>
        <v>101.58781653975872</v>
      </c>
      <c r="M182" s="176">
        <f t="shared" si="24"/>
        <v>42.194958751545315</v>
      </c>
      <c r="N182" s="176">
        <f t="shared" si="24"/>
        <v>80.915699081651113</v>
      </c>
      <c r="O182" s="176">
        <f t="shared" si="24"/>
        <v>49.665627777214361</v>
      </c>
      <c r="P182" s="176"/>
      <c r="Q182" s="176">
        <f t="shared" si="19"/>
        <v>100</v>
      </c>
      <c r="R182" s="155"/>
      <c r="S182" s="164" t="str">
        <f t="shared" si="16"/>
        <v>他の教養・娯楽サービス</v>
      </c>
      <c r="T182" s="198">
        <f t="shared" ref="T182:AF183" si="25">(C114-T114)/SQRT($Q114*(100000-$Q114)*(1/C$60+1/T$60))</f>
        <v>-2.6630143189727948</v>
      </c>
      <c r="U182" s="198">
        <f t="shared" si="25"/>
        <v>-2.213751160844359</v>
      </c>
      <c r="V182" s="198">
        <f t="shared" si="25"/>
        <v>1.2961264907962933</v>
      </c>
      <c r="W182" s="198">
        <f t="shared" si="25"/>
        <v>7.5685297308138164</v>
      </c>
      <c r="X182" s="198">
        <f t="shared" si="25"/>
        <v>-2.1639504017575946</v>
      </c>
      <c r="Y182" s="198">
        <f t="shared" si="25"/>
        <v>-1.298910793772861</v>
      </c>
      <c r="Z182" s="198">
        <f t="shared" si="25"/>
        <v>-0.64445701534583721</v>
      </c>
      <c r="AA182" s="198">
        <f t="shared" si="25"/>
        <v>-1.0922052907432582</v>
      </c>
      <c r="AB182" s="198">
        <f t="shared" si="25"/>
        <v>0.19944131840677101</v>
      </c>
      <c r="AC182" s="198">
        <f t="shared" si="25"/>
        <v>9.0200971620697207E-2</v>
      </c>
      <c r="AD182" s="198">
        <f t="shared" si="25"/>
        <v>-2.7219465589116867</v>
      </c>
      <c r="AE182" s="198">
        <f t="shared" si="25"/>
        <v>-1.4051617254942215</v>
      </c>
      <c r="AF182" s="198">
        <f t="shared" si="25"/>
        <v>-2.3002727438386334</v>
      </c>
      <c r="AG182" s="177"/>
      <c r="AH182" s="178"/>
    </row>
    <row r="183" spans="1:34" ht="14.25" thickBot="1" x14ac:dyDescent="0.2">
      <c r="A183" s="175"/>
      <c r="B183" s="164" t="str">
        <f t="shared" si="18"/>
        <v>合計</v>
      </c>
      <c r="C183" s="176">
        <f t="shared" si="24"/>
        <v>68.636620990559265</v>
      </c>
      <c r="D183" s="176">
        <f t="shared" si="24"/>
        <v>68.223254602595759</v>
      </c>
      <c r="E183" s="176">
        <f t="shared" si="24"/>
        <v>110.14609749061034</v>
      </c>
      <c r="F183" s="176">
        <f t="shared" si="24"/>
        <v>112.94462639098859</v>
      </c>
      <c r="G183" s="176">
        <f t="shared" si="24"/>
        <v>83.436688730673339</v>
      </c>
      <c r="H183" s="176">
        <f t="shared" si="24"/>
        <v>111.52496319872793</v>
      </c>
      <c r="I183" s="176">
        <f t="shared" si="24"/>
        <v>79.503746102296546</v>
      </c>
      <c r="J183" s="176">
        <f t="shared" si="24"/>
        <v>100.15240389196904</v>
      </c>
      <c r="K183" s="176">
        <f t="shared" si="24"/>
        <v>97.694856509884389</v>
      </c>
      <c r="L183" s="176">
        <f t="shared" si="24"/>
        <v>130.49513461342642</v>
      </c>
      <c r="M183" s="176">
        <f t="shared" si="24"/>
        <v>84.532290207278791</v>
      </c>
      <c r="N183" s="176">
        <f t="shared" si="24"/>
        <v>123.46331200954866</v>
      </c>
      <c r="O183" s="176">
        <f t="shared" si="24"/>
        <v>85.337275667140659</v>
      </c>
      <c r="P183" s="176"/>
      <c r="Q183" s="176">
        <f t="shared" si="19"/>
        <v>100</v>
      </c>
      <c r="R183" s="155"/>
      <c r="S183" s="164" t="str">
        <f t="shared" si="16"/>
        <v>合計</v>
      </c>
      <c r="T183" s="198">
        <f t="shared" si="25"/>
        <v>-29.635513512638092</v>
      </c>
      <c r="U183" s="198">
        <f t="shared" si="25"/>
        <v>-22.300227841458256</v>
      </c>
      <c r="V183" s="198">
        <f t="shared" si="25"/>
        <v>7.4974547498523076</v>
      </c>
      <c r="W183" s="198">
        <f t="shared" si="25"/>
        <v>22.378255252008632</v>
      </c>
      <c r="X183" s="198">
        <f t="shared" si="25"/>
        <v>-11.8286395018841</v>
      </c>
      <c r="Y183" s="198">
        <f t="shared" si="25"/>
        <v>5.9209073698481349</v>
      </c>
      <c r="Z183" s="198">
        <f t="shared" si="25"/>
        <v>-22.592380042943482</v>
      </c>
      <c r="AA183" s="198">
        <f t="shared" si="25"/>
        <v>0.20464940569981718</v>
      </c>
      <c r="AB183" s="198">
        <f t="shared" si="25"/>
        <v>-0.83065395201268688</v>
      </c>
      <c r="AC183" s="198">
        <f t="shared" si="25"/>
        <v>22.704535364819296</v>
      </c>
      <c r="AD183" s="198">
        <f t="shared" si="25"/>
        <v>-9.5457721490938976</v>
      </c>
      <c r="AE183" s="198">
        <f t="shared" si="25"/>
        <v>22.641778711921717</v>
      </c>
      <c r="AF183" s="198">
        <f t="shared" si="25"/>
        <v>-8.7821432446176502</v>
      </c>
      <c r="AG183" s="177"/>
      <c r="AH183" s="179"/>
    </row>
    <row r="184" spans="1:34" x14ac:dyDescent="0.15">
      <c r="A184" s="30"/>
      <c r="B184" s="30"/>
      <c r="C184" s="152"/>
      <c r="D184" s="152"/>
      <c r="E184" s="152"/>
      <c r="F184" s="152"/>
      <c r="G184" s="152"/>
      <c r="H184" s="152"/>
      <c r="I184" s="152"/>
      <c r="J184" s="152"/>
      <c r="K184" s="152"/>
      <c r="L184" s="152"/>
      <c r="M184" s="152"/>
      <c r="N184" s="152"/>
      <c r="O184" s="152"/>
      <c r="P184" s="152"/>
      <c r="Q184" s="152"/>
      <c r="R184" s="155"/>
      <c r="S184" s="155"/>
      <c r="T184" s="155"/>
      <c r="U184" s="30"/>
      <c r="V184" s="30"/>
      <c r="W184" s="30"/>
      <c r="X184" s="30"/>
      <c r="Y184" s="30"/>
      <c r="Z184" s="30"/>
      <c r="AA184" s="30"/>
      <c r="AB184" s="30"/>
      <c r="AC184" s="30"/>
      <c r="AD184" s="30"/>
      <c r="AE184" s="30"/>
      <c r="AF184" s="30"/>
      <c r="AG184" s="30"/>
      <c r="AH184" s="30"/>
    </row>
    <row r="185" spans="1:34" x14ac:dyDescent="0.15">
      <c r="A185" s="30"/>
      <c r="B185" s="30"/>
      <c r="C185" s="152"/>
      <c r="D185" s="152"/>
      <c r="E185" s="152"/>
      <c r="F185" s="152"/>
      <c r="G185" s="152"/>
      <c r="H185" s="152"/>
      <c r="I185" s="152"/>
      <c r="J185" s="152"/>
      <c r="K185" s="152"/>
      <c r="L185" s="152"/>
      <c r="M185" s="152"/>
      <c r="N185" s="152"/>
      <c r="O185" s="152"/>
      <c r="P185" s="152"/>
      <c r="Q185" s="152"/>
      <c r="R185" s="155"/>
      <c r="S185" s="155"/>
      <c r="T185" s="155"/>
      <c r="U185" s="30"/>
      <c r="V185" s="30"/>
      <c r="W185" s="30"/>
      <c r="X185" s="30"/>
      <c r="Y185" s="30"/>
      <c r="Z185" s="30"/>
      <c r="AA185" s="30"/>
      <c r="AB185" s="30"/>
      <c r="AC185" s="30"/>
      <c r="AD185" s="30"/>
      <c r="AE185" s="30"/>
      <c r="AF185" s="30"/>
      <c r="AG185" s="30"/>
      <c r="AH185" s="30"/>
    </row>
    <row r="186" spans="1:34" x14ac:dyDescent="0.15">
      <c r="A186" s="30"/>
      <c r="B186" s="30"/>
      <c r="C186" s="152"/>
      <c r="D186" s="152"/>
      <c r="E186" s="152"/>
      <c r="F186" s="152"/>
      <c r="G186" s="152"/>
      <c r="H186" s="152"/>
      <c r="I186" s="152"/>
      <c r="J186" s="152"/>
      <c r="K186" s="152"/>
      <c r="L186" s="152"/>
      <c r="M186" s="152"/>
      <c r="N186" s="152"/>
      <c r="O186" s="152"/>
      <c r="P186" s="152"/>
      <c r="Q186" s="152"/>
      <c r="R186" s="155"/>
      <c r="S186" s="155"/>
      <c r="T186" s="155"/>
      <c r="U186" s="30"/>
      <c r="V186" s="30"/>
      <c r="W186" s="30"/>
      <c r="X186" s="30"/>
      <c r="Y186" s="30"/>
      <c r="Z186" s="30"/>
      <c r="AA186" s="30"/>
      <c r="AB186" s="30"/>
      <c r="AC186" s="30"/>
      <c r="AD186" s="30"/>
      <c r="AE186" s="30"/>
      <c r="AF186" s="30"/>
      <c r="AG186" s="30"/>
      <c r="AH186" s="30"/>
    </row>
    <row r="187" spans="1:34" x14ac:dyDescent="0.15">
      <c r="A187" s="30"/>
      <c r="B187" s="30"/>
      <c r="C187" s="152"/>
      <c r="D187" s="152"/>
      <c r="E187" s="152"/>
      <c r="F187" s="152"/>
      <c r="G187" s="152"/>
      <c r="H187" s="152"/>
      <c r="I187" s="152"/>
      <c r="J187" s="152"/>
      <c r="K187" s="152"/>
      <c r="L187" s="152"/>
      <c r="M187" s="152"/>
      <c r="N187" s="152"/>
      <c r="O187" s="152"/>
      <c r="P187" s="152"/>
      <c r="Q187" s="152"/>
      <c r="R187" s="155"/>
      <c r="S187" s="155"/>
      <c r="T187" s="155"/>
      <c r="U187" s="30"/>
      <c r="V187" s="30"/>
      <c r="W187" s="30"/>
      <c r="X187" s="30"/>
      <c r="Y187" s="30"/>
      <c r="Z187" s="30"/>
      <c r="AA187" s="30"/>
      <c r="AB187" s="30"/>
      <c r="AC187" s="30"/>
      <c r="AD187" s="30"/>
      <c r="AE187" s="30"/>
      <c r="AF187" s="30"/>
      <c r="AG187" s="30"/>
      <c r="AH187" s="30"/>
    </row>
    <row r="188" spans="1:34" x14ac:dyDescent="0.15">
      <c r="A188" s="30"/>
      <c r="B188" s="30"/>
      <c r="C188" s="152"/>
      <c r="D188" s="152"/>
      <c r="E188" s="152"/>
      <c r="F188" s="152"/>
      <c r="G188" s="152"/>
      <c r="H188" s="152"/>
      <c r="I188" s="152"/>
      <c r="J188" s="152"/>
      <c r="K188" s="152"/>
      <c r="L188" s="152"/>
      <c r="M188" s="152"/>
      <c r="N188" s="152"/>
      <c r="O188" s="152"/>
      <c r="P188" s="152"/>
      <c r="Q188" s="152"/>
      <c r="R188" s="155"/>
      <c r="S188" s="155"/>
      <c r="T188" s="155"/>
      <c r="U188" s="30"/>
      <c r="V188" s="30"/>
      <c r="W188" s="30"/>
      <c r="X188" s="30"/>
      <c r="Y188" s="30"/>
      <c r="Z188" s="30"/>
      <c r="AA188" s="30"/>
      <c r="AB188" s="30"/>
      <c r="AC188" s="30"/>
      <c r="AD188" s="30"/>
      <c r="AE188" s="30"/>
      <c r="AF188" s="30"/>
      <c r="AG188" s="30"/>
      <c r="AH188" s="30"/>
    </row>
    <row r="189" spans="1:34" ht="14.25" thickBot="1" x14ac:dyDescent="0.2">
      <c r="A189" s="30"/>
      <c r="B189" s="30"/>
      <c r="C189" s="152"/>
      <c r="D189" s="152"/>
      <c r="E189" s="152"/>
      <c r="F189" s="152"/>
      <c r="G189" s="152"/>
      <c r="H189" s="152"/>
      <c r="I189" s="152"/>
      <c r="J189" s="152"/>
      <c r="K189" s="152"/>
      <c r="L189" s="152"/>
      <c r="M189" s="152"/>
      <c r="N189" s="152"/>
      <c r="O189" s="152"/>
      <c r="P189" s="152"/>
      <c r="Q189" s="152"/>
      <c r="R189" s="155"/>
      <c r="S189" s="155"/>
      <c r="T189" s="155"/>
      <c r="U189" s="30"/>
      <c r="V189" s="30"/>
      <c r="W189" s="30"/>
      <c r="X189" s="30"/>
      <c r="Y189" s="30"/>
      <c r="Z189" s="30"/>
      <c r="AA189" s="30"/>
      <c r="AB189" s="30"/>
      <c r="AC189" s="193" t="s">
        <v>360</v>
      </c>
      <c r="AD189" s="193" t="s">
        <v>359</v>
      </c>
      <c r="AE189" s="30"/>
      <c r="AF189" s="30"/>
      <c r="AG189" s="30"/>
      <c r="AH189" s="30"/>
    </row>
    <row r="190" spans="1:34" ht="14.25" thickBot="1" x14ac:dyDescent="0.2">
      <c r="A190" s="30"/>
      <c r="B190" s="30"/>
      <c r="C190" s="152"/>
      <c r="D190" s="152"/>
      <c r="E190" s="152"/>
      <c r="F190" s="152"/>
      <c r="G190" s="152"/>
      <c r="H190" s="152"/>
      <c r="I190" s="152"/>
      <c r="J190" s="152"/>
      <c r="K190" s="152"/>
      <c r="L190" s="152"/>
      <c r="M190" s="152"/>
      <c r="N190" s="152"/>
      <c r="O190" s="152"/>
      <c r="P190" s="152"/>
      <c r="Q190" s="152"/>
      <c r="R190" s="155"/>
      <c r="S190" s="170" t="s">
        <v>363</v>
      </c>
      <c r="T190" s="30"/>
      <c r="U190" s="30"/>
      <c r="V190" s="30"/>
      <c r="W190" s="30"/>
      <c r="X190" s="30"/>
      <c r="Y190" s="30"/>
      <c r="Z190" s="30"/>
      <c r="AA190" s="30"/>
      <c r="AB190" s="30"/>
      <c r="AC190" s="199">
        <v>0.05</v>
      </c>
      <c r="AD190" s="200">
        <v>0.01</v>
      </c>
      <c r="AE190" s="30"/>
      <c r="AF190" s="30"/>
      <c r="AG190" s="152"/>
      <c r="AH190" s="30"/>
    </row>
    <row r="191" spans="1:34" ht="14.25" thickBot="1" x14ac:dyDescent="0.2">
      <c r="A191" s="30"/>
      <c r="B191" s="30"/>
      <c r="C191" s="152"/>
      <c r="D191" s="152"/>
      <c r="E191" s="152"/>
      <c r="F191" s="152"/>
      <c r="G191" s="152"/>
      <c r="H191" s="152"/>
      <c r="I191" s="152"/>
      <c r="J191" s="152"/>
      <c r="K191" s="152"/>
      <c r="L191" s="152"/>
      <c r="M191" s="152"/>
      <c r="N191" s="152"/>
      <c r="O191" s="152"/>
      <c r="P191" s="152"/>
      <c r="Q191" s="152"/>
      <c r="R191" s="155"/>
      <c r="S191" s="159"/>
      <c r="T191" s="210" t="s">
        <v>98</v>
      </c>
      <c r="U191" s="211"/>
      <c r="V191" s="211"/>
      <c r="W191" s="211"/>
      <c r="X191" s="211"/>
      <c r="Y191" s="211"/>
      <c r="Z191" s="211"/>
      <c r="AA191" s="211"/>
      <c r="AB191" s="211"/>
      <c r="AC191" s="211"/>
      <c r="AD191" s="211"/>
      <c r="AE191" s="211"/>
      <c r="AF191" s="211"/>
      <c r="AG191" s="211"/>
      <c r="AH191" s="212"/>
    </row>
    <row r="192" spans="1:34" ht="14.25" thickBot="1" x14ac:dyDescent="0.2">
      <c r="A192" s="30"/>
      <c r="B192" s="30"/>
      <c r="C192" s="152"/>
      <c r="D192" s="152"/>
      <c r="E192" s="152"/>
      <c r="F192" s="152"/>
      <c r="G192" s="152"/>
      <c r="H192" s="152"/>
      <c r="I192" s="152"/>
      <c r="J192" s="152"/>
      <c r="K192" s="152"/>
      <c r="L192" s="152"/>
      <c r="M192" s="152"/>
      <c r="N192" s="152"/>
      <c r="O192" s="152"/>
      <c r="P192" s="152"/>
      <c r="Q192" s="152"/>
      <c r="R192" s="155"/>
      <c r="S192" s="171"/>
      <c r="T192" s="172" t="s">
        <v>99</v>
      </c>
      <c r="U192" s="172" t="s">
        <v>100</v>
      </c>
      <c r="V192" s="172" t="s">
        <v>101</v>
      </c>
      <c r="W192" s="172" t="s">
        <v>102</v>
      </c>
      <c r="X192" s="172" t="s">
        <v>103</v>
      </c>
      <c r="Y192" s="172" t="s">
        <v>104</v>
      </c>
      <c r="Z192" s="172" t="s">
        <v>105</v>
      </c>
      <c r="AA192" s="172" t="s">
        <v>106</v>
      </c>
      <c r="AB192" s="172" t="s">
        <v>107</v>
      </c>
      <c r="AC192" s="172" t="s">
        <v>108</v>
      </c>
      <c r="AD192" s="172" t="s">
        <v>109</v>
      </c>
      <c r="AE192" s="172" t="s">
        <v>110</v>
      </c>
      <c r="AF192" s="172" t="s">
        <v>111</v>
      </c>
      <c r="AG192" s="173" t="s">
        <v>112</v>
      </c>
      <c r="AH192" s="174" t="s">
        <v>1</v>
      </c>
    </row>
    <row r="193" spans="1:34" ht="14.25" thickBot="1" x14ac:dyDescent="0.2">
      <c r="A193" s="30"/>
      <c r="B193" s="30"/>
      <c r="C193" s="152"/>
      <c r="D193" s="152"/>
      <c r="E193" s="152"/>
      <c r="F193" s="152"/>
      <c r="G193" s="152"/>
      <c r="H193" s="152"/>
      <c r="I193" s="152"/>
      <c r="J193" s="152"/>
      <c r="K193" s="152"/>
      <c r="L193" s="152"/>
      <c r="M193" s="152"/>
      <c r="N193" s="152"/>
      <c r="O193" s="152"/>
      <c r="P193" s="152"/>
      <c r="Q193" s="152"/>
      <c r="R193" s="155"/>
      <c r="S193" s="164" t="str">
        <f>B65</f>
        <v>商品一般</v>
      </c>
      <c r="T193" s="198">
        <f>(1-_xlfn.NORM.S.DIST(ABS(T133),TRUE))*2</f>
        <v>0</v>
      </c>
      <c r="U193" s="198">
        <f t="shared" ref="U193:AF193" si="26">(1-_xlfn.NORM.S.DIST(ABS(U133),TRUE))*2</f>
        <v>6.6613381477509392E-16</v>
      </c>
      <c r="V193" s="198">
        <f t="shared" si="26"/>
        <v>0</v>
      </c>
      <c r="W193" s="198">
        <f t="shared" si="26"/>
        <v>0</v>
      </c>
      <c r="X193" s="198">
        <f t="shared" si="26"/>
        <v>0</v>
      </c>
      <c r="Y193" s="198">
        <f t="shared" si="26"/>
        <v>0</v>
      </c>
      <c r="Z193" s="198">
        <f t="shared" si="26"/>
        <v>3.0263597954460764E-4</v>
      </c>
      <c r="AA193" s="198">
        <f t="shared" si="26"/>
        <v>0</v>
      </c>
      <c r="AB193" s="198">
        <f t="shared" si="26"/>
        <v>9.1244890322261796E-4</v>
      </c>
      <c r="AC193" s="198">
        <f t="shared" si="26"/>
        <v>0</v>
      </c>
      <c r="AD193" s="198">
        <f t="shared" si="26"/>
        <v>0.30658848073291978</v>
      </c>
      <c r="AE193" s="198">
        <f t="shared" si="26"/>
        <v>8.8817841970012523E-16</v>
      </c>
      <c r="AF193" s="198">
        <f t="shared" si="26"/>
        <v>9.7699626167013776E-15</v>
      </c>
      <c r="AG193" s="177"/>
      <c r="AH193" s="178"/>
    </row>
    <row r="194" spans="1:34" ht="14.25" thickBot="1" x14ac:dyDescent="0.2">
      <c r="A194" s="30"/>
      <c r="B194" s="30"/>
      <c r="C194" s="152"/>
      <c r="D194" s="152"/>
      <c r="E194" s="152"/>
      <c r="F194" s="152"/>
      <c r="G194" s="152"/>
      <c r="H194" s="152"/>
      <c r="I194" s="152"/>
      <c r="J194" s="152"/>
      <c r="K194" s="152"/>
      <c r="L194" s="152"/>
      <c r="M194" s="152"/>
      <c r="N194" s="152"/>
      <c r="O194" s="152"/>
      <c r="P194" s="152"/>
      <c r="Q194" s="152"/>
      <c r="R194" s="155"/>
      <c r="S194" s="164" t="str">
        <f t="shared" ref="S194:S243" si="27">B66</f>
        <v>健康食品</v>
      </c>
      <c r="T194" s="198">
        <f t="shared" ref="T194:AF209" si="28">(1-_xlfn.NORM.S.DIST(ABS(T134),TRUE))*2</f>
        <v>1.3861874820074727E-2</v>
      </c>
      <c r="U194" s="198">
        <f t="shared" si="28"/>
        <v>2.3715076707659488E-2</v>
      </c>
      <c r="V194" s="198">
        <f t="shared" si="28"/>
        <v>0.16708189807308549</v>
      </c>
      <c r="W194" s="198">
        <f t="shared" si="28"/>
        <v>0</v>
      </c>
      <c r="X194" s="198">
        <f t="shared" si="28"/>
        <v>1.781277426748451E-2</v>
      </c>
      <c r="Y194" s="198">
        <f t="shared" si="28"/>
        <v>1.1834977442504169E-13</v>
      </c>
      <c r="Z194" s="198">
        <f t="shared" si="28"/>
        <v>3.1615644386473463E-5</v>
      </c>
      <c r="AA194" s="198">
        <f t="shared" si="28"/>
        <v>2.5686481927249538E-3</v>
      </c>
      <c r="AB194" s="198">
        <f t="shared" si="28"/>
        <v>1.2067037571249717E-2</v>
      </c>
      <c r="AC194" s="198">
        <f t="shared" si="28"/>
        <v>4.4408920985006262E-15</v>
      </c>
      <c r="AD194" s="198">
        <f t="shared" si="28"/>
        <v>1.5409895581797173E-13</v>
      </c>
      <c r="AE194" s="198">
        <f t="shared" si="28"/>
        <v>0</v>
      </c>
      <c r="AF194" s="198">
        <f t="shared" si="28"/>
        <v>2.0818369250719115E-10</v>
      </c>
      <c r="AG194" s="177"/>
      <c r="AH194" s="178"/>
    </row>
    <row r="195" spans="1:34" ht="14.25" thickBot="1" x14ac:dyDescent="0.2">
      <c r="A195" s="30"/>
      <c r="B195" s="30"/>
      <c r="C195" s="152"/>
      <c r="D195" s="152"/>
      <c r="E195" s="152"/>
      <c r="F195" s="152"/>
      <c r="G195" s="152"/>
      <c r="H195" s="152"/>
      <c r="I195" s="152"/>
      <c r="J195" s="152"/>
      <c r="K195" s="152"/>
      <c r="L195" s="152"/>
      <c r="M195" s="152"/>
      <c r="N195" s="152"/>
      <c r="O195" s="152"/>
      <c r="P195" s="152"/>
      <c r="Q195" s="152"/>
      <c r="R195" s="155"/>
      <c r="S195" s="164" t="str">
        <f t="shared" si="27"/>
        <v>ファンド型投資商品</v>
      </c>
      <c r="T195" s="198">
        <f t="shared" si="28"/>
        <v>0</v>
      </c>
      <c r="U195" s="198">
        <f t="shared" si="28"/>
        <v>0</v>
      </c>
      <c r="V195" s="198">
        <f t="shared" si="28"/>
        <v>3.9286486965575129E-3</v>
      </c>
      <c r="W195" s="198">
        <f t="shared" si="28"/>
        <v>1.7442688631332803E-3</v>
      </c>
      <c r="X195" s="198">
        <f t="shared" si="28"/>
        <v>0.1678115595698515</v>
      </c>
      <c r="Y195" s="198">
        <f t="shared" si="28"/>
        <v>0.2148175082164312</v>
      </c>
      <c r="Z195" s="198">
        <f t="shared" si="28"/>
        <v>5.0961931537729654E-4</v>
      </c>
      <c r="AA195" s="198">
        <f t="shared" si="28"/>
        <v>7.5247456601257312E-6</v>
      </c>
      <c r="AB195" s="198">
        <f t="shared" si="28"/>
        <v>7.4510246599672758E-3</v>
      </c>
      <c r="AC195" s="198">
        <f t="shared" si="28"/>
        <v>0</v>
      </c>
      <c r="AD195" s="198">
        <f t="shared" si="28"/>
        <v>5.4936607668643056E-4</v>
      </c>
      <c r="AE195" s="198">
        <f t="shared" si="28"/>
        <v>1.0610030313218388E-5</v>
      </c>
      <c r="AF195" s="198">
        <f t="shared" si="28"/>
        <v>5.1926979190386469E-4</v>
      </c>
      <c r="AG195" s="177"/>
      <c r="AH195" s="178"/>
    </row>
    <row r="196" spans="1:34" ht="14.25" thickBot="1" x14ac:dyDescent="0.2">
      <c r="A196" s="30"/>
      <c r="B196" s="30"/>
      <c r="C196" s="152"/>
      <c r="D196" s="152"/>
      <c r="E196" s="152"/>
      <c r="F196" s="152"/>
      <c r="G196" s="152"/>
      <c r="H196" s="152"/>
      <c r="I196" s="152"/>
      <c r="J196" s="152"/>
      <c r="K196" s="152"/>
      <c r="L196" s="152"/>
      <c r="M196" s="152"/>
      <c r="N196" s="152"/>
      <c r="O196" s="152"/>
      <c r="P196" s="152"/>
      <c r="Q196" s="152"/>
      <c r="R196" s="155"/>
      <c r="S196" s="164" t="str">
        <f t="shared" si="27"/>
        <v>アダルト情報サイト</v>
      </c>
      <c r="T196" s="198">
        <f t="shared" si="28"/>
        <v>0</v>
      </c>
      <c r="U196" s="198">
        <f t="shared" si="28"/>
        <v>1.2234657731369225E-13</v>
      </c>
      <c r="V196" s="198">
        <f t="shared" si="28"/>
        <v>3.0169958025363375E-3</v>
      </c>
      <c r="W196" s="198">
        <f t="shared" si="28"/>
        <v>0</v>
      </c>
      <c r="X196" s="198">
        <f t="shared" si="28"/>
        <v>2.2115965947477889E-7</v>
      </c>
      <c r="Y196" s="198">
        <f t="shared" si="28"/>
        <v>0.23392177900587163</v>
      </c>
      <c r="Z196" s="198">
        <f t="shared" si="28"/>
        <v>0.14128430912280088</v>
      </c>
      <c r="AA196" s="198">
        <f t="shared" si="28"/>
        <v>2.6778579353958776E-13</v>
      </c>
      <c r="AB196" s="198">
        <f t="shared" si="28"/>
        <v>1.7581228331033927E-3</v>
      </c>
      <c r="AC196" s="198">
        <f t="shared" si="28"/>
        <v>0.21549486336825963</v>
      </c>
      <c r="AD196" s="198">
        <f t="shared" si="28"/>
        <v>3.6909830747333672E-10</v>
      </c>
      <c r="AE196" s="198">
        <f t="shared" si="28"/>
        <v>2.0438151534984961E-4</v>
      </c>
      <c r="AF196" s="198">
        <f t="shared" si="28"/>
        <v>2.2204460492503131E-16</v>
      </c>
      <c r="AG196" s="177"/>
      <c r="AH196" s="178"/>
    </row>
    <row r="197" spans="1:34" ht="14.25" thickBot="1" x14ac:dyDescent="0.2">
      <c r="A197" s="30"/>
      <c r="B197" s="30"/>
      <c r="C197" s="152"/>
      <c r="D197" s="152"/>
      <c r="E197" s="152"/>
      <c r="F197" s="152"/>
      <c r="G197" s="152"/>
      <c r="H197" s="152"/>
      <c r="I197" s="152"/>
      <c r="J197" s="152"/>
      <c r="K197" s="152"/>
      <c r="L197" s="152"/>
      <c r="M197" s="152"/>
      <c r="N197" s="152"/>
      <c r="O197" s="152"/>
      <c r="P197" s="152"/>
      <c r="Q197" s="152"/>
      <c r="R197" s="155"/>
      <c r="S197" s="164" t="str">
        <f t="shared" si="27"/>
        <v>インターネット接続回線</v>
      </c>
      <c r="T197" s="198">
        <f t="shared" si="28"/>
        <v>0</v>
      </c>
      <c r="U197" s="198">
        <f t="shared" si="28"/>
        <v>1.3516562979987157E-8</v>
      </c>
      <c r="V197" s="198">
        <f t="shared" si="28"/>
        <v>2.2909385499758628E-9</v>
      </c>
      <c r="W197" s="198">
        <f t="shared" si="28"/>
        <v>8.3004279151823734E-3</v>
      </c>
      <c r="X197" s="198">
        <f t="shared" si="28"/>
        <v>2.1260303160186567E-6</v>
      </c>
      <c r="Y197" s="198">
        <f t="shared" si="28"/>
        <v>2.5205830755936631E-9</v>
      </c>
      <c r="Z197" s="198">
        <f t="shared" si="28"/>
        <v>0.59322594506535231</v>
      </c>
      <c r="AA197" s="198">
        <f t="shared" si="28"/>
        <v>1.9223050029326672E-5</v>
      </c>
      <c r="AB197" s="198">
        <f t="shared" si="28"/>
        <v>0.70294285787699895</v>
      </c>
      <c r="AC197" s="198">
        <f t="shared" si="28"/>
        <v>0</v>
      </c>
      <c r="AD197" s="198">
        <f t="shared" si="28"/>
        <v>0.7843569364780496</v>
      </c>
      <c r="AE197" s="198">
        <f t="shared" si="28"/>
        <v>0.28269225851208746</v>
      </c>
      <c r="AF197" s="198">
        <f t="shared" si="28"/>
        <v>4.0739187982197222E-5</v>
      </c>
      <c r="AG197" s="177"/>
      <c r="AH197" s="178"/>
    </row>
    <row r="198" spans="1:34" ht="14.25" thickBot="1" x14ac:dyDescent="0.2">
      <c r="A198" s="30"/>
      <c r="B198" s="30"/>
      <c r="C198" s="152"/>
      <c r="D198" s="152"/>
      <c r="E198" s="152"/>
      <c r="F198" s="152"/>
      <c r="G198" s="152"/>
      <c r="H198" s="152"/>
      <c r="I198" s="152"/>
      <c r="J198" s="152"/>
      <c r="K198" s="152"/>
      <c r="L198" s="152"/>
      <c r="M198" s="152"/>
      <c r="N198" s="152"/>
      <c r="O198" s="152"/>
      <c r="P198" s="152"/>
      <c r="Q198" s="152"/>
      <c r="R198" s="155"/>
      <c r="S198" s="164" t="str">
        <f t="shared" si="27"/>
        <v>デジタルコンテンツその他</v>
      </c>
      <c r="T198" s="198">
        <f t="shared" si="28"/>
        <v>0</v>
      </c>
      <c r="U198" s="198">
        <f t="shared" si="28"/>
        <v>1.0744252154637479E-9</v>
      </c>
      <c r="V198" s="198">
        <f t="shared" si="28"/>
        <v>1.2331201646189838E-2</v>
      </c>
      <c r="W198" s="198">
        <f t="shared" si="28"/>
        <v>0</v>
      </c>
      <c r="X198" s="198">
        <f t="shared" si="28"/>
        <v>1.7101875471325911E-12</v>
      </c>
      <c r="Y198" s="198">
        <f t="shared" si="28"/>
        <v>0.1351228692975146</v>
      </c>
      <c r="Z198" s="198">
        <f t="shared" si="28"/>
        <v>2.6645352591003757E-14</v>
      </c>
      <c r="AA198" s="198">
        <f t="shared" si="28"/>
        <v>0</v>
      </c>
      <c r="AB198" s="198">
        <f t="shared" si="28"/>
        <v>1.3508554380133875E-2</v>
      </c>
      <c r="AC198" s="198">
        <f t="shared" si="28"/>
        <v>0.49173898740733701</v>
      </c>
      <c r="AD198" s="198">
        <f t="shared" si="28"/>
        <v>4.8619283266049251E-8</v>
      </c>
      <c r="AE198" s="198">
        <f t="shared" si="28"/>
        <v>4.6743448569899204E-3</v>
      </c>
      <c r="AF198" s="198">
        <f t="shared" si="28"/>
        <v>1.3584664504406874E-9</v>
      </c>
      <c r="AG198" s="177"/>
      <c r="AH198" s="178"/>
    </row>
    <row r="199" spans="1:34" ht="14.25" thickBot="1" x14ac:dyDescent="0.2">
      <c r="A199" s="30"/>
      <c r="B199" s="30"/>
      <c r="C199" s="152"/>
      <c r="D199" s="152"/>
      <c r="E199" s="152"/>
      <c r="F199" s="152"/>
      <c r="G199" s="152"/>
      <c r="H199" s="152"/>
      <c r="I199" s="152"/>
      <c r="J199" s="152"/>
      <c r="K199" s="152"/>
      <c r="L199" s="152"/>
      <c r="M199" s="152"/>
      <c r="N199" s="152"/>
      <c r="O199" s="152"/>
      <c r="P199" s="152"/>
      <c r="Q199" s="152"/>
      <c r="R199" s="155"/>
      <c r="S199" s="164" t="str">
        <f t="shared" si="27"/>
        <v>相談その他</v>
      </c>
      <c r="T199" s="198">
        <f t="shared" si="28"/>
        <v>1.5505374761914936E-12</v>
      </c>
      <c r="U199" s="198">
        <f t="shared" si="28"/>
        <v>0.10915813509293115</v>
      </c>
      <c r="V199" s="198">
        <f t="shared" si="28"/>
        <v>5.7040372425376518E-11</v>
      </c>
      <c r="W199" s="198">
        <f t="shared" si="28"/>
        <v>0.5619738219712942</v>
      </c>
      <c r="X199" s="198">
        <f t="shared" si="28"/>
        <v>0.72615690872061434</v>
      </c>
      <c r="Y199" s="198">
        <f t="shared" si="28"/>
        <v>1.2928056693617407E-2</v>
      </c>
      <c r="Z199" s="198">
        <f t="shared" si="28"/>
        <v>0</v>
      </c>
      <c r="AA199" s="198">
        <f t="shared" si="28"/>
        <v>5.7670654918240416E-9</v>
      </c>
      <c r="AB199" s="198">
        <f t="shared" si="28"/>
        <v>0.47990494205424183</v>
      </c>
      <c r="AC199" s="198">
        <f t="shared" si="28"/>
        <v>0</v>
      </c>
      <c r="AD199" s="198">
        <f t="shared" si="28"/>
        <v>3.1406558575263865E-2</v>
      </c>
      <c r="AE199" s="198">
        <f t="shared" si="28"/>
        <v>4.3126238313817566E-6</v>
      </c>
      <c r="AF199" s="198">
        <f t="shared" si="28"/>
        <v>8.0687900284370784E-5</v>
      </c>
      <c r="AG199" s="177"/>
      <c r="AH199" s="178"/>
    </row>
    <row r="200" spans="1:34" ht="14.25" thickBot="1" x14ac:dyDescent="0.2">
      <c r="A200" s="30"/>
      <c r="B200" s="30"/>
      <c r="C200" s="152"/>
      <c r="D200" s="152"/>
      <c r="E200" s="152"/>
      <c r="F200" s="152"/>
      <c r="G200" s="152"/>
      <c r="H200" s="152"/>
      <c r="I200" s="152"/>
      <c r="J200" s="152"/>
      <c r="K200" s="152"/>
      <c r="L200" s="152"/>
      <c r="M200" s="152"/>
      <c r="N200" s="152"/>
      <c r="O200" s="152"/>
      <c r="P200" s="152"/>
      <c r="Q200" s="152"/>
      <c r="R200" s="155"/>
      <c r="S200" s="164" t="str">
        <f t="shared" si="27"/>
        <v>新聞</v>
      </c>
      <c r="T200" s="198">
        <f t="shared" si="28"/>
        <v>5.4500848278848935E-12</v>
      </c>
      <c r="U200" s="198">
        <f t="shared" si="28"/>
        <v>1.7985612998927536E-14</v>
      </c>
      <c r="V200" s="198">
        <f t="shared" si="28"/>
        <v>0.47083900759760167</v>
      </c>
      <c r="W200" s="198">
        <f t="shared" si="28"/>
        <v>0.84301032556966815</v>
      </c>
      <c r="X200" s="198">
        <f t="shared" si="28"/>
        <v>2.1835866448327579E-12</v>
      </c>
      <c r="Y200" s="198">
        <f t="shared" si="28"/>
        <v>0.12629167445088418</v>
      </c>
      <c r="Z200" s="198">
        <f t="shared" si="28"/>
        <v>0</v>
      </c>
      <c r="AA200" s="198">
        <f t="shared" si="28"/>
        <v>0</v>
      </c>
      <c r="AB200" s="198">
        <f t="shared" si="28"/>
        <v>1.4995008728013737E-4</v>
      </c>
      <c r="AC200" s="198">
        <f t="shared" si="28"/>
        <v>3.7590001568881704E-2</v>
      </c>
      <c r="AD200" s="198">
        <f t="shared" si="28"/>
        <v>1.2584044917218762E-10</v>
      </c>
      <c r="AE200" s="198">
        <f t="shared" si="28"/>
        <v>0</v>
      </c>
      <c r="AF200" s="198">
        <f t="shared" si="28"/>
        <v>0.68701619906388167</v>
      </c>
      <c r="AG200" s="177"/>
      <c r="AH200" s="178"/>
    </row>
    <row r="201" spans="1:34" ht="14.25" thickBot="1" x14ac:dyDescent="0.2">
      <c r="A201" s="30"/>
      <c r="B201" s="30"/>
      <c r="C201" s="152"/>
      <c r="D201" s="152"/>
      <c r="E201" s="152"/>
      <c r="F201" s="152"/>
      <c r="G201" s="152"/>
      <c r="H201" s="152"/>
      <c r="I201" s="152"/>
      <c r="J201" s="152"/>
      <c r="K201" s="152"/>
      <c r="L201" s="152"/>
      <c r="M201" s="152"/>
      <c r="N201" s="152"/>
      <c r="O201" s="152"/>
      <c r="P201" s="152"/>
      <c r="Q201" s="152"/>
      <c r="R201" s="155"/>
      <c r="S201" s="164" t="str">
        <f t="shared" si="27"/>
        <v>他の役務サービス</v>
      </c>
      <c r="T201" s="198">
        <f t="shared" si="28"/>
        <v>0</v>
      </c>
      <c r="U201" s="198">
        <f t="shared" si="28"/>
        <v>9.9698027611339057E-14</v>
      </c>
      <c r="V201" s="198">
        <f t="shared" si="28"/>
        <v>0.6331933788553048</v>
      </c>
      <c r="W201" s="198">
        <f t="shared" si="28"/>
        <v>0</v>
      </c>
      <c r="X201" s="198">
        <f t="shared" si="28"/>
        <v>0.74220739345220177</v>
      </c>
      <c r="Y201" s="198">
        <f t="shared" si="28"/>
        <v>0.36146233851715204</v>
      </c>
      <c r="Z201" s="198">
        <f t="shared" si="28"/>
        <v>2.4274657617340267E-8</v>
      </c>
      <c r="AA201" s="198">
        <f t="shared" si="28"/>
        <v>0.67379973008909855</v>
      </c>
      <c r="AB201" s="198">
        <f t="shared" si="28"/>
        <v>0.79839040802934935</v>
      </c>
      <c r="AC201" s="198">
        <f t="shared" si="28"/>
        <v>2.390862297252383E-6</v>
      </c>
      <c r="AD201" s="198">
        <f t="shared" si="28"/>
        <v>0.65497995731370073</v>
      </c>
      <c r="AE201" s="198">
        <f t="shared" si="28"/>
        <v>2.452718452572511E-2</v>
      </c>
      <c r="AF201" s="198">
        <f t="shared" si="28"/>
        <v>1.5117803179231393E-2</v>
      </c>
      <c r="AG201" s="177"/>
      <c r="AH201" s="178"/>
    </row>
    <row r="202" spans="1:34" ht="14.25" thickBot="1" x14ac:dyDescent="0.2">
      <c r="A202" s="30"/>
      <c r="B202" s="30"/>
      <c r="C202" s="152"/>
      <c r="D202" s="152"/>
      <c r="E202" s="152"/>
      <c r="F202" s="152"/>
      <c r="G202" s="152"/>
      <c r="H202" s="152"/>
      <c r="I202" s="152"/>
      <c r="J202" s="152"/>
      <c r="K202" s="152"/>
      <c r="L202" s="152"/>
      <c r="M202" s="152"/>
      <c r="N202" s="152"/>
      <c r="O202" s="152"/>
      <c r="P202" s="152"/>
      <c r="Q202" s="152"/>
      <c r="R202" s="155"/>
      <c r="S202" s="164" t="str">
        <f t="shared" si="27"/>
        <v>サラ金・フリーローン</v>
      </c>
      <c r="T202" s="198">
        <f t="shared" si="28"/>
        <v>7.4595100393550773E-3</v>
      </c>
      <c r="U202" s="198">
        <f t="shared" si="28"/>
        <v>7.7471322628607897E-2</v>
      </c>
      <c r="V202" s="198">
        <f t="shared" si="28"/>
        <v>7.7910803659441363E-2</v>
      </c>
      <c r="W202" s="198">
        <f t="shared" si="28"/>
        <v>6.7313529346356704E-2</v>
      </c>
      <c r="X202" s="198">
        <f t="shared" si="28"/>
        <v>5.6449602175701052E-4</v>
      </c>
      <c r="Y202" s="198">
        <f t="shared" si="28"/>
        <v>0.74259796175766835</v>
      </c>
      <c r="Z202" s="198">
        <f t="shared" si="28"/>
        <v>8.6646112536170605E-5</v>
      </c>
      <c r="AA202" s="198">
        <f t="shared" si="28"/>
        <v>1.4765966227514582E-13</v>
      </c>
      <c r="AB202" s="198">
        <f t="shared" si="28"/>
        <v>1.9138725191377048E-2</v>
      </c>
      <c r="AC202" s="198">
        <f t="shared" si="28"/>
        <v>3.7628852431748072E-6</v>
      </c>
      <c r="AD202" s="198">
        <f t="shared" si="28"/>
        <v>0.22666124731052184</v>
      </c>
      <c r="AE202" s="198">
        <f t="shared" si="28"/>
        <v>6.6613381477509392E-16</v>
      </c>
      <c r="AF202" s="198">
        <f t="shared" si="28"/>
        <v>1.4232495318409866E-2</v>
      </c>
      <c r="AG202" s="177"/>
      <c r="AH202" s="178"/>
    </row>
    <row r="203" spans="1:34" ht="14.25" thickBot="1" x14ac:dyDescent="0.2">
      <c r="A203" s="30"/>
      <c r="B203" s="30"/>
      <c r="C203" s="152"/>
      <c r="D203" s="152"/>
      <c r="E203" s="152"/>
      <c r="F203" s="152"/>
      <c r="G203" s="152"/>
      <c r="H203" s="152"/>
      <c r="I203" s="152"/>
      <c r="J203" s="152"/>
      <c r="K203" s="152"/>
      <c r="L203" s="152"/>
      <c r="M203" s="152"/>
      <c r="N203" s="152"/>
      <c r="O203" s="152"/>
      <c r="P203" s="152"/>
      <c r="Q203" s="152"/>
      <c r="R203" s="155"/>
      <c r="S203" s="164" t="str">
        <f t="shared" si="27"/>
        <v>修理サービス</v>
      </c>
      <c r="T203" s="198">
        <f t="shared" si="28"/>
        <v>1.7087660685501938E-3</v>
      </c>
      <c r="U203" s="198">
        <f t="shared" si="28"/>
        <v>3.6264191649593158E-10</v>
      </c>
      <c r="V203" s="198">
        <f t="shared" si="28"/>
        <v>1.3177989193731143E-3</v>
      </c>
      <c r="W203" s="198">
        <f t="shared" si="28"/>
        <v>2.7529521084979081E-7</v>
      </c>
      <c r="X203" s="198">
        <f t="shared" si="28"/>
        <v>0.25364187057774412</v>
      </c>
      <c r="Y203" s="198">
        <f t="shared" si="28"/>
        <v>0.15152745378159782</v>
      </c>
      <c r="Z203" s="198">
        <f t="shared" si="28"/>
        <v>6.8825406770511854E-4</v>
      </c>
      <c r="AA203" s="198">
        <f t="shared" si="28"/>
        <v>0.25839279962038164</v>
      </c>
      <c r="AB203" s="198">
        <f t="shared" si="28"/>
        <v>4.6724180450750108E-3</v>
      </c>
      <c r="AC203" s="198">
        <f t="shared" si="28"/>
        <v>0.9135060160751074</v>
      </c>
      <c r="AD203" s="198">
        <f t="shared" si="28"/>
        <v>1.2367181975831754E-2</v>
      </c>
      <c r="AE203" s="198">
        <f t="shared" si="28"/>
        <v>1.5402281852150423E-6</v>
      </c>
      <c r="AF203" s="198">
        <f t="shared" si="28"/>
        <v>2.0204132528106822E-2</v>
      </c>
      <c r="AG203" s="177"/>
      <c r="AH203" s="178"/>
    </row>
    <row r="204" spans="1:34" ht="14.25" thickBot="1" x14ac:dyDescent="0.2">
      <c r="A204" s="30"/>
      <c r="B204" s="30"/>
      <c r="C204" s="152"/>
      <c r="D204" s="152"/>
      <c r="E204" s="152"/>
      <c r="F204" s="152"/>
      <c r="G204" s="152"/>
      <c r="H204" s="152"/>
      <c r="I204" s="152"/>
      <c r="J204" s="152"/>
      <c r="K204" s="152"/>
      <c r="L204" s="152"/>
      <c r="M204" s="152"/>
      <c r="N204" s="152"/>
      <c r="O204" s="152"/>
      <c r="P204" s="152"/>
      <c r="Q204" s="152"/>
      <c r="R204" s="155"/>
      <c r="S204" s="164" t="str">
        <f t="shared" si="27"/>
        <v>公社債</v>
      </c>
      <c r="T204" s="198">
        <f t="shared" si="28"/>
        <v>1.0089885371655782E-8</v>
      </c>
      <c r="U204" s="198">
        <f t="shared" si="28"/>
        <v>4.1189718302803158E-11</v>
      </c>
      <c r="V204" s="198">
        <f t="shared" si="28"/>
        <v>1.3318232106585448E-2</v>
      </c>
      <c r="W204" s="198">
        <f t="shared" si="28"/>
        <v>2.2204460492503131E-16</v>
      </c>
      <c r="X204" s="198">
        <f t="shared" si="28"/>
        <v>0.4009619147630914</v>
      </c>
      <c r="Y204" s="198">
        <f t="shared" si="28"/>
        <v>1.0989805316989676E-2</v>
      </c>
      <c r="Z204" s="198">
        <f t="shared" si="28"/>
        <v>0.51808029086770802</v>
      </c>
      <c r="AA204" s="198">
        <f t="shared" si="28"/>
        <v>0.6955695823787722</v>
      </c>
      <c r="AB204" s="198">
        <f t="shared" si="28"/>
        <v>0.78192292605573921</v>
      </c>
      <c r="AC204" s="198">
        <f t="shared" si="28"/>
        <v>5.1144541821646072E-6</v>
      </c>
      <c r="AD204" s="198">
        <f t="shared" si="28"/>
        <v>5.3554331806640487E-2</v>
      </c>
      <c r="AE204" s="198">
        <f t="shared" si="28"/>
        <v>2.7020969827198371E-2</v>
      </c>
      <c r="AF204" s="198">
        <f t="shared" si="28"/>
        <v>4.9537884905248575E-9</v>
      </c>
      <c r="AG204" s="177"/>
      <c r="AH204" s="178"/>
    </row>
    <row r="205" spans="1:34" ht="14.25" thickBot="1" x14ac:dyDescent="0.2">
      <c r="A205" s="30"/>
      <c r="B205" s="30"/>
      <c r="C205" s="152"/>
      <c r="D205" s="152"/>
      <c r="E205" s="152"/>
      <c r="F205" s="152"/>
      <c r="G205" s="152"/>
      <c r="H205" s="152"/>
      <c r="I205" s="152"/>
      <c r="J205" s="152"/>
      <c r="K205" s="152"/>
      <c r="L205" s="152"/>
      <c r="M205" s="152"/>
      <c r="N205" s="152"/>
      <c r="O205" s="152"/>
      <c r="P205" s="152"/>
      <c r="Q205" s="152"/>
      <c r="R205" s="155"/>
      <c r="S205" s="164" t="str">
        <f t="shared" si="27"/>
        <v>ふとん類</v>
      </c>
      <c r="T205" s="198">
        <f t="shared" si="28"/>
        <v>0.49185865863374056</v>
      </c>
      <c r="U205" s="198">
        <f t="shared" si="28"/>
        <v>0.68711850263663488</v>
      </c>
      <c r="V205" s="198">
        <f t="shared" si="28"/>
        <v>5.6772380061726579E-2</v>
      </c>
      <c r="W205" s="198">
        <f t="shared" si="28"/>
        <v>0.10379075484290801</v>
      </c>
      <c r="X205" s="198">
        <f t="shared" si="28"/>
        <v>9.7721675196282831E-10</v>
      </c>
      <c r="Y205" s="198">
        <f t="shared" si="28"/>
        <v>1.2184294906347759E-8</v>
      </c>
      <c r="Z205" s="198">
        <f t="shared" si="28"/>
        <v>1.8109472027720841E-2</v>
      </c>
      <c r="AA205" s="198">
        <f t="shared" si="28"/>
        <v>2.4424906541753444E-15</v>
      </c>
      <c r="AB205" s="198">
        <f t="shared" si="28"/>
        <v>0.57512014838626602</v>
      </c>
      <c r="AC205" s="198">
        <f t="shared" si="28"/>
        <v>0.68023708400581895</v>
      </c>
      <c r="AD205" s="198">
        <f t="shared" si="28"/>
        <v>1.4885530186248275E-7</v>
      </c>
      <c r="AE205" s="198">
        <f t="shared" si="28"/>
        <v>6.225682862126547E-6</v>
      </c>
      <c r="AF205" s="198">
        <f t="shared" si="28"/>
        <v>4.6707915825183077E-2</v>
      </c>
      <c r="AG205" s="177"/>
      <c r="AH205" s="178"/>
    </row>
    <row r="206" spans="1:34" ht="14.25" thickBot="1" x14ac:dyDescent="0.2">
      <c r="A206" s="30"/>
      <c r="B206" s="30"/>
      <c r="C206" s="152"/>
      <c r="D206" s="152"/>
      <c r="E206" s="152"/>
      <c r="F206" s="152"/>
      <c r="G206" s="152"/>
      <c r="H206" s="152"/>
      <c r="I206" s="152"/>
      <c r="J206" s="152"/>
      <c r="K206" s="152"/>
      <c r="L206" s="152"/>
      <c r="M206" s="152"/>
      <c r="N206" s="152"/>
      <c r="O206" s="152"/>
      <c r="P206" s="152"/>
      <c r="Q206" s="152"/>
      <c r="R206" s="155"/>
      <c r="S206" s="164" t="str">
        <f t="shared" si="27"/>
        <v>放送サービス</v>
      </c>
      <c r="T206" s="198">
        <f t="shared" si="28"/>
        <v>1.315173103755285E-8</v>
      </c>
      <c r="U206" s="198">
        <f t="shared" si="28"/>
        <v>1.3896972861360268E-7</v>
      </c>
      <c r="V206" s="198">
        <f t="shared" si="28"/>
        <v>8.3008573348308801E-9</v>
      </c>
      <c r="W206" s="198">
        <f t="shared" si="28"/>
        <v>0</v>
      </c>
      <c r="X206" s="198">
        <f t="shared" si="28"/>
        <v>3.5466726602262355E-6</v>
      </c>
      <c r="Y206" s="198">
        <f t="shared" si="28"/>
        <v>4.9566431624331608E-2</v>
      </c>
      <c r="Z206" s="198">
        <f t="shared" si="28"/>
        <v>4.4571879520560742E-10</v>
      </c>
      <c r="AA206" s="198">
        <f t="shared" si="28"/>
        <v>0</v>
      </c>
      <c r="AB206" s="198">
        <f t="shared" si="28"/>
        <v>5.799572576492551E-5</v>
      </c>
      <c r="AC206" s="198">
        <f t="shared" si="28"/>
        <v>3.5862066019627381E-3</v>
      </c>
      <c r="AD206" s="198">
        <f t="shared" si="28"/>
        <v>1.3173820488110444E-4</v>
      </c>
      <c r="AE206" s="198">
        <f t="shared" si="28"/>
        <v>9.1807934787839551E-2</v>
      </c>
      <c r="AF206" s="198">
        <f t="shared" si="28"/>
        <v>0.47219906052300331</v>
      </c>
      <c r="AG206" s="177"/>
      <c r="AH206" s="178"/>
    </row>
    <row r="207" spans="1:34" ht="14.25" thickBot="1" x14ac:dyDescent="0.2">
      <c r="A207" s="30"/>
      <c r="B207" s="30"/>
      <c r="C207" s="152"/>
      <c r="D207" s="152"/>
      <c r="E207" s="152"/>
      <c r="F207" s="152"/>
      <c r="G207" s="152"/>
      <c r="H207" s="152"/>
      <c r="I207" s="152"/>
      <c r="J207" s="152"/>
      <c r="K207" s="152"/>
      <c r="L207" s="152"/>
      <c r="M207" s="152"/>
      <c r="N207" s="152"/>
      <c r="O207" s="152"/>
      <c r="P207" s="152"/>
      <c r="Q207" s="152"/>
      <c r="R207" s="155"/>
      <c r="S207" s="164" t="str">
        <f t="shared" si="27"/>
        <v>株</v>
      </c>
      <c r="T207" s="198">
        <f t="shared" si="28"/>
        <v>8.4294793367689635E-12</v>
      </c>
      <c r="U207" s="198">
        <f t="shared" si="28"/>
        <v>5.7984400639805589E-3</v>
      </c>
      <c r="V207" s="198">
        <f t="shared" si="28"/>
        <v>2.9465525972494078E-6</v>
      </c>
      <c r="W207" s="198">
        <f t="shared" si="28"/>
        <v>4.4642045052531998E-3</v>
      </c>
      <c r="X207" s="198">
        <f t="shared" si="28"/>
        <v>0.14342823438718089</v>
      </c>
      <c r="Y207" s="198">
        <f t="shared" si="28"/>
        <v>0.41362600358364099</v>
      </c>
      <c r="Z207" s="198">
        <f t="shared" si="28"/>
        <v>4.7521385466968713E-2</v>
      </c>
      <c r="AA207" s="198">
        <f t="shared" si="28"/>
        <v>0.44793521331921182</v>
      </c>
      <c r="AB207" s="198">
        <f t="shared" si="28"/>
        <v>0.99206473659182848</v>
      </c>
      <c r="AC207" s="198">
        <f t="shared" si="28"/>
        <v>1.2056860134783687E-3</v>
      </c>
      <c r="AD207" s="198">
        <f t="shared" si="28"/>
        <v>8.9474674657397113E-3</v>
      </c>
      <c r="AE207" s="198">
        <f t="shared" si="28"/>
        <v>0.68770201546840992</v>
      </c>
      <c r="AF207" s="198">
        <f t="shared" si="28"/>
        <v>1.93118631111866E-3</v>
      </c>
      <c r="AG207" s="177"/>
      <c r="AH207" s="178"/>
    </row>
    <row r="208" spans="1:34" ht="14.25" thickBot="1" x14ac:dyDescent="0.2">
      <c r="A208" s="30"/>
      <c r="B208" s="30"/>
      <c r="C208" s="152"/>
      <c r="D208" s="152"/>
      <c r="E208" s="152"/>
      <c r="F208" s="152"/>
      <c r="G208" s="152"/>
      <c r="H208" s="152"/>
      <c r="I208" s="152"/>
      <c r="J208" s="152"/>
      <c r="K208" s="152"/>
      <c r="L208" s="152"/>
      <c r="M208" s="152"/>
      <c r="N208" s="152"/>
      <c r="O208" s="152"/>
      <c r="P208" s="152"/>
      <c r="Q208" s="152"/>
      <c r="R208" s="155"/>
      <c r="S208" s="164" t="str">
        <f t="shared" si="27"/>
        <v>生命保険</v>
      </c>
      <c r="T208" s="198">
        <f t="shared" si="28"/>
        <v>1.7969293312516843E-2</v>
      </c>
      <c r="U208" s="198">
        <f t="shared" si="28"/>
        <v>0.11586124481271542</v>
      </c>
      <c r="V208" s="198">
        <f t="shared" si="28"/>
        <v>0.66075218369488864</v>
      </c>
      <c r="W208" s="198">
        <f t="shared" si="28"/>
        <v>3.1103655399489227E-5</v>
      </c>
      <c r="X208" s="198">
        <f t="shared" si="28"/>
        <v>3.8131149060482983E-4</v>
      </c>
      <c r="Y208" s="198">
        <f t="shared" si="28"/>
        <v>0.31058723735581006</v>
      </c>
      <c r="Z208" s="198">
        <f t="shared" si="28"/>
        <v>9.6792437518260499E-3</v>
      </c>
      <c r="AA208" s="198">
        <f t="shared" si="28"/>
        <v>3.1373550585905408E-2</v>
      </c>
      <c r="AB208" s="198">
        <f t="shared" si="28"/>
        <v>0.20303780115567771</v>
      </c>
      <c r="AC208" s="198">
        <f t="shared" si="28"/>
        <v>0.18220329129801383</v>
      </c>
      <c r="AD208" s="198">
        <f t="shared" si="28"/>
        <v>4.0516930731260281E-4</v>
      </c>
      <c r="AE208" s="198">
        <f t="shared" si="28"/>
        <v>2.9986939666082124E-2</v>
      </c>
      <c r="AF208" s="198">
        <f t="shared" si="28"/>
        <v>1.118068838685371E-3</v>
      </c>
      <c r="AG208" s="177"/>
      <c r="AH208" s="178"/>
    </row>
    <row r="209" spans="1:34" ht="14.25" thickBot="1" x14ac:dyDescent="0.2">
      <c r="A209" s="30"/>
      <c r="B209" s="30"/>
      <c r="C209" s="152"/>
      <c r="D209" s="152"/>
      <c r="E209" s="152"/>
      <c r="F209" s="152"/>
      <c r="G209" s="152"/>
      <c r="H209" s="152"/>
      <c r="I209" s="152"/>
      <c r="J209" s="152"/>
      <c r="K209" s="152"/>
      <c r="L209" s="152"/>
      <c r="M209" s="152"/>
      <c r="N209" s="152"/>
      <c r="O209" s="152"/>
      <c r="P209" s="152"/>
      <c r="Q209" s="152"/>
      <c r="R209" s="155"/>
      <c r="S209" s="164" t="str">
        <f t="shared" si="27"/>
        <v>アクセサリー</v>
      </c>
      <c r="T209" s="198">
        <f t="shared" si="28"/>
        <v>1.0154125210082299E-3</v>
      </c>
      <c r="U209" s="198">
        <f t="shared" si="28"/>
        <v>2.3425440899838001E-3</v>
      </c>
      <c r="V209" s="198">
        <f t="shared" si="28"/>
        <v>0.5479828597611005</v>
      </c>
      <c r="W209" s="198">
        <f t="shared" si="28"/>
        <v>0.23914027436275731</v>
      </c>
      <c r="X209" s="198">
        <f t="shared" si="28"/>
        <v>1.6864604405419925E-5</v>
      </c>
      <c r="Y209" s="198">
        <f t="shared" si="28"/>
        <v>1.2615342923849582E-3</v>
      </c>
      <c r="Z209" s="198">
        <f t="shared" si="28"/>
        <v>8.2401277512467175E-7</v>
      </c>
      <c r="AA209" s="198">
        <f t="shared" si="28"/>
        <v>0.21234442376926643</v>
      </c>
      <c r="AB209" s="198">
        <f t="shared" si="28"/>
        <v>0.18384615625376255</v>
      </c>
      <c r="AC209" s="198">
        <f t="shared" si="28"/>
        <v>1.1627650936540945E-5</v>
      </c>
      <c r="AD209" s="198">
        <f t="shared" si="28"/>
        <v>2.3220734460783099E-2</v>
      </c>
      <c r="AE209" s="198">
        <f t="shared" si="28"/>
        <v>1.1533884958225826E-11</v>
      </c>
      <c r="AF209" s="198">
        <f t="shared" si="28"/>
        <v>0.2802110577189183</v>
      </c>
      <c r="AG209" s="177"/>
      <c r="AH209" s="178"/>
    </row>
    <row r="210" spans="1:34" ht="14.25" thickBot="1" x14ac:dyDescent="0.2">
      <c r="A210" s="30"/>
      <c r="B210" s="30"/>
      <c r="C210" s="152"/>
      <c r="D210" s="152"/>
      <c r="E210" s="152"/>
      <c r="F210" s="152"/>
      <c r="G210" s="152"/>
      <c r="H210" s="152"/>
      <c r="I210" s="152"/>
      <c r="J210" s="152"/>
      <c r="K210" s="152"/>
      <c r="L210" s="152"/>
      <c r="M210" s="152"/>
      <c r="N210" s="152"/>
      <c r="O210" s="152"/>
      <c r="P210" s="152"/>
      <c r="Q210" s="152"/>
      <c r="R210" s="155"/>
      <c r="S210" s="164" t="str">
        <f t="shared" si="27"/>
        <v>移動通信サービス</v>
      </c>
      <c r="T210" s="198">
        <f t="shared" ref="T210:AF225" si="29">(1-_xlfn.NORM.S.DIST(ABS(T150),TRUE))*2</f>
        <v>3.4174015051791073E-5</v>
      </c>
      <c r="U210" s="198">
        <f t="shared" si="29"/>
        <v>5.2901146912587294E-5</v>
      </c>
      <c r="V210" s="198">
        <f t="shared" si="29"/>
        <v>3.9835864006609878E-3</v>
      </c>
      <c r="W210" s="198">
        <f t="shared" si="29"/>
        <v>0</v>
      </c>
      <c r="X210" s="198">
        <f t="shared" si="29"/>
        <v>1.4712305376951562E-4</v>
      </c>
      <c r="Y210" s="198">
        <f t="shared" si="29"/>
        <v>7.9358191420464408E-6</v>
      </c>
      <c r="Z210" s="198">
        <f t="shared" si="29"/>
        <v>8.7556188705928406E-6</v>
      </c>
      <c r="AA210" s="198">
        <f t="shared" si="29"/>
        <v>1.0317892717059962E-4</v>
      </c>
      <c r="AB210" s="198">
        <f t="shared" si="29"/>
        <v>0.67582142282894253</v>
      </c>
      <c r="AC210" s="198">
        <f t="shared" si="29"/>
        <v>0.47843037958659207</v>
      </c>
      <c r="AD210" s="198">
        <f t="shared" si="29"/>
        <v>3.2251687491153813E-3</v>
      </c>
      <c r="AE210" s="198">
        <f t="shared" si="29"/>
        <v>0.75346502205204646</v>
      </c>
      <c r="AF210" s="198">
        <f t="shared" si="29"/>
        <v>9.716504306662932E-3</v>
      </c>
      <c r="AG210" s="177"/>
      <c r="AH210" s="178"/>
    </row>
    <row r="211" spans="1:34" ht="14.25" thickBot="1" x14ac:dyDescent="0.2">
      <c r="A211" s="30"/>
      <c r="B211" s="30"/>
      <c r="C211" s="152"/>
      <c r="D211" s="152"/>
      <c r="E211" s="152"/>
      <c r="F211" s="152"/>
      <c r="G211" s="152"/>
      <c r="H211" s="152"/>
      <c r="I211" s="152"/>
      <c r="J211" s="152"/>
      <c r="K211" s="152"/>
      <c r="L211" s="152"/>
      <c r="M211" s="152"/>
      <c r="N211" s="152"/>
      <c r="O211" s="152"/>
      <c r="P211" s="152"/>
      <c r="Q211" s="152"/>
      <c r="R211" s="155"/>
      <c r="S211" s="164" t="str">
        <f t="shared" si="27"/>
        <v>賃貸アパート・マンション</v>
      </c>
      <c r="T211" s="198">
        <f t="shared" si="29"/>
        <v>0.43924940479805219</v>
      </c>
      <c r="U211" s="198">
        <f t="shared" si="29"/>
        <v>8.4778203664570562E-4</v>
      </c>
      <c r="V211" s="198">
        <f t="shared" si="29"/>
        <v>1.9634954810499039E-5</v>
      </c>
      <c r="W211" s="198">
        <f t="shared" si="29"/>
        <v>0</v>
      </c>
      <c r="X211" s="198">
        <f t="shared" si="29"/>
        <v>5.5333520613820575E-4</v>
      </c>
      <c r="Y211" s="198">
        <f t="shared" si="29"/>
        <v>3.232411934908086E-4</v>
      </c>
      <c r="Z211" s="198">
        <f t="shared" si="29"/>
        <v>2.5019541993742678E-11</v>
      </c>
      <c r="AA211" s="198">
        <f t="shared" si="29"/>
        <v>0.78222602900237814</v>
      </c>
      <c r="AB211" s="198">
        <f t="shared" si="29"/>
        <v>3.9751351507066879E-4</v>
      </c>
      <c r="AC211" s="198">
        <f t="shared" si="29"/>
        <v>0.81682756377486943</v>
      </c>
      <c r="AD211" s="198">
        <f t="shared" si="29"/>
        <v>4.1821236266320394E-2</v>
      </c>
      <c r="AE211" s="198">
        <f t="shared" si="29"/>
        <v>9.0930516963138253E-2</v>
      </c>
      <c r="AF211" s="198">
        <f t="shared" si="29"/>
        <v>0.97709084515693378</v>
      </c>
      <c r="AG211" s="177"/>
      <c r="AH211" s="178"/>
    </row>
    <row r="212" spans="1:34" ht="14.25" thickBot="1" x14ac:dyDescent="0.2">
      <c r="A212" s="30"/>
      <c r="B212" s="30"/>
      <c r="C212" s="152"/>
      <c r="D212" s="152"/>
      <c r="E212" s="152"/>
      <c r="F212" s="152"/>
      <c r="G212" s="152"/>
      <c r="H212" s="152"/>
      <c r="I212" s="152"/>
      <c r="J212" s="152"/>
      <c r="K212" s="152"/>
      <c r="L212" s="152"/>
      <c r="M212" s="152"/>
      <c r="N212" s="152"/>
      <c r="O212" s="152"/>
      <c r="P212" s="152"/>
      <c r="Q212" s="152"/>
      <c r="R212" s="155"/>
      <c r="S212" s="164" t="str">
        <f t="shared" si="27"/>
        <v>屋根工事</v>
      </c>
      <c r="T212" s="198">
        <f t="shared" si="29"/>
        <v>6.1374598736563257E-9</v>
      </c>
      <c r="U212" s="198">
        <f t="shared" si="29"/>
        <v>3.1445252751849395E-4</v>
      </c>
      <c r="V212" s="198">
        <f t="shared" si="29"/>
        <v>0.3403587251998661</v>
      </c>
      <c r="W212" s="198">
        <f t="shared" si="29"/>
        <v>0</v>
      </c>
      <c r="X212" s="198">
        <f t="shared" si="29"/>
        <v>2.8033145382799773E-6</v>
      </c>
      <c r="Y212" s="198">
        <f t="shared" si="29"/>
        <v>7.6410274158478231E-4</v>
      </c>
      <c r="Z212" s="198">
        <f t="shared" si="29"/>
        <v>3.0736207359545631E-2</v>
      </c>
      <c r="AA212" s="198">
        <f t="shared" si="29"/>
        <v>0.8053959343227759</v>
      </c>
      <c r="AB212" s="198">
        <f t="shared" si="29"/>
        <v>0.89087601027283458</v>
      </c>
      <c r="AC212" s="198">
        <f t="shared" si="29"/>
        <v>6.1441300971698531E-4</v>
      </c>
      <c r="AD212" s="198">
        <f t="shared" si="29"/>
        <v>4.826221326907687E-3</v>
      </c>
      <c r="AE212" s="198">
        <f t="shared" si="29"/>
        <v>0.40576891102983237</v>
      </c>
      <c r="AF212" s="198">
        <f t="shared" si="29"/>
        <v>1.4306182286671909E-3</v>
      </c>
      <c r="AG212" s="177"/>
      <c r="AH212" s="178"/>
    </row>
    <row r="213" spans="1:34" ht="14.25" thickBot="1" x14ac:dyDescent="0.2">
      <c r="A213" s="30"/>
      <c r="B213" s="30"/>
      <c r="C213" s="152"/>
      <c r="D213" s="152"/>
      <c r="E213" s="152"/>
      <c r="F213" s="152"/>
      <c r="G213" s="152"/>
      <c r="H213" s="152"/>
      <c r="I213" s="152"/>
      <c r="J213" s="152"/>
      <c r="K213" s="152"/>
      <c r="L213" s="152"/>
      <c r="M213" s="152"/>
      <c r="N213" s="152"/>
      <c r="O213" s="152"/>
      <c r="P213" s="152"/>
      <c r="Q213" s="152"/>
      <c r="R213" s="155"/>
      <c r="S213" s="164" t="str">
        <f t="shared" si="27"/>
        <v>その他金融関連サービス</v>
      </c>
      <c r="T213" s="198">
        <f t="shared" si="29"/>
        <v>2.0849373050282338E-3</v>
      </c>
      <c r="U213" s="198">
        <f t="shared" si="29"/>
        <v>9.3635780661369683E-3</v>
      </c>
      <c r="V213" s="198">
        <f t="shared" si="29"/>
        <v>0.46008915675154727</v>
      </c>
      <c r="W213" s="198">
        <f t="shared" si="29"/>
        <v>0.2767316289680557</v>
      </c>
      <c r="X213" s="198">
        <f t="shared" si="29"/>
        <v>0.14787131908701578</v>
      </c>
      <c r="Y213" s="198">
        <f t="shared" si="29"/>
        <v>0.1580942620662511</v>
      </c>
      <c r="Z213" s="198">
        <f t="shared" si="29"/>
        <v>0.15956553973045318</v>
      </c>
      <c r="AA213" s="198">
        <f t="shared" si="29"/>
        <v>0.14049716251538813</v>
      </c>
      <c r="AB213" s="198">
        <f t="shared" si="29"/>
        <v>6.8457421040837962E-2</v>
      </c>
      <c r="AC213" s="198">
        <f t="shared" si="29"/>
        <v>0.18095234969453999</v>
      </c>
      <c r="AD213" s="198">
        <f t="shared" si="29"/>
        <v>1.5613791768109841E-4</v>
      </c>
      <c r="AE213" s="198">
        <f t="shared" si="29"/>
        <v>0</v>
      </c>
      <c r="AF213" s="198">
        <f t="shared" si="29"/>
        <v>0.41485706293978897</v>
      </c>
      <c r="AG213" s="177"/>
      <c r="AH213" s="178"/>
    </row>
    <row r="214" spans="1:34" ht="14.25" thickBot="1" x14ac:dyDescent="0.2">
      <c r="A214" s="30"/>
      <c r="B214" s="30"/>
      <c r="C214" s="152"/>
      <c r="D214" s="152"/>
      <c r="E214" s="152"/>
      <c r="F214" s="152"/>
      <c r="G214" s="152"/>
      <c r="H214" s="152"/>
      <c r="I214" s="152"/>
      <c r="J214" s="152"/>
      <c r="K214" s="152"/>
      <c r="L214" s="152"/>
      <c r="M214" s="152"/>
      <c r="N214" s="152"/>
      <c r="O214" s="152"/>
      <c r="P214" s="152"/>
      <c r="Q214" s="152"/>
      <c r="R214" s="155"/>
      <c r="S214" s="164" t="str">
        <f t="shared" si="27"/>
        <v>化粧品</v>
      </c>
      <c r="T214" s="198">
        <f t="shared" si="29"/>
        <v>1.1315956382196291E-4</v>
      </c>
      <c r="U214" s="198">
        <f t="shared" si="29"/>
        <v>9.5073355210542054E-3</v>
      </c>
      <c r="V214" s="198">
        <f t="shared" si="29"/>
        <v>4.1932985825110514E-4</v>
      </c>
      <c r="W214" s="198">
        <f t="shared" si="29"/>
        <v>3.2460194739792225E-2</v>
      </c>
      <c r="X214" s="198">
        <f t="shared" si="29"/>
        <v>2.0206568156539317E-2</v>
      </c>
      <c r="Y214" s="198">
        <f t="shared" si="29"/>
        <v>0.70169408724904248</v>
      </c>
      <c r="Z214" s="198">
        <f t="shared" si="29"/>
        <v>2.9085774677310106E-2</v>
      </c>
      <c r="AA214" s="198">
        <f t="shared" si="29"/>
        <v>0.18345917980332493</v>
      </c>
      <c r="AB214" s="198">
        <f t="shared" si="29"/>
        <v>0.18049928169128338</v>
      </c>
      <c r="AC214" s="198">
        <f t="shared" si="29"/>
        <v>1.0187378055044327E-3</v>
      </c>
      <c r="AD214" s="198">
        <f t="shared" si="29"/>
        <v>0.44908815507654221</v>
      </c>
      <c r="AE214" s="198">
        <f t="shared" si="29"/>
        <v>1.8670592538683195E-4</v>
      </c>
      <c r="AF214" s="198">
        <f t="shared" si="29"/>
        <v>6.3454194006951514E-2</v>
      </c>
      <c r="AG214" s="177"/>
      <c r="AH214" s="178"/>
    </row>
    <row r="215" spans="1:34" ht="14.25" thickBot="1" x14ac:dyDescent="0.2">
      <c r="A215" s="30"/>
      <c r="B215" s="30"/>
      <c r="C215" s="152"/>
      <c r="D215" s="152"/>
      <c r="E215" s="152"/>
      <c r="F215" s="152"/>
      <c r="G215" s="152"/>
      <c r="H215" s="152"/>
      <c r="I215" s="152"/>
      <c r="J215" s="152"/>
      <c r="K215" s="152"/>
      <c r="L215" s="152"/>
      <c r="M215" s="152"/>
      <c r="N215" s="152"/>
      <c r="O215" s="152"/>
      <c r="P215" s="152"/>
      <c r="Q215" s="152"/>
      <c r="R215" s="155"/>
      <c r="S215" s="164" t="str">
        <f t="shared" si="27"/>
        <v>浄水器</v>
      </c>
      <c r="T215" s="198">
        <f t="shared" si="29"/>
        <v>8.8667903463957032E-8</v>
      </c>
      <c r="U215" s="198">
        <f t="shared" si="29"/>
        <v>9.2188136679993704E-8</v>
      </c>
      <c r="V215" s="198">
        <f t="shared" si="29"/>
        <v>3.7554626661329138E-5</v>
      </c>
      <c r="W215" s="198">
        <f t="shared" si="29"/>
        <v>1.440161086829761E-6</v>
      </c>
      <c r="X215" s="198">
        <f t="shared" si="29"/>
        <v>1.5770413419602392E-8</v>
      </c>
      <c r="Y215" s="198">
        <f t="shared" si="29"/>
        <v>1.371829138110181E-3</v>
      </c>
      <c r="Z215" s="198">
        <f t="shared" si="29"/>
        <v>8.1240919989272076E-2</v>
      </c>
      <c r="AA215" s="198">
        <f t="shared" si="29"/>
        <v>0</v>
      </c>
      <c r="AB215" s="198">
        <f t="shared" si="29"/>
        <v>6.1620825917628963E-2</v>
      </c>
      <c r="AC215" s="198">
        <f t="shared" si="29"/>
        <v>0.97223645637422562</v>
      </c>
      <c r="AD215" s="198">
        <f t="shared" si="29"/>
        <v>4.1640046553563792E-3</v>
      </c>
      <c r="AE215" s="198">
        <f t="shared" si="29"/>
        <v>5.6101378712813954E-5</v>
      </c>
      <c r="AF215" s="198">
        <f t="shared" si="29"/>
        <v>4.4175848608911661E-3</v>
      </c>
      <c r="AG215" s="177"/>
      <c r="AH215" s="178"/>
    </row>
    <row r="216" spans="1:34" ht="14.25" thickBot="1" x14ac:dyDescent="0.2">
      <c r="A216" s="30"/>
      <c r="B216" s="30"/>
      <c r="C216" s="152"/>
      <c r="D216" s="152"/>
      <c r="E216" s="152"/>
      <c r="F216" s="152"/>
      <c r="G216" s="152"/>
      <c r="H216" s="152"/>
      <c r="I216" s="152"/>
      <c r="J216" s="152"/>
      <c r="K216" s="152"/>
      <c r="L216" s="152"/>
      <c r="M216" s="152"/>
      <c r="N216" s="152"/>
      <c r="O216" s="152"/>
      <c r="P216" s="152"/>
      <c r="Q216" s="152"/>
      <c r="R216" s="155"/>
      <c r="S216" s="164" t="str">
        <f t="shared" si="27"/>
        <v>他の行政サービス</v>
      </c>
      <c r="T216" s="198">
        <f t="shared" si="29"/>
        <v>1.399424639706659E-3</v>
      </c>
      <c r="U216" s="198">
        <f t="shared" si="29"/>
        <v>8.4270227400521591E-2</v>
      </c>
      <c r="V216" s="198">
        <f t="shared" si="29"/>
        <v>8.694779322654389E-3</v>
      </c>
      <c r="W216" s="198">
        <f t="shared" si="29"/>
        <v>3.7054615563876236E-3</v>
      </c>
      <c r="X216" s="198">
        <f t="shared" si="29"/>
        <v>8.8547165097208058E-2</v>
      </c>
      <c r="Y216" s="198">
        <f t="shared" si="29"/>
        <v>0.36988068843826061</v>
      </c>
      <c r="Z216" s="198">
        <f t="shared" si="29"/>
        <v>2.2204460492503131E-16</v>
      </c>
      <c r="AA216" s="198">
        <f t="shared" si="29"/>
        <v>1.4677437787380399E-6</v>
      </c>
      <c r="AB216" s="198">
        <f t="shared" si="29"/>
        <v>0.10211547873287841</v>
      </c>
      <c r="AC216" s="198">
        <f t="shared" si="29"/>
        <v>1.8265379418469507E-4</v>
      </c>
      <c r="AD216" s="198">
        <f t="shared" si="29"/>
        <v>0.30070013459018297</v>
      </c>
      <c r="AE216" s="198">
        <f t="shared" si="29"/>
        <v>0</v>
      </c>
      <c r="AF216" s="198">
        <f t="shared" si="29"/>
        <v>0.61100544031804782</v>
      </c>
      <c r="AG216" s="177"/>
      <c r="AH216" s="178"/>
    </row>
    <row r="217" spans="1:34" ht="14.25" thickBot="1" x14ac:dyDescent="0.2">
      <c r="A217" s="30"/>
      <c r="B217" s="30"/>
      <c r="C217" s="152"/>
      <c r="D217" s="152"/>
      <c r="E217" s="152"/>
      <c r="F217" s="152"/>
      <c r="G217" s="152"/>
      <c r="H217" s="152"/>
      <c r="I217" s="152"/>
      <c r="J217" s="152"/>
      <c r="K217" s="152"/>
      <c r="L217" s="152"/>
      <c r="M217" s="152"/>
      <c r="N217" s="152"/>
      <c r="O217" s="152"/>
      <c r="P217" s="152"/>
      <c r="Q217" s="152"/>
      <c r="R217" s="155"/>
      <c r="S217" s="164" t="str">
        <f t="shared" si="27"/>
        <v>社会保険</v>
      </c>
      <c r="T217" s="198">
        <f t="shared" si="29"/>
        <v>3.3165084951525259E-4</v>
      </c>
      <c r="U217" s="198">
        <f t="shared" si="29"/>
        <v>5.559225130014056E-6</v>
      </c>
      <c r="V217" s="198">
        <f t="shared" si="29"/>
        <v>7.460698725481052E-14</v>
      </c>
      <c r="W217" s="198">
        <f t="shared" si="29"/>
        <v>7.2804845390828099E-4</v>
      </c>
      <c r="X217" s="198">
        <f t="shared" si="29"/>
        <v>9.3903523241900544E-5</v>
      </c>
      <c r="Y217" s="198">
        <f t="shared" si="29"/>
        <v>4.2854270943526451E-4</v>
      </c>
      <c r="Z217" s="198">
        <f t="shared" si="29"/>
        <v>0</v>
      </c>
      <c r="AA217" s="198">
        <f t="shared" si="29"/>
        <v>1.3322676295501878E-15</v>
      </c>
      <c r="AB217" s="198">
        <f t="shared" si="29"/>
        <v>0</v>
      </c>
      <c r="AC217" s="198">
        <f t="shared" si="29"/>
        <v>0.17597756521057883</v>
      </c>
      <c r="AD217" s="198">
        <f t="shared" si="29"/>
        <v>0</v>
      </c>
      <c r="AE217" s="198">
        <f t="shared" si="29"/>
        <v>1.9019965896927005E-5</v>
      </c>
      <c r="AF217" s="198">
        <f t="shared" si="29"/>
        <v>0.29412867031147805</v>
      </c>
      <c r="AG217" s="177"/>
      <c r="AH217" s="178"/>
    </row>
    <row r="218" spans="1:34" ht="14.25" thickBot="1" x14ac:dyDescent="0.2">
      <c r="A218" s="30"/>
      <c r="B218" s="30"/>
      <c r="C218" s="152"/>
      <c r="D218" s="152"/>
      <c r="E218" s="152"/>
      <c r="F218" s="152"/>
      <c r="G218" s="152"/>
      <c r="H218" s="152"/>
      <c r="I218" s="152"/>
      <c r="J218" s="152"/>
      <c r="K218" s="152"/>
      <c r="L218" s="152"/>
      <c r="M218" s="152"/>
      <c r="N218" s="152"/>
      <c r="O218" s="152"/>
      <c r="P218" s="152"/>
      <c r="Q218" s="152"/>
      <c r="R218" s="155"/>
      <c r="S218" s="164" t="str">
        <f t="shared" si="27"/>
        <v>医療サービス</v>
      </c>
      <c r="T218" s="198">
        <f t="shared" si="29"/>
        <v>6.7273095898379154E-6</v>
      </c>
      <c r="U218" s="198">
        <f t="shared" si="29"/>
        <v>3.175310222332528E-2</v>
      </c>
      <c r="V218" s="198">
        <f t="shared" si="29"/>
        <v>0.18202742686707762</v>
      </c>
      <c r="W218" s="198">
        <f t="shared" si="29"/>
        <v>0</v>
      </c>
      <c r="X218" s="198">
        <f t="shared" si="29"/>
        <v>8.3146005358019082E-3</v>
      </c>
      <c r="Y218" s="198">
        <f t="shared" si="29"/>
        <v>0.73032062133977105</v>
      </c>
      <c r="Z218" s="198">
        <f t="shared" si="29"/>
        <v>4.8050896594986625E-11</v>
      </c>
      <c r="AA218" s="198">
        <f t="shared" si="29"/>
        <v>0.53650618626626945</v>
      </c>
      <c r="AB218" s="198">
        <f t="shared" si="29"/>
        <v>0.58222877404757467</v>
      </c>
      <c r="AC218" s="198">
        <f t="shared" si="29"/>
        <v>0.59107466774375661</v>
      </c>
      <c r="AD218" s="198">
        <f t="shared" si="29"/>
        <v>0.17989571472749555</v>
      </c>
      <c r="AE218" s="198">
        <f t="shared" si="29"/>
        <v>0.32649912415353244</v>
      </c>
      <c r="AF218" s="198">
        <f t="shared" si="29"/>
        <v>2.2568368319995535E-2</v>
      </c>
      <c r="AG218" s="177"/>
      <c r="AH218" s="178"/>
    </row>
    <row r="219" spans="1:34" ht="14.25" thickBot="1" x14ac:dyDescent="0.2">
      <c r="A219" s="30"/>
      <c r="B219" s="30"/>
      <c r="C219" s="152"/>
      <c r="D219" s="152"/>
      <c r="E219" s="152"/>
      <c r="F219" s="152"/>
      <c r="G219" s="152"/>
      <c r="H219" s="152"/>
      <c r="I219" s="152"/>
      <c r="J219" s="152"/>
      <c r="K219" s="152"/>
      <c r="L219" s="152"/>
      <c r="M219" s="152"/>
      <c r="N219" s="152"/>
      <c r="O219" s="152"/>
      <c r="P219" s="152"/>
      <c r="Q219" s="152"/>
      <c r="R219" s="155"/>
      <c r="S219" s="164" t="str">
        <f t="shared" si="27"/>
        <v>塗装工事</v>
      </c>
      <c r="T219" s="198">
        <f t="shared" si="29"/>
        <v>0.36074588626441728</v>
      </c>
      <c r="U219" s="198">
        <f t="shared" si="29"/>
        <v>0.21081099850011209</v>
      </c>
      <c r="V219" s="198">
        <f t="shared" si="29"/>
        <v>0.9878750682549442</v>
      </c>
      <c r="W219" s="198">
        <f t="shared" si="29"/>
        <v>1.3100631690576847E-14</v>
      </c>
      <c r="X219" s="198">
        <f t="shared" si="29"/>
        <v>1.9837388018029145E-4</v>
      </c>
      <c r="Y219" s="198">
        <f t="shared" si="29"/>
        <v>9.3802159789291295E-4</v>
      </c>
      <c r="Z219" s="198">
        <f t="shared" si="29"/>
        <v>2.3948848441999182E-3</v>
      </c>
      <c r="AA219" s="198">
        <f t="shared" si="29"/>
        <v>9.4349502867929758E-3</v>
      </c>
      <c r="AB219" s="198">
        <f t="shared" si="29"/>
        <v>5.5418621046506189E-2</v>
      </c>
      <c r="AC219" s="198">
        <f t="shared" si="29"/>
        <v>0.13474209734127029</v>
      </c>
      <c r="AD219" s="198">
        <f t="shared" si="29"/>
        <v>0.93717174140565573</v>
      </c>
      <c r="AE219" s="198">
        <f t="shared" si="29"/>
        <v>0.84186050864711826</v>
      </c>
      <c r="AF219" s="198">
        <f t="shared" si="29"/>
        <v>0.34131059743557812</v>
      </c>
      <c r="AG219" s="177"/>
      <c r="AH219" s="178"/>
    </row>
    <row r="220" spans="1:34" ht="14.25" thickBot="1" x14ac:dyDescent="0.2">
      <c r="A220" s="30"/>
      <c r="B220" s="30"/>
      <c r="C220" s="152"/>
      <c r="D220" s="152"/>
      <c r="E220" s="152"/>
      <c r="F220" s="152"/>
      <c r="G220" s="152"/>
      <c r="H220" s="152"/>
      <c r="I220" s="152"/>
      <c r="J220" s="152"/>
      <c r="K220" s="152"/>
      <c r="L220" s="152"/>
      <c r="M220" s="152"/>
      <c r="N220" s="152"/>
      <c r="O220" s="152"/>
      <c r="P220" s="152"/>
      <c r="Q220" s="152"/>
      <c r="R220" s="155"/>
      <c r="S220" s="164" t="str">
        <f t="shared" si="27"/>
        <v>ＩＰ電話</v>
      </c>
      <c r="T220" s="198">
        <f t="shared" si="29"/>
        <v>1.7002833461368105E-3</v>
      </c>
      <c r="U220" s="198">
        <f t="shared" si="29"/>
        <v>0.19706616679845879</v>
      </c>
      <c r="V220" s="198">
        <f t="shared" si="29"/>
        <v>0.40727499546700008</v>
      </c>
      <c r="W220" s="198">
        <f t="shared" si="29"/>
        <v>5.4029821068992678E-3</v>
      </c>
      <c r="X220" s="198">
        <f t="shared" si="29"/>
        <v>0.17789356327528738</v>
      </c>
      <c r="Y220" s="198">
        <f t="shared" si="29"/>
        <v>9.3729913328911785E-2</v>
      </c>
      <c r="Z220" s="198">
        <f t="shared" si="29"/>
        <v>1.6463395180466023E-7</v>
      </c>
      <c r="AA220" s="198">
        <f t="shared" si="29"/>
        <v>5.9357894111045084E-7</v>
      </c>
      <c r="AB220" s="198">
        <f t="shared" si="29"/>
        <v>0.12411455765516788</v>
      </c>
      <c r="AC220" s="198">
        <f t="shared" si="29"/>
        <v>0.17692006963255724</v>
      </c>
      <c r="AD220" s="198">
        <f t="shared" si="29"/>
        <v>0.62537480023683556</v>
      </c>
      <c r="AE220" s="198">
        <f t="shared" si="29"/>
        <v>6.9452545936599108E-9</v>
      </c>
      <c r="AF220" s="198">
        <f t="shared" si="29"/>
        <v>0.52102387780319104</v>
      </c>
      <c r="AG220" s="177"/>
      <c r="AH220" s="178"/>
    </row>
    <row r="221" spans="1:34" ht="14.25" thickBot="1" x14ac:dyDescent="0.2">
      <c r="A221" s="30"/>
      <c r="B221" s="30"/>
      <c r="C221" s="152"/>
      <c r="D221" s="152"/>
      <c r="E221" s="152"/>
      <c r="F221" s="152"/>
      <c r="G221" s="152"/>
      <c r="H221" s="152"/>
      <c r="I221" s="152"/>
      <c r="J221" s="152"/>
      <c r="K221" s="152"/>
      <c r="L221" s="152"/>
      <c r="M221" s="152"/>
      <c r="N221" s="152"/>
      <c r="O221" s="152"/>
      <c r="P221" s="152"/>
      <c r="Q221" s="152"/>
      <c r="R221" s="155"/>
      <c r="S221" s="164" t="str">
        <f t="shared" si="27"/>
        <v>飲料</v>
      </c>
      <c r="T221" s="198">
        <f t="shared" si="29"/>
        <v>6.4467581634142235E-5</v>
      </c>
      <c r="U221" s="198">
        <f t="shared" si="29"/>
        <v>2.8792283674988539E-2</v>
      </c>
      <c r="V221" s="198">
        <f t="shared" si="29"/>
        <v>7.7748770965779812E-6</v>
      </c>
      <c r="W221" s="198">
        <f t="shared" si="29"/>
        <v>5.9202907642275093E-5</v>
      </c>
      <c r="X221" s="198">
        <f t="shared" si="29"/>
        <v>3.9262766914660574E-4</v>
      </c>
      <c r="Y221" s="198">
        <f t="shared" si="29"/>
        <v>0.12591263192182089</v>
      </c>
      <c r="Z221" s="198">
        <f t="shared" si="29"/>
        <v>8.0694516435553254E-6</v>
      </c>
      <c r="AA221" s="198">
        <f t="shared" si="29"/>
        <v>4.1420952434968017E-2</v>
      </c>
      <c r="AB221" s="198">
        <f t="shared" si="29"/>
        <v>0.91765708809160218</v>
      </c>
      <c r="AC221" s="198">
        <f t="shared" si="29"/>
        <v>2.3630189414553193E-2</v>
      </c>
      <c r="AD221" s="198">
        <f t="shared" si="29"/>
        <v>0.71083910178868082</v>
      </c>
      <c r="AE221" s="198">
        <f t="shared" si="29"/>
        <v>0</v>
      </c>
      <c r="AF221" s="198">
        <f t="shared" si="29"/>
        <v>5.1234452964399324E-5</v>
      </c>
      <c r="AG221" s="177"/>
      <c r="AH221" s="178"/>
    </row>
    <row r="222" spans="1:34" ht="14.25" thickBot="1" x14ac:dyDescent="0.2">
      <c r="A222" s="30"/>
      <c r="B222" s="30"/>
      <c r="C222" s="152"/>
      <c r="D222" s="152"/>
      <c r="E222" s="152"/>
      <c r="F222" s="152"/>
      <c r="G222" s="152"/>
      <c r="H222" s="152"/>
      <c r="I222" s="152"/>
      <c r="J222" s="152"/>
      <c r="K222" s="152"/>
      <c r="L222" s="152"/>
      <c r="M222" s="152"/>
      <c r="N222" s="152"/>
      <c r="O222" s="152"/>
      <c r="P222" s="152"/>
      <c r="Q222" s="152"/>
      <c r="R222" s="155"/>
      <c r="S222" s="164" t="str">
        <f t="shared" si="27"/>
        <v>鮮魚</v>
      </c>
      <c r="T222" s="198">
        <f t="shared" si="29"/>
        <v>1.5535956772998682E-2</v>
      </c>
      <c r="U222" s="198">
        <f t="shared" si="29"/>
        <v>0.51821270280247811</v>
      </c>
      <c r="V222" s="198">
        <f t="shared" si="29"/>
        <v>0.10136042019479397</v>
      </c>
      <c r="W222" s="198">
        <f t="shared" si="29"/>
        <v>1.9774423246017747E-2</v>
      </c>
      <c r="X222" s="198">
        <f t="shared" si="29"/>
        <v>0.28853695748925223</v>
      </c>
      <c r="Y222" s="198">
        <f t="shared" si="29"/>
        <v>4.4636981709835544E-2</v>
      </c>
      <c r="Z222" s="198">
        <f t="shared" si="29"/>
        <v>0.1111026328140623</v>
      </c>
      <c r="AA222" s="198">
        <f t="shared" si="29"/>
        <v>5.3972783021749571E-4</v>
      </c>
      <c r="AB222" s="198">
        <f t="shared" si="29"/>
        <v>0.57130384383076804</v>
      </c>
      <c r="AC222" s="198">
        <f t="shared" si="29"/>
        <v>0.27854558717915179</v>
      </c>
      <c r="AD222" s="198">
        <f t="shared" si="29"/>
        <v>2.1760371282653068E-14</v>
      </c>
      <c r="AE222" s="198">
        <f t="shared" si="29"/>
        <v>0.85298289736765986</v>
      </c>
      <c r="AF222" s="198">
        <f t="shared" si="29"/>
        <v>0.62731666944047704</v>
      </c>
      <c r="AG222" s="177"/>
      <c r="AH222" s="178"/>
    </row>
    <row r="223" spans="1:34" ht="14.25" thickBot="1" x14ac:dyDescent="0.2">
      <c r="A223" s="30"/>
      <c r="B223" s="30"/>
      <c r="C223" s="152"/>
      <c r="D223" s="152"/>
      <c r="E223" s="152"/>
      <c r="F223" s="152"/>
      <c r="G223" s="152"/>
      <c r="H223" s="152"/>
      <c r="I223" s="152"/>
      <c r="J223" s="152"/>
      <c r="K223" s="152"/>
      <c r="L223" s="152"/>
      <c r="M223" s="152"/>
      <c r="N223" s="152"/>
      <c r="O223" s="152"/>
      <c r="P223" s="152"/>
      <c r="Q223" s="152"/>
      <c r="R223" s="155"/>
      <c r="S223" s="164" t="str">
        <f t="shared" si="27"/>
        <v>土地</v>
      </c>
      <c r="T223" s="198">
        <f t="shared" si="29"/>
        <v>2.025497081170613E-8</v>
      </c>
      <c r="U223" s="198">
        <f t="shared" si="29"/>
        <v>0.60303675765546449</v>
      </c>
      <c r="V223" s="198">
        <f t="shared" si="29"/>
        <v>0.1822289859054893</v>
      </c>
      <c r="W223" s="198">
        <f t="shared" si="29"/>
        <v>0</v>
      </c>
      <c r="X223" s="198">
        <f t="shared" si="29"/>
        <v>4.1524764075107079E-4</v>
      </c>
      <c r="Y223" s="198">
        <f t="shared" si="29"/>
        <v>6.8514985729795086E-5</v>
      </c>
      <c r="Z223" s="198">
        <f t="shared" si="29"/>
        <v>2.6734320960120073E-5</v>
      </c>
      <c r="AA223" s="198">
        <f t="shared" si="29"/>
        <v>1.7768874765246245E-2</v>
      </c>
      <c r="AB223" s="198">
        <f t="shared" si="29"/>
        <v>0.1633663775964338</v>
      </c>
      <c r="AC223" s="198">
        <f t="shared" si="29"/>
        <v>2.2598313445332252E-4</v>
      </c>
      <c r="AD223" s="198">
        <f t="shared" si="29"/>
        <v>1.8839139204196442E-7</v>
      </c>
      <c r="AE223" s="198">
        <f t="shared" si="29"/>
        <v>0.91830503579824785</v>
      </c>
      <c r="AF223" s="198">
        <f t="shared" si="29"/>
        <v>0.38366248948734683</v>
      </c>
      <c r="AG223" s="177"/>
      <c r="AH223" s="178"/>
    </row>
    <row r="224" spans="1:34" ht="14.25" thickBot="1" x14ac:dyDescent="0.2">
      <c r="A224" s="30"/>
      <c r="B224" s="30"/>
      <c r="C224" s="152"/>
      <c r="D224" s="152"/>
      <c r="E224" s="152"/>
      <c r="F224" s="152"/>
      <c r="G224" s="152"/>
      <c r="H224" s="152"/>
      <c r="I224" s="152"/>
      <c r="J224" s="152"/>
      <c r="K224" s="152"/>
      <c r="L224" s="152"/>
      <c r="M224" s="152"/>
      <c r="N224" s="152"/>
      <c r="O224" s="152"/>
      <c r="P224" s="152"/>
      <c r="Q224" s="152"/>
      <c r="R224" s="155"/>
      <c r="S224" s="164" t="str">
        <f t="shared" si="27"/>
        <v>冠婚葬祭互助会</v>
      </c>
      <c r="T224" s="198">
        <f t="shared" si="29"/>
        <v>3.8225142074654883E-4</v>
      </c>
      <c r="U224" s="198">
        <f t="shared" si="29"/>
        <v>2.4875216314783621E-3</v>
      </c>
      <c r="V224" s="198">
        <f t="shared" si="29"/>
        <v>0.6966198700184596</v>
      </c>
      <c r="W224" s="198">
        <f t="shared" si="29"/>
        <v>6.3339610600898766E-7</v>
      </c>
      <c r="X224" s="198">
        <f t="shared" si="29"/>
        <v>1.347926475689043E-3</v>
      </c>
      <c r="Y224" s="198">
        <f t="shared" si="29"/>
        <v>0.61265805084806324</v>
      </c>
      <c r="Z224" s="198">
        <f t="shared" si="29"/>
        <v>3.4052472735681683E-3</v>
      </c>
      <c r="AA224" s="198">
        <f t="shared" si="29"/>
        <v>0.99907049321019281</v>
      </c>
      <c r="AB224" s="198">
        <f t="shared" si="29"/>
        <v>0.52053640883844632</v>
      </c>
      <c r="AC224" s="198">
        <f t="shared" si="29"/>
        <v>4.1201803759624012E-2</v>
      </c>
      <c r="AD224" s="198">
        <f t="shared" si="29"/>
        <v>1.5122454666283147E-4</v>
      </c>
      <c r="AE224" s="198">
        <f t="shared" si="29"/>
        <v>3.5519587271437558E-11</v>
      </c>
      <c r="AF224" s="198">
        <f t="shared" si="29"/>
        <v>0.10991020234833226</v>
      </c>
      <c r="AG224" s="177"/>
      <c r="AH224" s="178"/>
    </row>
    <row r="225" spans="1:34" ht="14.25" thickBot="1" x14ac:dyDescent="0.2">
      <c r="A225" s="30"/>
      <c r="B225" s="30"/>
      <c r="C225" s="152"/>
      <c r="D225" s="152"/>
      <c r="E225" s="152"/>
      <c r="F225" s="152"/>
      <c r="G225" s="152"/>
      <c r="H225" s="152"/>
      <c r="I225" s="152"/>
      <c r="J225" s="152"/>
      <c r="K225" s="152"/>
      <c r="L225" s="152"/>
      <c r="M225" s="152"/>
      <c r="N225" s="152"/>
      <c r="O225" s="152"/>
      <c r="P225" s="152"/>
      <c r="Q225" s="152"/>
      <c r="R225" s="155"/>
      <c r="S225" s="164" t="str">
        <f t="shared" si="27"/>
        <v>家庭用電気治療器具</v>
      </c>
      <c r="T225" s="198">
        <f t="shared" si="29"/>
        <v>4.9343151415502495E-2</v>
      </c>
      <c r="U225" s="198">
        <f t="shared" si="29"/>
        <v>4.8630902979514667E-2</v>
      </c>
      <c r="V225" s="198">
        <f t="shared" si="29"/>
        <v>0.29885976462756791</v>
      </c>
      <c r="W225" s="198">
        <f t="shared" si="29"/>
        <v>2.5647696990649393E-6</v>
      </c>
      <c r="X225" s="198">
        <f t="shared" si="29"/>
        <v>0.21684518689079657</v>
      </c>
      <c r="Y225" s="198">
        <f t="shared" si="29"/>
        <v>0.26360241803163786</v>
      </c>
      <c r="Z225" s="198">
        <f t="shared" si="29"/>
        <v>0.67032897927632629</v>
      </c>
      <c r="AA225" s="198">
        <f t="shared" si="29"/>
        <v>0.11646618845378409</v>
      </c>
      <c r="AB225" s="198">
        <f t="shared" si="29"/>
        <v>0.62963783511314864</v>
      </c>
      <c r="AC225" s="198">
        <f t="shared" si="29"/>
        <v>2.1661026851116372E-2</v>
      </c>
      <c r="AD225" s="198">
        <f t="shared" si="29"/>
        <v>6.9557513714988417E-3</v>
      </c>
      <c r="AE225" s="198">
        <f t="shared" si="29"/>
        <v>0</v>
      </c>
      <c r="AF225" s="198">
        <f t="shared" si="29"/>
        <v>9.7699626167013776E-15</v>
      </c>
      <c r="AG225" s="177"/>
      <c r="AH225" s="178"/>
    </row>
    <row r="226" spans="1:34" ht="14.25" thickBot="1" x14ac:dyDescent="0.2">
      <c r="A226" s="30"/>
      <c r="B226" s="30"/>
      <c r="C226" s="152"/>
      <c r="D226" s="152"/>
      <c r="E226" s="152"/>
      <c r="F226" s="152"/>
      <c r="G226" s="152"/>
      <c r="H226" s="152"/>
      <c r="I226" s="152"/>
      <c r="J226" s="152"/>
      <c r="K226" s="152"/>
      <c r="L226" s="152"/>
      <c r="M226" s="152"/>
      <c r="N226" s="152"/>
      <c r="O226" s="152"/>
      <c r="P226" s="152"/>
      <c r="Q226" s="152"/>
      <c r="R226" s="155"/>
      <c r="S226" s="164" t="str">
        <f t="shared" si="27"/>
        <v>他の工事・建築サービス</v>
      </c>
      <c r="T226" s="198">
        <f t="shared" ref="T226:AF241" si="30">(1-_xlfn.NORM.S.DIST(ABS(T166),TRUE))*2</f>
        <v>2.7972932726236799E-3</v>
      </c>
      <c r="U226" s="198">
        <f t="shared" si="30"/>
        <v>0.14824971735925718</v>
      </c>
      <c r="V226" s="198">
        <f t="shared" si="30"/>
        <v>1.204212989680542E-4</v>
      </c>
      <c r="W226" s="198">
        <f t="shared" si="30"/>
        <v>3.4972279294720465E-7</v>
      </c>
      <c r="X226" s="198">
        <f t="shared" si="30"/>
        <v>2.3437240407885085E-2</v>
      </c>
      <c r="Y226" s="198">
        <f t="shared" si="30"/>
        <v>0.69081253245573082</v>
      </c>
      <c r="Z226" s="198">
        <f t="shared" si="30"/>
        <v>1.1984499324253495E-3</v>
      </c>
      <c r="AA226" s="198">
        <f t="shared" si="30"/>
        <v>0.38395362357782536</v>
      </c>
      <c r="AB226" s="198">
        <f t="shared" si="30"/>
        <v>1.1454084538514042E-2</v>
      </c>
      <c r="AC226" s="198">
        <f t="shared" si="30"/>
        <v>0.53328491948397438</v>
      </c>
      <c r="AD226" s="198">
        <f t="shared" si="30"/>
        <v>0.2162056636475862</v>
      </c>
      <c r="AE226" s="198">
        <f t="shared" si="30"/>
        <v>0.31431645171371936</v>
      </c>
      <c r="AF226" s="198">
        <f t="shared" si="30"/>
        <v>0.5692707698178201</v>
      </c>
      <c r="AG226" s="177"/>
      <c r="AH226" s="178"/>
    </row>
    <row r="227" spans="1:34" ht="14.25" thickBot="1" x14ac:dyDescent="0.2">
      <c r="A227" s="30"/>
      <c r="B227" s="30"/>
      <c r="C227" s="152"/>
      <c r="D227" s="152"/>
      <c r="E227" s="152"/>
      <c r="F227" s="152"/>
      <c r="G227" s="152"/>
      <c r="H227" s="152"/>
      <c r="I227" s="152"/>
      <c r="J227" s="152"/>
      <c r="K227" s="152"/>
      <c r="L227" s="152"/>
      <c r="M227" s="152"/>
      <c r="N227" s="152"/>
      <c r="O227" s="152"/>
      <c r="P227" s="152"/>
      <c r="Q227" s="152"/>
      <c r="R227" s="155"/>
      <c r="S227" s="164" t="str">
        <f t="shared" si="27"/>
        <v>預貯金</v>
      </c>
      <c r="T227" s="198">
        <f t="shared" si="30"/>
        <v>1.6979754923542867E-3</v>
      </c>
      <c r="U227" s="198">
        <f t="shared" si="30"/>
        <v>0.30950934027772581</v>
      </c>
      <c r="V227" s="198">
        <f t="shared" si="30"/>
        <v>0.42401679054180441</v>
      </c>
      <c r="W227" s="198">
        <f t="shared" si="30"/>
        <v>9.6430504711308984E-5</v>
      </c>
      <c r="X227" s="198">
        <f t="shared" si="30"/>
        <v>0.12411002343029276</v>
      </c>
      <c r="Y227" s="198">
        <f t="shared" si="30"/>
        <v>0.27722819200235693</v>
      </c>
      <c r="Z227" s="198">
        <f t="shared" si="30"/>
        <v>0.3781129144005706</v>
      </c>
      <c r="AA227" s="198">
        <f t="shared" si="30"/>
        <v>0.65377084253184847</v>
      </c>
      <c r="AB227" s="198">
        <f t="shared" si="30"/>
        <v>0.65704371338366663</v>
      </c>
      <c r="AC227" s="198">
        <f t="shared" si="30"/>
        <v>2.3790264867734834E-2</v>
      </c>
      <c r="AD227" s="198">
        <f t="shared" si="30"/>
        <v>4.3548604955527814E-2</v>
      </c>
      <c r="AE227" s="198">
        <f t="shared" si="30"/>
        <v>1.7161157203053001E-2</v>
      </c>
      <c r="AF227" s="198">
        <f t="shared" si="30"/>
        <v>3.247439165083077E-2</v>
      </c>
      <c r="AG227" s="177"/>
      <c r="AH227" s="178"/>
    </row>
    <row r="228" spans="1:34" ht="14.25" thickBot="1" x14ac:dyDescent="0.2">
      <c r="A228" s="30"/>
      <c r="B228" s="30"/>
      <c r="C228" s="152"/>
      <c r="D228" s="152"/>
      <c r="E228" s="152"/>
      <c r="F228" s="152"/>
      <c r="G228" s="152"/>
      <c r="H228" s="152"/>
      <c r="I228" s="152"/>
      <c r="J228" s="152"/>
      <c r="K228" s="152"/>
      <c r="L228" s="152"/>
      <c r="M228" s="152"/>
      <c r="N228" s="152"/>
      <c r="O228" s="152"/>
      <c r="P228" s="152"/>
      <c r="Q228" s="152"/>
      <c r="R228" s="155"/>
      <c r="S228" s="164" t="str">
        <f t="shared" si="27"/>
        <v>宝くじ</v>
      </c>
      <c r="T228" s="198">
        <f t="shared" si="30"/>
        <v>0.4155494006485636</v>
      </c>
      <c r="U228" s="198">
        <f t="shared" si="30"/>
        <v>0.44474667167185844</v>
      </c>
      <c r="V228" s="198">
        <f t="shared" si="30"/>
        <v>0.78468035112847589</v>
      </c>
      <c r="W228" s="198">
        <f t="shared" si="30"/>
        <v>6.2110427763202303E-3</v>
      </c>
      <c r="X228" s="198">
        <f t="shared" si="30"/>
        <v>0.70486271726764671</v>
      </c>
      <c r="Y228" s="198">
        <f t="shared" si="30"/>
        <v>1.2045390236292697E-3</v>
      </c>
      <c r="Z228" s="198">
        <f t="shared" si="30"/>
        <v>0.58439633534446211</v>
      </c>
      <c r="AA228" s="198">
        <f t="shared" si="30"/>
        <v>3.4561563996025946E-2</v>
      </c>
      <c r="AB228" s="198">
        <f t="shared" si="30"/>
        <v>1.4594133728552894E-2</v>
      </c>
      <c r="AC228" s="198">
        <f t="shared" si="30"/>
        <v>5.4197013023122853E-2</v>
      </c>
      <c r="AD228" s="198">
        <f t="shared" si="30"/>
        <v>0.23696100707682111</v>
      </c>
      <c r="AE228" s="198">
        <f t="shared" si="30"/>
        <v>0.19694488851199221</v>
      </c>
      <c r="AF228" s="198">
        <f t="shared" si="30"/>
        <v>0.60959876581747352</v>
      </c>
      <c r="AG228" s="177"/>
      <c r="AH228" s="178"/>
    </row>
    <row r="229" spans="1:34" ht="14.25" thickBot="1" x14ac:dyDescent="0.2">
      <c r="A229" s="30"/>
      <c r="B229" s="30"/>
      <c r="C229" s="152"/>
      <c r="D229" s="152"/>
      <c r="E229" s="152"/>
      <c r="F229" s="152"/>
      <c r="G229" s="152"/>
      <c r="H229" s="152"/>
      <c r="I229" s="152"/>
      <c r="J229" s="152"/>
      <c r="K229" s="152"/>
      <c r="L229" s="152"/>
      <c r="M229" s="152"/>
      <c r="N229" s="152"/>
      <c r="O229" s="152"/>
      <c r="P229" s="152"/>
      <c r="Q229" s="152"/>
      <c r="R229" s="155"/>
      <c r="S229" s="164" t="str">
        <f t="shared" si="27"/>
        <v>増改築工事</v>
      </c>
      <c r="T229" s="198">
        <f t="shared" si="30"/>
        <v>1.5091163560055243E-2</v>
      </c>
      <c r="U229" s="198">
        <f t="shared" si="30"/>
        <v>0.1728045961655893</v>
      </c>
      <c r="V229" s="198">
        <f t="shared" si="30"/>
        <v>7.9370572201525658E-2</v>
      </c>
      <c r="W229" s="198">
        <f t="shared" si="30"/>
        <v>0</v>
      </c>
      <c r="X229" s="198">
        <f t="shared" si="30"/>
        <v>0.12124690799253734</v>
      </c>
      <c r="Y229" s="198">
        <f t="shared" si="30"/>
        <v>6.0850977927172645E-2</v>
      </c>
      <c r="Z229" s="198">
        <f t="shared" si="30"/>
        <v>4.7625636951154071E-4</v>
      </c>
      <c r="AA229" s="198">
        <f t="shared" si="30"/>
        <v>0.86322712045296446</v>
      </c>
      <c r="AB229" s="198">
        <f t="shared" si="30"/>
        <v>0.717491050364228</v>
      </c>
      <c r="AC229" s="198">
        <f t="shared" si="30"/>
        <v>0.12952865691566617</v>
      </c>
      <c r="AD229" s="198">
        <f t="shared" si="30"/>
        <v>8.8091685373272943E-2</v>
      </c>
      <c r="AE229" s="198">
        <f t="shared" si="30"/>
        <v>0.77540257679630376</v>
      </c>
      <c r="AF229" s="198">
        <f t="shared" si="30"/>
        <v>9.1893266834093268E-3</v>
      </c>
      <c r="AG229" s="177"/>
      <c r="AH229" s="178"/>
    </row>
    <row r="230" spans="1:34" ht="14.25" thickBot="1" x14ac:dyDescent="0.2">
      <c r="A230" s="30"/>
      <c r="B230" s="30"/>
      <c r="C230" s="152"/>
      <c r="D230" s="152"/>
      <c r="E230" s="152"/>
      <c r="F230" s="152"/>
      <c r="G230" s="152"/>
      <c r="H230" s="152"/>
      <c r="I230" s="152"/>
      <c r="J230" s="152"/>
      <c r="K230" s="152"/>
      <c r="L230" s="152"/>
      <c r="M230" s="152"/>
      <c r="N230" s="152"/>
      <c r="O230" s="152"/>
      <c r="P230" s="152"/>
      <c r="Q230" s="152"/>
      <c r="R230" s="155"/>
      <c r="S230" s="164" t="str">
        <f t="shared" si="27"/>
        <v>損害保険</v>
      </c>
      <c r="T230" s="198">
        <f t="shared" si="30"/>
        <v>3.2314843436342944E-3</v>
      </c>
      <c r="U230" s="198">
        <f t="shared" si="30"/>
        <v>0.27155374037754143</v>
      </c>
      <c r="V230" s="198">
        <f t="shared" si="30"/>
        <v>1.7646921728413645E-2</v>
      </c>
      <c r="W230" s="198">
        <f t="shared" si="30"/>
        <v>2.6087472261901778E-2</v>
      </c>
      <c r="X230" s="198">
        <f t="shared" si="30"/>
        <v>0.10381495845392186</v>
      </c>
      <c r="Y230" s="198">
        <f t="shared" si="30"/>
        <v>6.8386973719098076E-2</v>
      </c>
      <c r="Z230" s="198">
        <f t="shared" si="30"/>
        <v>2.3711377441140824E-2</v>
      </c>
      <c r="AA230" s="198">
        <f t="shared" si="30"/>
        <v>0.68869889172987042</v>
      </c>
      <c r="AB230" s="198">
        <f t="shared" si="30"/>
        <v>0.12818819072945598</v>
      </c>
      <c r="AC230" s="198">
        <f t="shared" si="30"/>
        <v>0.15079044164839983</v>
      </c>
      <c r="AD230" s="198">
        <f t="shared" si="30"/>
        <v>0.18023166540634827</v>
      </c>
      <c r="AE230" s="198">
        <f t="shared" si="30"/>
        <v>0.18942237563009057</v>
      </c>
      <c r="AF230" s="198">
        <f t="shared" si="30"/>
        <v>0.79193600636533512</v>
      </c>
      <c r="AG230" s="177"/>
      <c r="AH230" s="178"/>
    </row>
    <row r="231" spans="1:34" ht="14.25" thickBot="1" x14ac:dyDescent="0.2">
      <c r="A231" s="30"/>
      <c r="B231" s="30"/>
      <c r="C231" s="152"/>
      <c r="D231" s="152"/>
      <c r="E231" s="152"/>
      <c r="F231" s="152"/>
      <c r="G231" s="152"/>
      <c r="H231" s="152"/>
      <c r="I231" s="152"/>
      <c r="J231" s="152"/>
      <c r="K231" s="152"/>
      <c r="L231" s="152"/>
      <c r="M231" s="152"/>
      <c r="N231" s="152"/>
      <c r="O231" s="152"/>
      <c r="P231" s="152"/>
      <c r="Q231" s="152"/>
      <c r="R231" s="155"/>
      <c r="S231" s="164" t="str">
        <f t="shared" si="27"/>
        <v>衛生設備工事</v>
      </c>
      <c r="T231" s="198">
        <f t="shared" si="30"/>
        <v>2.0042656914092127E-2</v>
      </c>
      <c r="U231" s="198">
        <f t="shared" si="30"/>
        <v>1.443716120490901E-2</v>
      </c>
      <c r="V231" s="198">
        <f t="shared" si="30"/>
        <v>1.5631420978956312E-2</v>
      </c>
      <c r="W231" s="198">
        <f t="shared" si="30"/>
        <v>3.6259883984257613E-12</v>
      </c>
      <c r="X231" s="198">
        <f t="shared" si="30"/>
        <v>6.515316430877327E-5</v>
      </c>
      <c r="Y231" s="198">
        <f t="shared" si="30"/>
        <v>1.4051248997581922E-3</v>
      </c>
      <c r="Z231" s="198">
        <f t="shared" si="30"/>
        <v>1.1488072400297256E-2</v>
      </c>
      <c r="AA231" s="198">
        <f t="shared" si="30"/>
        <v>6.1990412802970241E-12</v>
      </c>
      <c r="AB231" s="198">
        <f t="shared" si="30"/>
        <v>3.8211164391280139E-2</v>
      </c>
      <c r="AC231" s="198">
        <f t="shared" si="30"/>
        <v>4.6625684557501268E-2</v>
      </c>
      <c r="AD231" s="198">
        <f t="shared" si="30"/>
        <v>9.2261209475755779E-2</v>
      </c>
      <c r="AE231" s="198">
        <f t="shared" si="30"/>
        <v>0.469059447650789</v>
      </c>
      <c r="AF231" s="198">
        <f t="shared" si="30"/>
        <v>1.1091938082592456E-3</v>
      </c>
      <c r="AG231" s="177"/>
      <c r="AH231" s="178"/>
    </row>
    <row r="232" spans="1:34" ht="14.25" thickBot="1" x14ac:dyDescent="0.2">
      <c r="A232" s="30"/>
      <c r="B232" s="30"/>
      <c r="C232" s="152"/>
      <c r="D232" s="152"/>
      <c r="E232" s="152"/>
      <c r="F232" s="152"/>
      <c r="G232" s="152"/>
      <c r="H232" s="152"/>
      <c r="I232" s="152"/>
      <c r="J232" s="152"/>
      <c r="K232" s="152"/>
      <c r="L232" s="152"/>
      <c r="M232" s="152"/>
      <c r="N232" s="152"/>
      <c r="O232" s="152"/>
      <c r="P232" s="152"/>
      <c r="Q232" s="152"/>
      <c r="R232" s="155"/>
      <c r="S232" s="164" t="str">
        <f t="shared" si="27"/>
        <v>自動車</v>
      </c>
      <c r="T232" s="198">
        <f t="shared" si="30"/>
        <v>0.22068638600625534</v>
      </c>
      <c r="U232" s="198">
        <f t="shared" si="30"/>
        <v>0.50002631724684199</v>
      </c>
      <c r="V232" s="198">
        <f t="shared" si="30"/>
        <v>9.9950500524381702E-4</v>
      </c>
      <c r="W232" s="198">
        <f t="shared" si="30"/>
        <v>0.90550900827109815</v>
      </c>
      <c r="X232" s="198">
        <f t="shared" si="30"/>
        <v>0.64014934047721184</v>
      </c>
      <c r="Y232" s="198">
        <f t="shared" si="30"/>
        <v>0.31749458976217682</v>
      </c>
      <c r="Z232" s="198">
        <f t="shared" si="30"/>
        <v>3.3976977278181053E-2</v>
      </c>
      <c r="AA232" s="198">
        <f t="shared" si="30"/>
        <v>0.31057529717853649</v>
      </c>
      <c r="AB232" s="198">
        <f t="shared" si="30"/>
        <v>0.75883926506568433</v>
      </c>
      <c r="AC232" s="198">
        <f t="shared" si="30"/>
        <v>9.6592315257743921E-2</v>
      </c>
      <c r="AD232" s="198">
        <f t="shared" si="30"/>
        <v>4.6106663736915854E-2</v>
      </c>
      <c r="AE232" s="198">
        <f t="shared" si="30"/>
        <v>8.3642494870785233E-2</v>
      </c>
      <c r="AF232" s="198">
        <f t="shared" si="30"/>
        <v>0.25674843130199521</v>
      </c>
      <c r="AG232" s="177"/>
      <c r="AH232" s="178"/>
    </row>
    <row r="233" spans="1:34" ht="14.25" thickBot="1" x14ac:dyDescent="0.2">
      <c r="A233" s="30"/>
      <c r="B233" s="30"/>
      <c r="C233" s="152"/>
      <c r="D233" s="152"/>
      <c r="E233" s="152"/>
      <c r="F233" s="152"/>
      <c r="G233" s="152"/>
      <c r="H233" s="152"/>
      <c r="I233" s="152"/>
      <c r="J233" s="152"/>
      <c r="K233" s="152"/>
      <c r="L233" s="152"/>
      <c r="M233" s="152"/>
      <c r="N233" s="152"/>
      <c r="O233" s="152"/>
      <c r="P233" s="152"/>
      <c r="Q233" s="152"/>
      <c r="R233" s="155"/>
      <c r="S233" s="164" t="str">
        <f t="shared" si="27"/>
        <v>有料老人ホーム</v>
      </c>
      <c r="T233" s="198">
        <f t="shared" si="30"/>
        <v>0.76303137545611022</v>
      </c>
      <c r="U233" s="198">
        <f t="shared" si="30"/>
        <v>0.12205972943976962</v>
      </c>
      <c r="V233" s="198">
        <f t="shared" si="30"/>
        <v>0.90331846186706644</v>
      </c>
      <c r="W233" s="198">
        <f t="shared" si="30"/>
        <v>9.167769348303878E-4</v>
      </c>
      <c r="X233" s="198">
        <f t="shared" si="30"/>
        <v>5.8338265027973568E-2</v>
      </c>
      <c r="Y233" s="198">
        <f t="shared" si="30"/>
        <v>0.58317126176267697</v>
      </c>
      <c r="Z233" s="198">
        <f t="shared" si="30"/>
        <v>9.9190233413537499E-6</v>
      </c>
      <c r="AA233" s="198">
        <f t="shared" si="30"/>
        <v>0.33250583404075096</v>
      </c>
      <c r="AB233" s="198">
        <f t="shared" si="30"/>
        <v>0.37172098635564743</v>
      </c>
      <c r="AC233" s="198">
        <f t="shared" si="30"/>
        <v>6.1429369912071596E-3</v>
      </c>
      <c r="AD233" s="198">
        <f t="shared" si="30"/>
        <v>1.3157797025087348E-4</v>
      </c>
      <c r="AE233" s="198">
        <f t="shared" si="30"/>
        <v>5.9997970924818844E-7</v>
      </c>
      <c r="AF233" s="198">
        <f t="shared" si="30"/>
        <v>5.2012110995796057E-3</v>
      </c>
      <c r="AG233" s="177"/>
      <c r="AH233" s="178"/>
    </row>
    <row r="234" spans="1:34" ht="14.25" thickBot="1" x14ac:dyDescent="0.2">
      <c r="A234" s="30"/>
      <c r="B234" s="30"/>
      <c r="C234" s="152"/>
      <c r="D234" s="152"/>
      <c r="E234" s="152"/>
      <c r="F234" s="152"/>
      <c r="G234" s="152"/>
      <c r="H234" s="152"/>
      <c r="I234" s="152"/>
      <c r="J234" s="152"/>
      <c r="K234" s="152"/>
      <c r="L234" s="152"/>
      <c r="M234" s="152"/>
      <c r="N234" s="152"/>
      <c r="O234" s="152"/>
      <c r="P234" s="152"/>
      <c r="Q234" s="152"/>
      <c r="R234" s="155"/>
      <c r="S234" s="164" t="str">
        <f t="shared" si="27"/>
        <v>建物清掃サービス</v>
      </c>
      <c r="T234" s="198">
        <f t="shared" si="30"/>
        <v>3.3951076454652451E-6</v>
      </c>
      <c r="U234" s="198">
        <f t="shared" si="30"/>
        <v>1.0655188026877926E-3</v>
      </c>
      <c r="V234" s="198">
        <f t="shared" si="30"/>
        <v>0.22690137208810102</v>
      </c>
      <c r="W234" s="198">
        <f t="shared" si="30"/>
        <v>0</v>
      </c>
      <c r="X234" s="198">
        <f t="shared" si="30"/>
        <v>6.1439515031125325E-8</v>
      </c>
      <c r="Y234" s="198">
        <f t="shared" si="30"/>
        <v>1.5209683667854801E-2</v>
      </c>
      <c r="Z234" s="198">
        <f t="shared" si="30"/>
        <v>1.7884800307399473E-9</v>
      </c>
      <c r="AA234" s="198">
        <f t="shared" si="30"/>
        <v>4.281196090581707E-2</v>
      </c>
      <c r="AB234" s="198">
        <f t="shared" si="30"/>
        <v>0.40621732939905675</v>
      </c>
      <c r="AC234" s="198">
        <f t="shared" si="30"/>
        <v>0.51865780199733269</v>
      </c>
      <c r="AD234" s="198">
        <f t="shared" si="30"/>
        <v>0.53354041128738783</v>
      </c>
      <c r="AE234" s="198">
        <f t="shared" si="30"/>
        <v>1.5020852846581167E-3</v>
      </c>
      <c r="AF234" s="198">
        <f t="shared" si="30"/>
        <v>9.4746432921510859E-13</v>
      </c>
      <c r="AG234" s="177"/>
      <c r="AH234" s="178"/>
    </row>
    <row r="235" spans="1:34" ht="14.25" thickBot="1" x14ac:dyDescent="0.2">
      <c r="A235" s="30"/>
      <c r="B235" s="30"/>
      <c r="C235" s="152"/>
      <c r="D235" s="152"/>
      <c r="E235" s="152"/>
      <c r="F235" s="152"/>
      <c r="G235" s="152"/>
      <c r="H235" s="152"/>
      <c r="I235" s="152"/>
      <c r="J235" s="152"/>
      <c r="K235" s="152"/>
      <c r="L235" s="152"/>
      <c r="M235" s="152"/>
      <c r="N235" s="152"/>
      <c r="O235" s="152"/>
      <c r="P235" s="152"/>
      <c r="Q235" s="152"/>
      <c r="R235" s="155"/>
      <c r="S235" s="164" t="str">
        <f t="shared" si="27"/>
        <v>和服</v>
      </c>
      <c r="T235" s="198">
        <f t="shared" si="30"/>
        <v>4.7804544493623702E-4</v>
      </c>
      <c r="U235" s="198">
        <f t="shared" si="30"/>
        <v>0.62585138855784361</v>
      </c>
      <c r="V235" s="198">
        <f t="shared" si="30"/>
        <v>8.9307717387008267E-3</v>
      </c>
      <c r="W235" s="198">
        <f t="shared" si="30"/>
        <v>5.1226193406679332E-3</v>
      </c>
      <c r="X235" s="198">
        <f t="shared" si="30"/>
        <v>0.90324924342970103</v>
      </c>
      <c r="Y235" s="198">
        <f t="shared" si="30"/>
        <v>0.12487270345235402</v>
      </c>
      <c r="Z235" s="198">
        <f t="shared" si="30"/>
        <v>9.4565024671267039E-3</v>
      </c>
      <c r="AA235" s="198">
        <f t="shared" si="30"/>
        <v>1.4835998480799972E-4</v>
      </c>
      <c r="AB235" s="198">
        <f t="shared" si="30"/>
        <v>6.1464793846029098E-2</v>
      </c>
      <c r="AC235" s="198">
        <f t="shared" si="30"/>
        <v>1.5856406473572671E-2</v>
      </c>
      <c r="AD235" s="198">
        <f t="shared" si="30"/>
        <v>2.2501555436733156E-2</v>
      </c>
      <c r="AE235" s="198">
        <f t="shared" si="30"/>
        <v>0.23299652469836563</v>
      </c>
      <c r="AF235" s="198">
        <f t="shared" si="30"/>
        <v>3.7398053124482189E-4</v>
      </c>
      <c r="AG235" s="177"/>
      <c r="AH235" s="178"/>
    </row>
    <row r="236" spans="1:34" ht="14.25" thickBot="1" x14ac:dyDescent="0.2">
      <c r="A236" s="30"/>
      <c r="B236" s="30"/>
      <c r="C236" s="152"/>
      <c r="D236" s="152"/>
      <c r="E236" s="152"/>
      <c r="F236" s="152"/>
      <c r="G236" s="152"/>
      <c r="H236" s="152"/>
      <c r="I236" s="152"/>
      <c r="J236" s="152"/>
      <c r="K236" s="152"/>
      <c r="L236" s="152"/>
      <c r="M236" s="152"/>
      <c r="N236" s="152"/>
      <c r="O236" s="152"/>
      <c r="P236" s="152"/>
      <c r="Q236" s="152"/>
      <c r="R236" s="155"/>
      <c r="S236" s="164" t="str">
        <f t="shared" si="27"/>
        <v>婦人洋服</v>
      </c>
      <c r="T236" s="198">
        <f t="shared" si="30"/>
        <v>0.40840308874080633</v>
      </c>
      <c r="U236" s="198">
        <f t="shared" si="30"/>
        <v>4.4862750710050747E-3</v>
      </c>
      <c r="V236" s="198">
        <f t="shared" si="30"/>
        <v>1.0615886090030502E-2</v>
      </c>
      <c r="W236" s="198">
        <f t="shared" si="30"/>
        <v>5.4967362958624477E-5</v>
      </c>
      <c r="X236" s="198">
        <f t="shared" si="30"/>
        <v>1.4921492948325454E-2</v>
      </c>
      <c r="Y236" s="198">
        <f t="shared" si="30"/>
        <v>0.16469579661216249</v>
      </c>
      <c r="Z236" s="198">
        <f t="shared" si="30"/>
        <v>1.7265813518649864E-3</v>
      </c>
      <c r="AA236" s="198">
        <f t="shared" si="30"/>
        <v>0.58530566916505489</v>
      </c>
      <c r="AB236" s="198">
        <f t="shared" si="30"/>
        <v>0.92469912815578903</v>
      </c>
      <c r="AC236" s="198">
        <f t="shared" si="30"/>
        <v>2.405387672926862E-3</v>
      </c>
      <c r="AD236" s="198">
        <f t="shared" si="30"/>
        <v>4.2146499140482963E-3</v>
      </c>
      <c r="AE236" s="198">
        <f t="shared" si="30"/>
        <v>1.0242723998965531E-5</v>
      </c>
      <c r="AF236" s="198">
        <f t="shared" si="30"/>
        <v>0.11440077935824577</v>
      </c>
      <c r="AG236" s="177"/>
      <c r="AH236" s="178"/>
    </row>
    <row r="237" spans="1:34" ht="14.25" thickBot="1" x14ac:dyDescent="0.2">
      <c r="A237" s="30"/>
      <c r="B237" s="30"/>
      <c r="C237" s="152"/>
      <c r="D237" s="152"/>
      <c r="E237" s="152"/>
      <c r="F237" s="152"/>
      <c r="G237" s="152"/>
      <c r="H237" s="152"/>
      <c r="I237" s="152"/>
      <c r="J237" s="152"/>
      <c r="K237" s="152"/>
      <c r="L237" s="152"/>
      <c r="M237" s="152"/>
      <c r="N237" s="152"/>
      <c r="O237" s="152"/>
      <c r="P237" s="152"/>
      <c r="Q237" s="152"/>
      <c r="R237" s="155"/>
      <c r="S237" s="164" t="str">
        <f t="shared" si="27"/>
        <v>預貯金・証券等全般</v>
      </c>
      <c r="T237" s="198">
        <f t="shared" si="30"/>
        <v>6.3195864937792834E-4</v>
      </c>
      <c r="U237" s="198">
        <f t="shared" si="30"/>
        <v>0.37517004623751804</v>
      </c>
      <c r="V237" s="198">
        <f t="shared" si="30"/>
        <v>8.635723220962177E-7</v>
      </c>
      <c r="W237" s="198">
        <f t="shared" si="30"/>
        <v>0.79468586667187968</v>
      </c>
      <c r="X237" s="198">
        <f t="shared" si="30"/>
        <v>0.81649167342802897</v>
      </c>
      <c r="Y237" s="198">
        <f t="shared" si="30"/>
        <v>0.52042062440353143</v>
      </c>
      <c r="Z237" s="198">
        <f t="shared" si="30"/>
        <v>4.6680821088461943E-2</v>
      </c>
      <c r="AA237" s="198">
        <f t="shared" si="30"/>
        <v>0.99637273093484735</v>
      </c>
      <c r="AB237" s="198">
        <f t="shared" si="30"/>
        <v>0.25231701213864932</v>
      </c>
      <c r="AC237" s="198">
        <f t="shared" si="30"/>
        <v>1.3190879594917604E-3</v>
      </c>
      <c r="AD237" s="198">
        <f t="shared" si="30"/>
        <v>0.89179558689547367</v>
      </c>
      <c r="AE237" s="198">
        <f t="shared" si="30"/>
        <v>0.12626253735718995</v>
      </c>
      <c r="AF237" s="198">
        <f t="shared" si="30"/>
        <v>0.77534555407536976</v>
      </c>
      <c r="AG237" s="177"/>
      <c r="AH237" s="178"/>
    </row>
    <row r="238" spans="1:34" ht="14.25" thickBot="1" x14ac:dyDescent="0.2">
      <c r="A238" s="30"/>
      <c r="B238" s="30"/>
      <c r="C238" s="152"/>
      <c r="D238" s="152"/>
      <c r="E238" s="152"/>
      <c r="F238" s="152"/>
      <c r="G238" s="152"/>
      <c r="H238" s="152"/>
      <c r="I238" s="152"/>
      <c r="J238" s="152"/>
      <c r="K238" s="152"/>
      <c r="L238" s="152"/>
      <c r="M238" s="152"/>
      <c r="N238" s="152"/>
      <c r="O238" s="152"/>
      <c r="P238" s="152"/>
      <c r="Q238" s="152"/>
      <c r="R238" s="155"/>
      <c r="S238" s="164" t="str">
        <f t="shared" si="27"/>
        <v>その他の保険</v>
      </c>
      <c r="T238" s="198">
        <f t="shared" si="30"/>
        <v>1.5020678599828585E-2</v>
      </c>
      <c r="U238" s="198">
        <f t="shared" si="30"/>
        <v>8.7253811009213367E-2</v>
      </c>
      <c r="V238" s="198">
        <f t="shared" si="30"/>
        <v>0.99435850647753266</v>
      </c>
      <c r="W238" s="198">
        <f t="shared" si="30"/>
        <v>1.6140200287395601E-11</v>
      </c>
      <c r="X238" s="198">
        <f t="shared" si="30"/>
        <v>8.8770568872520439E-3</v>
      </c>
      <c r="Y238" s="198">
        <f t="shared" si="30"/>
        <v>0.32271856780755992</v>
      </c>
      <c r="Z238" s="198">
        <f t="shared" si="30"/>
        <v>1.1231621526497371E-4</v>
      </c>
      <c r="AA238" s="198">
        <f t="shared" si="30"/>
        <v>0.73112031714641046</v>
      </c>
      <c r="AB238" s="198">
        <f t="shared" si="30"/>
        <v>0.74098034716241479</v>
      </c>
      <c r="AC238" s="198">
        <f t="shared" si="30"/>
        <v>0.93963481190764386</v>
      </c>
      <c r="AD238" s="198">
        <f t="shared" si="30"/>
        <v>0.4330514721047023</v>
      </c>
      <c r="AE238" s="198">
        <f t="shared" si="30"/>
        <v>0.9402977372734278</v>
      </c>
      <c r="AF238" s="198">
        <f t="shared" si="30"/>
        <v>0.59855929824301257</v>
      </c>
      <c r="AG238" s="177"/>
      <c r="AH238" s="178"/>
    </row>
    <row r="239" spans="1:34" ht="14.25" thickBot="1" x14ac:dyDescent="0.2">
      <c r="A239" s="30"/>
      <c r="B239" s="30"/>
      <c r="C239" s="152"/>
      <c r="D239" s="152"/>
      <c r="E239" s="152"/>
      <c r="F239" s="152"/>
      <c r="G239" s="152"/>
      <c r="H239" s="152"/>
      <c r="I239" s="152"/>
      <c r="J239" s="152"/>
      <c r="K239" s="152"/>
      <c r="L239" s="152"/>
      <c r="M239" s="152"/>
      <c r="N239" s="152"/>
      <c r="O239" s="152"/>
      <c r="P239" s="152"/>
      <c r="Q239" s="152"/>
      <c r="R239" s="155"/>
      <c r="S239" s="164" t="str">
        <f t="shared" si="27"/>
        <v>消火器</v>
      </c>
      <c r="T239" s="198">
        <f t="shared" si="30"/>
        <v>8.4163787050783867E-11</v>
      </c>
      <c r="U239" s="198">
        <f t="shared" si="30"/>
        <v>1.733328176533E-2</v>
      </c>
      <c r="V239" s="198">
        <f t="shared" si="30"/>
        <v>5.5330278442129677E-2</v>
      </c>
      <c r="W239" s="198">
        <f t="shared" si="30"/>
        <v>2.4620749883297322E-11</v>
      </c>
      <c r="X239" s="198">
        <f t="shared" si="30"/>
        <v>0.10634373667327646</v>
      </c>
      <c r="Y239" s="198">
        <f t="shared" si="30"/>
        <v>0.14621920199032146</v>
      </c>
      <c r="Z239" s="198">
        <f t="shared" si="30"/>
        <v>2.7203610126580458E-4</v>
      </c>
      <c r="AA239" s="198">
        <f t="shared" si="30"/>
        <v>2.9224836248786801E-6</v>
      </c>
      <c r="AB239" s="198">
        <f t="shared" si="30"/>
        <v>1.4095596291100021E-2</v>
      </c>
      <c r="AC239" s="198">
        <f t="shared" si="30"/>
        <v>5.544451056715971E-6</v>
      </c>
      <c r="AD239" s="198">
        <f t="shared" si="30"/>
        <v>1.8209989221773526E-4</v>
      </c>
      <c r="AE239" s="198">
        <f t="shared" si="30"/>
        <v>1.8855858519017943E-7</v>
      </c>
      <c r="AF239" s="198">
        <f t="shared" si="30"/>
        <v>7.4016348605709936E-12</v>
      </c>
      <c r="AG239" s="177"/>
      <c r="AH239" s="178"/>
    </row>
    <row r="240" spans="1:34" ht="14.25" thickBot="1" x14ac:dyDescent="0.2">
      <c r="A240" s="30"/>
      <c r="B240" s="30"/>
      <c r="C240" s="152"/>
      <c r="D240" s="152"/>
      <c r="E240" s="152"/>
      <c r="F240" s="152"/>
      <c r="G240" s="152"/>
      <c r="H240" s="152"/>
      <c r="I240" s="152"/>
      <c r="J240" s="152"/>
      <c r="K240" s="152"/>
      <c r="L240" s="152"/>
      <c r="M240" s="152"/>
      <c r="N240" s="152"/>
      <c r="O240" s="152"/>
      <c r="P240" s="152"/>
      <c r="Q240" s="152"/>
      <c r="R240" s="155"/>
      <c r="S240" s="164" t="str">
        <f t="shared" si="27"/>
        <v>相隣関係</v>
      </c>
      <c r="T240" s="198">
        <f t="shared" si="30"/>
        <v>0.29121795721170263</v>
      </c>
      <c r="U240" s="198">
        <f t="shared" si="30"/>
        <v>4.6569021885698447E-3</v>
      </c>
      <c r="V240" s="198">
        <f t="shared" si="30"/>
        <v>2.1179514477359218E-2</v>
      </c>
      <c r="W240" s="198">
        <f t="shared" si="30"/>
        <v>4.7790210767369778E-2</v>
      </c>
      <c r="X240" s="198">
        <f t="shared" si="30"/>
        <v>1.6615652702785422E-2</v>
      </c>
      <c r="Y240" s="198">
        <f t="shared" si="30"/>
        <v>0.98146024277039623</v>
      </c>
      <c r="Z240" s="198">
        <f t="shared" si="30"/>
        <v>7.4642744749711554E-2</v>
      </c>
      <c r="AA240" s="198">
        <f t="shared" si="30"/>
        <v>0.58092366098193149</v>
      </c>
      <c r="AB240" s="198">
        <f t="shared" si="30"/>
        <v>9.6762227574840765E-2</v>
      </c>
      <c r="AC240" s="198">
        <f t="shared" si="30"/>
        <v>0.6054222315849338</v>
      </c>
      <c r="AD240" s="198">
        <f t="shared" si="30"/>
        <v>0.15187262851450245</v>
      </c>
      <c r="AE240" s="198">
        <f t="shared" si="30"/>
        <v>3.621041500540656E-2</v>
      </c>
      <c r="AF240" s="198">
        <f t="shared" si="30"/>
        <v>0.28966564203715195</v>
      </c>
      <c r="AG240" s="177"/>
      <c r="AH240" s="178"/>
    </row>
    <row r="241" spans="1:34" ht="14.25" thickBot="1" x14ac:dyDescent="0.2">
      <c r="A241" s="30"/>
      <c r="B241" s="30"/>
      <c r="C241" s="152"/>
      <c r="D241" s="152"/>
      <c r="E241" s="152"/>
      <c r="F241" s="152"/>
      <c r="G241" s="152"/>
      <c r="H241" s="152"/>
      <c r="I241" s="152"/>
      <c r="J241" s="152"/>
      <c r="K241" s="152"/>
      <c r="L241" s="152"/>
      <c r="M241" s="152"/>
      <c r="N241" s="152"/>
      <c r="O241" s="152"/>
      <c r="P241" s="152"/>
      <c r="Q241" s="152"/>
      <c r="R241" s="155"/>
      <c r="S241" s="164" t="str">
        <f t="shared" si="27"/>
        <v>クリーニング</v>
      </c>
      <c r="T241" s="198">
        <f t="shared" si="30"/>
        <v>0.98918495453623256</v>
      </c>
      <c r="U241" s="198">
        <f t="shared" si="30"/>
        <v>3.0243814661168322E-4</v>
      </c>
      <c r="V241" s="198">
        <f t="shared" si="30"/>
        <v>0.95551406938936512</v>
      </c>
      <c r="W241" s="198">
        <f t="shared" si="30"/>
        <v>2.0272628020734373E-10</v>
      </c>
      <c r="X241" s="198">
        <f t="shared" si="30"/>
        <v>7.0313501051643579E-2</v>
      </c>
      <c r="Y241" s="198">
        <f t="shared" si="30"/>
        <v>0.28869742276831278</v>
      </c>
      <c r="Z241" s="198">
        <f t="shared" si="30"/>
        <v>1.4834479676040457E-2</v>
      </c>
      <c r="AA241" s="198">
        <f t="shared" si="30"/>
        <v>0.35909399187853275</v>
      </c>
      <c r="AB241" s="198">
        <f t="shared" si="30"/>
        <v>0.85079125623845586</v>
      </c>
      <c r="AC241" s="198">
        <f t="shared" si="30"/>
        <v>0.67410316808426751</v>
      </c>
      <c r="AD241" s="198">
        <f t="shared" si="30"/>
        <v>6.0372740552632198E-3</v>
      </c>
      <c r="AE241" s="198">
        <f t="shared" si="30"/>
        <v>0.85708796026968592</v>
      </c>
      <c r="AF241" s="198">
        <f t="shared" si="30"/>
        <v>2.6725883698273112E-3</v>
      </c>
      <c r="AG241" s="177"/>
      <c r="AH241" s="178"/>
    </row>
    <row r="242" spans="1:34" ht="14.25" thickBot="1" x14ac:dyDescent="0.2">
      <c r="A242" s="30"/>
      <c r="B242" s="30"/>
      <c r="C242" s="152"/>
      <c r="D242" s="152"/>
      <c r="E242" s="152"/>
      <c r="F242" s="152"/>
      <c r="G242" s="152"/>
      <c r="H242" s="152"/>
      <c r="I242" s="152"/>
      <c r="J242" s="152"/>
      <c r="K242" s="152"/>
      <c r="L242" s="152"/>
      <c r="M242" s="152"/>
      <c r="N242" s="152"/>
      <c r="O242" s="152"/>
      <c r="P242" s="152"/>
      <c r="Q242" s="152"/>
      <c r="R242" s="155"/>
      <c r="S242" s="164" t="str">
        <f t="shared" si="27"/>
        <v>他の教養・娯楽サービス</v>
      </c>
      <c r="T242" s="198">
        <f t="shared" ref="T242:AF243" si="31">(1-_xlfn.NORM.S.DIST(ABS(T182),TRUE))*2</f>
        <v>7.7444118569731657E-3</v>
      </c>
      <c r="U242" s="198">
        <f t="shared" si="31"/>
        <v>2.6845901424780383E-2</v>
      </c>
      <c r="V242" s="198">
        <f t="shared" si="31"/>
        <v>0.19493190968855356</v>
      </c>
      <c r="W242" s="198">
        <f t="shared" si="31"/>
        <v>3.7747582837255322E-14</v>
      </c>
      <c r="X242" s="198">
        <f t="shared" si="31"/>
        <v>3.0468156130530222E-2</v>
      </c>
      <c r="Y242" s="198">
        <f t="shared" si="31"/>
        <v>0.19397454499587652</v>
      </c>
      <c r="Z242" s="198">
        <f t="shared" si="31"/>
        <v>0.51927912274189914</v>
      </c>
      <c r="AA242" s="198">
        <f t="shared" si="31"/>
        <v>0.27474287751157833</v>
      </c>
      <c r="AB242" s="198">
        <f t="shared" si="31"/>
        <v>0.84191754222140269</v>
      </c>
      <c r="AC242" s="198">
        <f t="shared" si="31"/>
        <v>0.92812751223463374</v>
      </c>
      <c r="AD242" s="198">
        <f t="shared" si="31"/>
        <v>6.4898636472263682E-3</v>
      </c>
      <c r="AE242" s="198">
        <f t="shared" si="31"/>
        <v>0.15997319266269727</v>
      </c>
      <c r="AF242" s="198">
        <f t="shared" si="31"/>
        <v>2.1432772839127479E-2</v>
      </c>
      <c r="AG242" s="177"/>
      <c r="AH242" s="178"/>
    </row>
    <row r="243" spans="1:34" ht="14.25" thickBot="1" x14ac:dyDescent="0.2">
      <c r="A243" s="30"/>
      <c r="B243" s="30"/>
      <c r="C243" s="152"/>
      <c r="D243" s="152"/>
      <c r="E243" s="152"/>
      <c r="F243" s="152"/>
      <c r="G243" s="152"/>
      <c r="H243" s="152"/>
      <c r="I243" s="152"/>
      <c r="J243" s="152"/>
      <c r="K243" s="152"/>
      <c r="L243" s="152"/>
      <c r="M243" s="152"/>
      <c r="N243" s="152"/>
      <c r="O243" s="152"/>
      <c r="P243" s="152"/>
      <c r="Q243" s="152"/>
      <c r="R243" s="155"/>
      <c r="S243" s="164" t="str">
        <f t="shared" si="27"/>
        <v>合計</v>
      </c>
      <c r="T243" s="198">
        <f t="shared" si="31"/>
        <v>0</v>
      </c>
      <c r="U243" s="198">
        <f t="shared" si="31"/>
        <v>0</v>
      </c>
      <c r="V243" s="198">
        <f t="shared" si="31"/>
        <v>6.5059069243034173E-14</v>
      </c>
      <c r="W243" s="198">
        <f t="shared" si="31"/>
        <v>0</v>
      </c>
      <c r="X243" s="198">
        <f t="shared" si="31"/>
        <v>0</v>
      </c>
      <c r="Y243" s="198">
        <f t="shared" si="31"/>
        <v>3.2017015705321228E-9</v>
      </c>
      <c r="Z243" s="198">
        <f t="shared" si="31"/>
        <v>0</v>
      </c>
      <c r="AA243" s="198">
        <f t="shared" si="31"/>
        <v>0.83784605206085105</v>
      </c>
      <c r="AB243" s="198">
        <f t="shared" si="31"/>
        <v>0.40616914675632088</v>
      </c>
      <c r="AC243" s="198">
        <f t="shared" si="31"/>
        <v>0</v>
      </c>
      <c r="AD243" s="198">
        <f t="shared" si="31"/>
        <v>0</v>
      </c>
      <c r="AE243" s="198">
        <f t="shared" si="31"/>
        <v>0</v>
      </c>
      <c r="AF243" s="198">
        <f t="shared" si="31"/>
        <v>0</v>
      </c>
      <c r="AG243" s="177"/>
      <c r="AH243" s="179"/>
    </row>
  </sheetData>
  <mergeCells count="6">
    <mergeCell ref="T191:AH191"/>
    <mergeCell ref="C3:Q3"/>
    <mergeCell ref="C63:Q63"/>
    <mergeCell ref="T63:AH63"/>
    <mergeCell ref="C131:Q131"/>
    <mergeCell ref="T131:AH131"/>
  </mergeCells>
  <phoneticPr fontId="15"/>
  <conditionalFormatting sqref="T193:AF243">
    <cfRule type="cellIs" dxfId="4" priority="1" operator="lessThan">
      <formula>$AD$190</formula>
    </cfRule>
    <cfRule type="cellIs" dxfId="7" priority="2" operator="lessThan">
      <formula>$AC$190</formula>
    </cfRule>
  </conditionalFormatting>
  <conditionalFormatting sqref="T133:AF183">
    <cfRule type="cellIs" dxfId="6" priority="3" operator="lessThan">
      <formula>$AB$130</formula>
    </cfRule>
    <cfRule type="cellIs" dxfId="5" priority="4" operator="greaterThan">
      <formula>$AC$130</formula>
    </cfRule>
  </conditionalFormatting>
  <hyperlinks>
    <hyperlink ref="E121" r:id="rId1"/>
    <hyperlink ref="T2"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83"/>
  <sheetViews>
    <sheetView topLeftCell="A55" zoomScale="65" zoomScaleNormal="65" workbookViewId="0">
      <selection activeCell="B60" sqref="B60"/>
    </sheetView>
  </sheetViews>
  <sheetFormatPr defaultRowHeight="13.5" x14ac:dyDescent="0.15"/>
  <cols>
    <col min="2" max="2" width="24.75" bestFit="1" customWidth="1"/>
    <col min="3" max="3" width="9" style="4" hidden="1" customWidth="1"/>
    <col min="4" max="4" width="9" style="4" customWidth="1"/>
    <col min="5" max="5" width="9" style="4" hidden="1" customWidth="1"/>
    <col min="6" max="6" width="9" style="4" customWidth="1"/>
    <col min="7" max="8" width="9" style="4" hidden="1" customWidth="1"/>
    <col min="9" max="10" width="9" style="4" customWidth="1"/>
    <col min="11" max="13" width="9" style="4" hidden="1" customWidth="1"/>
    <col min="14" max="14" width="9" style="4" customWidth="1"/>
    <col min="15" max="16" width="9" style="4" hidden="1" customWidth="1"/>
    <col min="17" max="17" width="9" style="4"/>
    <col min="18" max="20" width="9" style="6"/>
    <col min="21" max="21" width="42.5" customWidth="1"/>
  </cols>
  <sheetData>
    <row r="1" spans="1:24" x14ac:dyDescent="0.15">
      <c r="C1" s="7" t="str">
        <f>データ加工!C1</f>
        <v>契約当事者 年齢=70歳以上</v>
      </c>
      <c r="G1" s="7" t="str">
        <f>データ加工!G1</f>
        <v>データ出所：国民生活センター「消費生活相談データベース(PIO-NET)」</v>
      </c>
      <c r="M1"/>
      <c r="N1"/>
      <c r="Q1" s="42"/>
      <c r="R1" s="42" t="s">
        <v>256</v>
      </c>
      <c r="S1" s="4"/>
      <c r="T1" s="4"/>
      <c r="U1" s="4"/>
      <c r="V1" s="6"/>
      <c r="W1" s="6"/>
      <c r="X1" s="6"/>
    </row>
    <row r="2" spans="1:24" ht="14.25" thickBot="1" x14ac:dyDescent="0.2">
      <c r="A2" t="str">
        <f>データ加工!A2</f>
        <v>相談件数上位50項目</v>
      </c>
      <c r="C2" s="4" t="str">
        <f>データ加工!C2</f>
        <v>2014年度</v>
      </c>
      <c r="G2" s="4" t="str">
        <f>データ加工!G2</f>
        <v>2015年1月8日現在</v>
      </c>
      <c r="M2"/>
      <c r="N2"/>
      <c r="Q2" s="80"/>
      <c r="R2" s="80" t="s">
        <v>257</v>
      </c>
      <c r="S2" s="4"/>
      <c r="T2" s="4"/>
      <c r="U2" s="4"/>
      <c r="V2" s="6"/>
      <c r="W2" s="6"/>
      <c r="X2" s="82"/>
    </row>
    <row r="3" spans="1:24" ht="14.25" thickBot="1" x14ac:dyDescent="0.2">
      <c r="A3" s="9"/>
      <c r="B3" s="1" t="str">
        <f>データ加工!B3</f>
        <v>商品・サービス（小分類）</v>
      </c>
      <c r="C3" s="208" t="s">
        <v>98</v>
      </c>
      <c r="D3" s="206"/>
      <c r="E3" s="206"/>
      <c r="F3" s="206"/>
      <c r="G3" s="206"/>
      <c r="H3" s="206"/>
      <c r="I3" s="206"/>
      <c r="J3" s="206"/>
      <c r="K3" s="206"/>
      <c r="L3" s="206"/>
      <c r="M3" s="206"/>
      <c r="N3" s="206"/>
      <c r="O3" s="206"/>
      <c r="P3" s="206"/>
      <c r="Q3" s="207"/>
    </row>
    <row r="4" spans="1:24" ht="14.25" thickBot="1" x14ac:dyDescent="0.2">
      <c r="A4" s="10" t="s">
        <v>44</v>
      </c>
      <c r="B4" s="3"/>
      <c r="C4" s="8" t="s">
        <v>99</v>
      </c>
      <c r="D4" s="8" t="s">
        <v>100</v>
      </c>
      <c r="E4" s="8" t="s">
        <v>101</v>
      </c>
      <c r="F4" s="8" t="s">
        <v>102</v>
      </c>
      <c r="G4" s="8" t="s">
        <v>103</v>
      </c>
      <c r="H4" s="8" t="s">
        <v>104</v>
      </c>
      <c r="I4" s="8" t="s">
        <v>105</v>
      </c>
      <c r="J4" s="8" t="s">
        <v>106</v>
      </c>
      <c r="K4" s="8" t="s">
        <v>107</v>
      </c>
      <c r="L4" s="8" t="s">
        <v>108</v>
      </c>
      <c r="M4" s="8" t="s">
        <v>109</v>
      </c>
      <c r="N4" s="8" t="s">
        <v>110</v>
      </c>
      <c r="O4" s="8" t="s">
        <v>111</v>
      </c>
      <c r="P4" s="8" t="s">
        <v>112</v>
      </c>
      <c r="Q4" s="8" t="s">
        <v>1</v>
      </c>
    </row>
    <row r="5" spans="1:24" ht="14.25" thickBot="1" x14ac:dyDescent="0.2">
      <c r="A5" s="11" t="s">
        <v>45</v>
      </c>
      <c r="B5" s="2" t="str">
        <f>データ加工!B5</f>
        <v>商品一般</v>
      </c>
      <c r="C5" s="5">
        <f>データ加工!C5</f>
        <v>846</v>
      </c>
      <c r="D5" s="5">
        <f>データ加工!D5</f>
        <v>456</v>
      </c>
      <c r="E5" s="5">
        <f>データ加工!E5</f>
        <v>1132</v>
      </c>
      <c r="F5" s="5">
        <f>データ加工!F5</f>
        <v>2660</v>
      </c>
      <c r="G5" s="5">
        <f>データ加工!G5</f>
        <v>916</v>
      </c>
      <c r="H5" s="5">
        <f>データ加工!H5</f>
        <v>655</v>
      </c>
      <c r="I5" s="5">
        <f>データ加工!I5</f>
        <v>1382</v>
      </c>
      <c r="J5" s="5">
        <f>データ加工!J5</f>
        <v>1698</v>
      </c>
      <c r="K5" s="5">
        <f>データ加工!K5</f>
        <v>224</v>
      </c>
      <c r="L5" s="5">
        <f>データ加工!L5</f>
        <v>1131</v>
      </c>
      <c r="M5" s="5">
        <f>データ加工!M5</f>
        <v>537</v>
      </c>
      <c r="N5" s="5">
        <f>データ加工!N5</f>
        <v>1457</v>
      </c>
      <c r="O5" s="5">
        <f>データ加工!O5</f>
        <v>318</v>
      </c>
      <c r="P5" s="5">
        <f>データ加工!P5</f>
        <v>114</v>
      </c>
      <c r="Q5" s="5">
        <f>データ加工!Q5</f>
        <v>13526</v>
      </c>
    </row>
    <row r="6" spans="1:24" ht="14.25" thickBot="1" x14ac:dyDescent="0.2">
      <c r="A6" s="11" t="s">
        <v>46</v>
      </c>
      <c r="B6" s="2" t="str">
        <f>データ加工!B6</f>
        <v>健康食品</v>
      </c>
      <c r="C6" s="5">
        <f>データ加工!C6</f>
        <v>597</v>
      </c>
      <c r="D6" s="5">
        <f>データ加工!D6</f>
        <v>272</v>
      </c>
      <c r="E6" s="5">
        <f>データ加工!E6</f>
        <v>318</v>
      </c>
      <c r="F6" s="5">
        <f>データ加工!F6</f>
        <v>997</v>
      </c>
      <c r="G6" s="5">
        <f>データ加工!G6</f>
        <v>280</v>
      </c>
      <c r="H6" s="5">
        <f>データ加工!H6</f>
        <v>266</v>
      </c>
      <c r="I6" s="5">
        <f>データ加工!I6</f>
        <v>611</v>
      </c>
      <c r="J6" s="5">
        <f>データ加工!J6</f>
        <v>920</v>
      </c>
      <c r="K6" s="5">
        <f>データ加工!K6</f>
        <v>108</v>
      </c>
      <c r="L6" s="5">
        <f>データ加工!L6</f>
        <v>490</v>
      </c>
      <c r="M6" s="5">
        <f>データ加工!M6</f>
        <v>356</v>
      </c>
      <c r="N6" s="5">
        <f>データ加工!N6</f>
        <v>778</v>
      </c>
      <c r="O6" s="5">
        <f>データ加工!O6</f>
        <v>324</v>
      </c>
      <c r="P6" s="5">
        <f>データ加工!P6</f>
        <v>77</v>
      </c>
      <c r="Q6" s="5">
        <f>データ加工!Q6</f>
        <v>6394</v>
      </c>
    </row>
    <row r="7" spans="1:24" ht="14.25" thickBot="1" x14ac:dyDescent="0.2">
      <c r="A7" s="11" t="s">
        <v>47</v>
      </c>
      <c r="B7" s="2" t="str">
        <f>データ加工!B7</f>
        <v>ファンド型投資商品</v>
      </c>
      <c r="C7" s="5">
        <f>データ加工!C7</f>
        <v>297</v>
      </c>
      <c r="D7" s="5">
        <f>データ加工!D7</f>
        <v>131</v>
      </c>
      <c r="E7" s="5">
        <f>データ加工!E7</f>
        <v>355</v>
      </c>
      <c r="F7" s="5">
        <f>データ加工!F7</f>
        <v>1451</v>
      </c>
      <c r="G7" s="5">
        <f>データ加工!G7</f>
        <v>264</v>
      </c>
      <c r="H7" s="5">
        <f>データ加工!H7</f>
        <v>137</v>
      </c>
      <c r="I7" s="5">
        <f>データ加工!I7</f>
        <v>556</v>
      </c>
      <c r="J7" s="5">
        <f>データ加工!J7</f>
        <v>776</v>
      </c>
      <c r="K7" s="5">
        <f>データ加工!K7</f>
        <v>99</v>
      </c>
      <c r="L7" s="5">
        <f>データ加工!L7</f>
        <v>680</v>
      </c>
      <c r="M7" s="5">
        <f>データ加工!M7</f>
        <v>167</v>
      </c>
      <c r="N7" s="5">
        <f>データ加工!N7</f>
        <v>597</v>
      </c>
      <c r="O7" s="5">
        <f>データ加工!O7</f>
        <v>156</v>
      </c>
      <c r="P7" s="5">
        <f>データ加工!P7</f>
        <v>39</v>
      </c>
      <c r="Q7" s="5">
        <f>データ加工!Q7</f>
        <v>5705</v>
      </c>
    </row>
    <row r="8" spans="1:24" ht="14.25" thickBot="1" x14ac:dyDescent="0.2">
      <c r="A8" s="11" t="s">
        <v>48</v>
      </c>
      <c r="B8" s="2" t="str">
        <f>データ加工!B8</f>
        <v>アダルト情報サイト</v>
      </c>
      <c r="C8" s="5">
        <f>データ加工!C8</f>
        <v>136</v>
      </c>
      <c r="D8" s="5">
        <f>データ加工!D8</f>
        <v>116</v>
      </c>
      <c r="E8" s="5">
        <f>データ加工!E8</f>
        <v>202</v>
      </c>
      <c r="F8" s="5">
        <f>データ加工!F8</f>
        <v>1667</v>
      </c>
      <c r="G8" s="5">
        <f>データ加工!G8</f>
        <v>155</v>
      </c>
      <c r="H8" s="5">
        <f>データ加工!H8</f>
        <v>136</v>
      </c>
      <c r="I8" s="5">
        <f>データ加工!I8</f>
        <v>485</v>
      </c>
      <c r="J8" s="5">
        <f>データ加工!J8</f>
        <v>908</v>
      </c>
      <c r="K8" s="5">
        <f>データ加工!K8</f>
        <v>37</v>
      </c>
      <c r="L8" s="5">
        <f>データ加工!L8</f>
        <v>270</v>
      </c>
      <c r="M8" s="5">
        <f>データ加工!M8</f>
        <v>94</v>
      </c>
      <c r="N8" s="5">
        <f>データ加工!N8</f>
        <v>335</v>
      </c>
      <c r="O8" s="5">
        <f>データ加工!O8</f>
        <v>62</v>
      </c>
      <c r="P8" s="5">
        <f>データ加工!P8</f>
        <v>10</v>
      </c>
      <c r="Q8" s="5">
        <f>データ加工!Q8</f>
        <v>4613</v>
      </c>
    </row>
    <row r="9" spans="1:24" ht="14.25" thickBot="1" x14ac:dyDescent="0.2">
      <c r="A9" s="11" t="s">
        <v>49</v>
      </c>
      <c r="B9" s="2" t="str">
        <f>データ加工!B9</f>
        <v>インターネット接続回線</v>
      </c>
      <c r="C9" s="5">
        <f>データ加工!C9</f>
        <v>200</v>
      </c>
      <c r="D9" s="5">
        <f>データ加工!D9</f>
        <v>126</v>
      </c>
      <c r="E9" s="5">
        <f>データ加工!E9</f>
        <v>314</v>
      </c>
      <c r="F9" s="5">
        <f>データ加工!F9</f>
        <v>927</v>
      </c>
      <c r="G9" s="5">
        <f>データ加工!G9</f>
        <v>145</v>
      </c>
      <c r="H9" s="5">
        <f>データ加工!H9</f>
        <v>175</v>
      </c>
      <c r="I9" s="5">
        <f>データ加工!I9</f>
        <v>462</v>
      </c>
      <c r="J9" s="5">
        <f>データ加工!J9</f>
        <v>767</v>
      </c>
      <c r="K9" s="5">
        <f>データ加工!K9</f>
        <v>59</v>
      </c>
      <c r="L9" s="5">
        <f>データ加工!L9</f>
        <v>368</v>
      </c>
      <c r="M9" s="5">
        <f>データ加工!M9</f>
        <v>164</v>
      </c>
      <c r="N9" s="5">
        <f>データ加工!N9</f>
        <v>392</v>
      </c>
      <c r="O9" s="5">
        <f>データ加工!O9</f>
        <v>102</v>
      </c>
      <c r="P9" s="5">
        <f>データ加工!P9</f>
        <v>23</v>
      </c>
      <c r="Q9" s="5">
        <f>データ加工!Q9</f>
        <v>4224</v>
      </c>
    </row>
    <row r="10" spans="1:24" ht="14.25" thickBot="1" x14ac:dyDescent="0.2">
      <c r="A10" s="11" t="s">
        <v>50</v>
      </c>
      <c r="B10" s="2" t="str">
        <f>データ加工!B10</f>
        <v>デジタルコンテンツその他</v>
      </c>
      <c r="C10" s="5">
        <f>データ加工!C10</f>
        <v>145</v>
      </c>
      <c r="D10" s="5">
        <f>データ加工!D10</f>
        <v>114</v>
      </c>
      <c r="E10" s="5">
        <f>データ加工!E10</f>
        <v>182</v>
      </c>
      <c r="F10" s="5">
        <f>データ加工!F10</f>
        <v>1529</v>
      </c>
      <c r="G10" s="5">
        <f>データ加工!G10</f>
        <v>106</v>
      </c>
      <c r="H10" s="5">
        <f>データ加工!H10</f>
        <v>93</v>
      </c>
      <c r="I10" s="5">
        <f>データ加工!I10</f>
        <v>302</v>
      </c>
      <c r="J10" s="5">
        <f>データ加工!J10</f>
        <v>852</v>
      </c>
      <c r="K10" s="5">
        <f>データ加工!K10</f>
        <v>36</v>
      </c>
      <c r="L10" s="5">
        <f>データ加工!L10</f>
        <v>231</v>
      </c>
      <c r="M10" s="5">
        <f>データ加工!M10</f>
        <v>88</v>
      </c>
      <c r="N10" s="5">
        <f>データ加工!N10</f>
        <v>307</v>
      </c>
      <c r="O10" s="5">
        <f>データ加工!O10</f>
        <v>74</v>
      </c>
      <c r="P10" s="5">
        <f>データ加工!P10</f>
        <v>5</v>
      </c>
      <c r="Q10" s="5">
        <f>データ加工!Q10</f>
        <v>4064</v>
      </c>
    </row>
    <row r="11" spans="1:24" ht="14.25" thickBot="1" x14ac:dyDescent="0.2">
      <c r="A11" s="11" t="s">
        <v>51</v>
      </c>
      <c r="B11" s="2" t="str">
        <f>データ加工!B11</f>
        <v>相談その他</v>
      </c>
      <c r="C11" s="5">
        <f>データ加工!C11</f>
        <v>169</v>
      </c>
      <c r="D11" s="5">
        <f>データ加工!D11</f>
        <v>182</v>
      </c>
      <c r="E11" s="5">
        <f>データ加工!E11</f>
        <v>264</v>
      </c>
      <c r="F11" s="5">
        <f>データ加工!F11</f>
        <v>775</v>
      </c>
      <c r="G11" s="5">
        <f>データ加工!G11</f>
        <v>172</v>
      </c>
      <c r="H11" s="5">
        <f>データ加工!H11</f>
        <v>112</v>
      </c>
      <c r="I11" s="5">
        <f>データ加工!I11</f>
        <v>216</v>
      </c>
      <c r="J11" s="5">
        <f>データ加工!J11</f>
        <v>403</v>
      </c>
      <c r="K11" s="5">
        <f>データ加工!K11</f>
        <v>49</v>
      </c>
      <c r="L11" s="5">
        <f>データ加工!L11</f>
        <v>335</v>
      </c>
      <c r="M11" s="5">
        <f>データ加工!M11</f>
        <v>103</v>
      </c>
      <c r="N11" s="5">
        <f>データ加工!N11</f>
        <v>369</v>
      </c>
      <c r="O11" s="5">
        <f>データ加工!O11</f>
        <v>162</v>
      </c>
      <c r="P11" s="5">
        <f>データ加工!P11</f>
        <v>23</v>
      </c>
      <c r="Q11" s="5">
        <f>データ加工!Q11</f>
        <v>3334</v>
      </c>
    </row>
    <row r="12" spans="1:24" ht="14.25" thickBot="1" x14ac:dyDescent="0.2">
      <c r="A12" s="11" t="s">
        <v>52</v>
      </c>
      <c r="B12" s="2" t="str">
        <f>データ加工!B12</f>
        <v>新聞</v>
      </c>
      <c r="C12" s="5">
        <f>データ加工!C12</f>
        <v>170</v>
      </c>
      <c r="D12" s="5">
        <f>データ加工!D12</f>
        <v>66</v>
      </c>
      <c r="E12" s="5">
        <f>データ加工!E12</f>
        <v>168</v>
      </c>
      <c r="F12" s="5">
        <f>データ加工!F12</f>
        <v>778</v>
      </c>
      <c r="G12" s="5">
        <f>データ加工!G12</f>
        <v>78</v>
      </c>
      <c r="H12" s="5">
        <f>データ加工!H12</f>
        <v>74</v>
      </c>
      <c r="I12" s="5">
        <f>データ加工!I12</f>
        <v>194</v>
      </c>
      <c r="J12" s="5">
        <f>データ加工!J12</f>
        <v>796</v>
      </c>
      <c r="K12" s="5">
        <f>データ加工!K12</f>
        <v>19</v>
      </c>
      <c r="L12" s="5">
        <f>データ加工!L12</f>
        <v>207</v>
      </c>
      <c r="M12" s="5">
        <f>データ加工!M12</f>
        <v>55</v>
      </c>
      <c r="N12" s="5">
        <f>データ加工!N12</f>
        <v>535</v>
      </c>
      <c r="O12" s="5">
        <f>データ加工!O12</f>
        <v>123</v>
      </c>
      <c r="P12" s="5">
        <f>データ加工!P12</f>
        <v>44</v>
      </c>
      <c r="Q12" s="5">
        <f>データ加工!Q12</f>
        <v>3307</v>
      </c>
    </row>
    <row r="13" spans="1:24" ht="14.25" thickBot="1" x14ac:dyDescent="0.2">
      <c r="A13" s="11" t="s">
        <v>53</v>
      </c>
      <c r="B13" s="2" t="str">
        <f>データ加工!B13</f>
        <v>他の役務サービス</v>
      </c>
      <c r="C13" s="5">
        <f>データ加工!C13</f>
        <v>136</v>
      </c>
      <c r="D13" s="5">
        <f>データ加工!D13</f>
        <v>68</v>
      </c>
      <c r="E13" s="5">
        <f>データ加工!E13</f>
        <v>170</v>
      </c>
      <c r="F13" s="5">
        <f>データ加工!F13</f>
        <v>1035</v>
      </c>
      <c r="G13" s="5">
        <f>データ加工!G13</f>
        <v>161</v>
      </c>
      <c r="H13" s="5">
        <f>データ加工!H13</f>
        <v>96</v>
      </c>
      <c r="I13" s="5">
        <f>データ加工!I13</f>
        <v>267</v>
      </c>
      <c r="J13" s="5">
        <f>データ加工!J13</f>
        <v>509</v>
      </c>
      <c r="K13" s="5">
        <f>データ加工!K13</f>
        <v>42</v>
      </c>
      <c r="L13" s="5">
        <f>データ加工!L13</f>
        <v>240</v>
      </c>
      <c r="M13" s="5">
        <f>データ加工!M13</f>
        <v>120</v>
      </c>
      <c r="N13" s="5">
        <f>データ加工!N13</f>
        <v>326</v>
      </c>
      <c r="O13" s="5">
        <f>データ加工!O13</f>
        <v>92</v>
      </c>
      <c r="P13" s="5">
        <f>データ加工!P13</f>
        <v>23</v>
      </c>
      <c r="Q13" s="5">
        <f>データ加工!Q13</f>
        <v>3285</v>
      </c>
    </row>
    <row r="14" spans="1:24" ht="14.25" thickBot="1" x14ac:dyDescent="0.2">
      <c r="A14" s="11" t="s">
        <v>54</v>
      </c>
      <c r="B14" s="2" t="str">
        <f>データ加工!B14</f>
        <v>サラ金・フリーローン</v>
      </c>
      <c r="C14" s="5">
        <f>データ加工!C14</f>
        <v>191</v>
      </c>
      <c r="D14" s="5">
        <f>データ加工!D14</f>
        <v>112</v>
      </c>
      <c r="E14" s="5">
        <f>データ加工!E14</f>
        <v>166</v>
      </c>
      <c r="F14" s="5">
        <f>データ加工!F14</f>
        <v>682</v>
      </c>
      <c r="G14" s="5">
        <f>データ加工!G14</f>
        <v>97</v>
      </c>
      <c r="H14" s="5">
        <f>データ加工!H14</f>
        <v>75</v>
      </c>
      <c r="I14" s="5">
        <f>データ加工!I14</f>
        <v>239</v>
      </c>
      <c r="J14" s="5">
        <f>データ加工!J14</f>
        <v>287</v>
      </c>
      <c r="K14" s="5">
        <f>データ加工!K14</f>
        <v>50</v>
      </c>
      <c r="L14" s="5">
        <f>データ加工!L14</f>
        <v>202</v>
      </c>
      <c r="M14" s="5">
        <f>データ加工!M14</f>
        <v>91</v>
      </c>
      <c r="N14" s="5">
        <f>データ加工!N14</f>
        <v>358</v>
      </c>
      <c r="O14" s="5">
        <f>データ加工!O14</f>
        <v>121</v>
      </c>
      <c r="P14" s="5">
        <f>データ加工!P14</f>
        <v>39</v>
      </c>
      <c r="Q14" s="5">
        <f>データ加工!Q14</f>
        <v>2710</v>
      </c>
    </row>
    <row r="15" spans="1:24" ht="14.25" thickBot="1" x14ac:dyDescent="0.2">
      <c r="A15" s="11" t="s">
        <v>55</v>
      </c>
      <c r="B15" s="2" t="str">
        <f>データ加工!B15</f>
        <v>修理サービス</v>
      </c>
      <c r="C15" s="5">
        <f>データ加工!C15</f>
        <v>168</v>
      </c>
      <c r="D15" s="5">
        <f>データ加工!D15</f>
        <v>54</v>
      </c>
      <c r="E15" s="5">
        <f>データ加工!E15</f>
        <v>170</v>
      </c>
      <c r="F15" s="5">
        <f>データ加工!F15</f>
        <v>700</v>
      </c>
      <c r="G15" s="5">
        <f>データ加工!G15</f>
        <v>113</v>
      </c>
      <c r="H15" s="5">
        <f>データ加工!H15</f>
        <v>55</v>
      </c>
      <c r="I15" s="5">
        <f>データ加工!I15</f>
        <v>226</v>
      </c>
      <c r="J15" s="5">
        <f>データ加工!J15</f>
        <v>414</v>
      </c>
      <c r="K15" s="5">
        <f>データ加工!K15</f>
        <v>17</v>
      </c>
      <c r="L15" s="5">
        <f>データ加工!L15</f>
        <v>137</v>
      </c>
      <c r="M15" s="5">
        <f>データ加工!M15</f>
        <v>71</v>
      </c>
      <c r="N15" s="5">
        <f>データ加工!N15</f>
        <v>288</v>
      </c>
      <c r="O15" s="5">
        <f>データ加工!O15</f>
        <v>68</v>
      </c>
      <c r="P15" s="5">
        <f>データ加工!P15</f>
        <v>15</v>
      </c>
      <c r="Q15" s="5">
        <f>データ加工!Q15</f>
        <v>2496</v>
      </c>
    </row>
    <row r="16" spans="1:24" ht="14.25" thickBot="1" x14ac:dyDescent="0.2">
      <c r="A16" s="11" t="s">
        <v>56</v>
      </c>
      <c r="B16" s="2" t="str">
        <f>データ加工!B16</f>
        <v>公社債</v>
      </c>
      <c r="C16" s="5">
        <f>データ加工!C16</f>
        <v>123</v>
      </c>
      <c r="D16" s="5">
        <f>データ加工!D16</f>
        <v>46</v>
      </c>
      <c r="E16" s="5">
        <f>データ加工!E16</f>
        <v>154</v>
      </c>
      <c r="F16" s="5">
        <f>データ加工!F16</f>
        <v>730</v>
      </c>
      <c r="G16" s="5">
        <f>データ加工!G16</f>
        <v>110</v>
      </c>
      <c r="H16" s="5">
        <f>データ加工!H16</f>
        <v>83</v>
      </c>
      <c r="I16" s="5">
        <f>データ加工!I16</f>
        <v>255</v>
      </c>
      <c r="J16" s="5">
        <f>データ加工!J16</f>
        <v>366</v>
      </c>
      <c r="K16" s="5">
        <f>データ加工!K16</f>
        <v>33</v>
      </c>
      <c r="L16" s="5">
        <f>データ加工!L16</f>
        <v>179</v>
      </c>
      <c r="M16" s="5">
        <f>データ加工!M16</f>
        <v>72</v>
      </c>
      <c r="N16" s="5">
        <f>データ加工!N16</f>
        <v>178</v>
      </c>
      <c r="O16" s="5">
        <f>データ加工!O16</f>
        <v>32</v>
      </c>
      <c r="P16" s="5">
        <f>データ加工!P16</f>
        <v>5</v>
      </c>
      <c r="Q16" s="5">
        <f>データ加工!Q16</f>
        <v>2366</v>
      </c>
    </row>
    <row r="17" spans="1:22" ht="14.25" thickBot="1" x14ac:dyDescent="0.2">
      <c r="A17" s="11" t="s">
        <v>57</v>
      </c>
      <c r="B17" s="2" t="str">
        <f>データ加工!B17</f>
        <v>ふとん類</v>
      </c>
      <c r="C17" s="5">
        <f>データ加工!C17</f>
        <v>176</v>
      </c>
      <c r="D17" s="5">
        <f>データ加工!D17</f>
        <v>102</v>
      </c>
      <c r="E17" s="5">
        <f>データ加工!E17</f>
        <v>137</v>
      </c>
      <c r="F17" s="5">
        <f>データ加工!F17</f>
        <v>484</v>
      </c>
      <c r="G17" s="5">
        <f>データ加工!G17</f>
        <v>172</v>
      </c>
      <c r="H17" s="5">
        <f>データ加工!H17</f>
        <v>101</v>
      </c>
      <c r="I17" s="5">
        <f>データ加工!I17</f>
        <v>279</v>
      </c>
      <c r="J17" s="5">
        <f>データ加工!J17</f>
        <v>209</v>
      </c>
      <c r="K17" s="5">
        <f>データ加工!K17</f>
        <v>26</v>
      </c>
      <c r="L17" s="5">
        <f>データ加工!L17</f>
        <v>123</v>
      </c>
      <c r="M17" s="5">
        <f>データ加工!M17</f>
        <v>36</v>
      </c>
      <c r="N17" s="5">
        <f>データ加工!N17</f>
        <v>252</v>
      </c>
      <c r="O17" s="5">
        <f>データ加工!O17</f>
        <v>61</v>
      </c>
      <c r="P17" s="5">
        <f>データ加工!P17</f>
        <v>23</v>
      </c>
      <c r="Q17" s="5">
        <f>データ加工!Q17</f>
        <v>2181</v>
      </c>
    </row>
    <row r="18" spans="1:22" ht="14.25" thickBot="1" x14ac:dyDescent="0.2">
      <c r="A18" s="11" t="s">
        <v>58</v>
      </c>
      <c r="B18" s="2" t="str">
        <f>データ加工!B18</f>
        <v>放送サービス</v>
      </c>
      <c r="C18" s="5">
        <f>データ加工!C18</f>
        <v>107</v>
      </c>
      <c r="D18" s="5">
        <f>データ加工!D18</f>
        <v>51</v>
      </c>
      <c r="E18" s="5">
        <f>データ加工!E18</f>
        <v>54</v>
      </c>
      <c r="F18" s="5">
        <f>データ加工!F18</f>
        <v>728</v>
      </c>
      <c r="G18" s="5">
        <f>データ加工!G18</f>
        <v>60</v>
      </c>
      <c r="H18" s="5">
        <f>データ加工!H18</f>
        <v>42</v>
      </c>
      <c r="I18" s="5">
        <f>データ加工!I18</f>
        <v>147</v>
      </c>
      <c r="J18" s="5">
        <f>データ加工!J18</f>
        <v>496</v>
      </c>
      <c r="K18" s="5">
        <f>データ加工!K18</f>
        <v>7</v>
      </c>
      <c r="L18" s="5">
        <f>データ加工!L18</f>
        <v>85</v>
      </c>
      <c r="M18" s="5">
        <f>データ加工!M18</f>
        <v>47</v>
      </c>
      <c r="N18" s="5">
        <f>データ加工!N18</f>
        <v>209</v>
      </c>
      <c r="O18" s="5">
        <f>データ加工!O18</f>
        <v>70</v>
      </c>
      <c r="P18" s="5">
        <f>データ加工!P18</f>
        <v>19</v>
      </c>
      <c r="Q18" s="5">
        <f>データ加工!Q18</f>
        <v>2122</v>
      </c>
    </row>
    <row r="19" spans="1:22" ht="14.25" thickBot="1" x14ac:dyDescent="0.2">
      <c r="A19" s="11" t="s">
        <v>59</v>
      </c>
      <c r="B19" s="2" t="str">
        <f>データ加工!B19</f>
        <v>株</v>
      </c>
      <c r="C19" s="5">
        <f>データ加工!C19</f>
        <v>91</v>
      </c>
      <c r="D19" s="5">
        <f>データ加工!D19</f>
        <v>75</v>
      </c>
      <c r="E19" s="5">
        <f>データ加工!E19</f>
        <v>161</v>
      </c>
      <c r="F19" s="5">
        <f>データ加工!F19</f>
        <v>553</v>
      </c>
      <c r="G19" s="5">
        <f>データ加工!G19</f>
        <v>91</v>
      </c>
      <c r="H19" s="5">
        <f>データ加工!H19</f>
        <v>50</v>
      </c>
      <c r="I19" s="5">
        <f>データ加工!I19</f>
        <v>264</v>
      </c>
      <c r="J19" s="5">
        <f>データ加工!J19</f>
        <v>344</v>
      </c>
      <c r="K19" s="5">
        <f>データ加工!K19</f>
        <v>28</v>
      </c>
      <c r="L19" s="5">
        <f>データ加工!L19</f>
        <v>148</v>
      </c>
      <c r="M19" s="5">
        <f>データ加工!M19</f>
        <v>57</v>
      </c>
      <c r="N19" s="5">
        <f>データ加工!N19</f>
        <v>180</v>
      </c>
      <c r="O19" s="5">
        <f>データ加工!O19</f>
        <v>49</v>
      </c>
      <c r="P19" s="5">
        <f>データ加工!P19</f>
        <v>11</v>
      </c>
      <c r="Q19" s="5">
        <f>データ加工!Q19</f>
        <v>2102</v>
      </c>
    </row>
    <row r="20" spans="1:22" ht="14.25" thickBot="1" x14ac:dyDescent="0.2">
      <c r="A20" s="11" t="s">
        <v>60</v>
      </c>
      <c r="B20" s="2" t="str">
        <f>データ加工!B20</f>
        <v>生命保険</v>
      </c>
      <c r="C20" s="5">
        <f>データ加工!C20</f>
        <v>133</v>
      </c>
      <c r="D20" s="5">
        <f>データ加工!D20</f>
        <v>78</v>
      </c>
      <c r="E20" s="5">
        <f>データ加工!E20</f>
        <v>98</v>
      </c>
      <c r="F20" s="5">
        <f>データ加工!F20</f>
        <v>529</v>
      </c>
      <c r="G20" s="5">
        <f>データ加工!G20</f>
        <v>62</v>
      </c>
      <c r="H20" s="5">
        <f>データ加工!H20</f>
        <v>58</v>
      </c>
      <c r="I20" s="5">
        <f>データ加工!I20</f>
        <v>178</v>
      </c>
      <c r="J20" s="5">
        <f>データ加工!J20</f>
        <v>335</v>
      </c>
      <c r="K20" s="5">
        <f>データ加工!K20</f>
        <v>19</v>
      </c>
      <c r="L20" s="5">
        <f>データ加工!L20</f>
        <v>117</v>
      </c>
      <c r="M20" s="5">
        <f>データ加工!M20</f>
        <v>43</v>
      </c>
      <c r="N20" s="5">
        <f>データ加工!N20</f>
        <v>195</v>
      </c>
      <c r="O20" s="5">
        <f>データ加工!O20</f>
        <v>42</v>
      </c>
      <c r="P20" s="5">
        <f>データ加工!P20</f>
        <v>21</v>
      </c>
      <c r="Q20" s="5">
        <f>データ加工!Q20</f>
        <v>1908</v>
      </c>
    </row>
    <row r="21" spans="1:22" ht="14.25" thickBot="1" x14ac:dyDescent="0.2">
      <c r="A21" s="11" t="s">
        <v>61</v>
      </c>
      <c r="B21" s="2" t="str">
        <f>データ加工!B21</f>
        <v>アクセサリー</v>
      </c>
      <c r="C21" s="5">
        <f>データ加工!C21</f>
        <v>107</v>
      </c>
      <c r="D21" s="5">
        <f>データ加工!D21</f>
        <v>56</v>
      </c>
      <c r="E21" s="5">
        <f>データ加工!E21</f>
        <v>86</v>
      </c>
      <c r="F21" s="5">
        <f>データ加工!F21</f>
        <v>425</v>
      </c>
      <c r="G21" s="5">
        <f>データ加工!G21</f>
        <v>47</v>
      </c>
      <c r="H21" s="5">
        <f>データ加工!H21</f>
        <v>67</v>
      </c>
      <c r="I21" s="5">
        <f>データ加工!I21</f>
        <v>127</v>
      </c>
      <c r="J21" s="5">
        <f>データ加工!J21</f>
        <v>288</v>
      </c>
      <c r="K21" s="5">
        <f>データ加工!K21</f>
        <v>29</v>
      </c>
      <c r="L21" s="5">
        <f>データ加工!L21</f>
        <v>134</v>
      </c>
      <c r="M21" s="5">
        <f>データ加工!M21</f>
        <v>47</v>
      </c>
      <c r="N21" s="5">
        <f>データ加工!N21</f>
        <v>230</v>
      </c>
      <c r="O21" s="5">
        <f>データ加工!O21</f>
        <v>53</v>
      </c>
      <c r="P21" s="5">
        <f>データ加工!P21</f>
        <v>12</v>
      </c>
      <c r="Q21" s="5">
        <f>データ加工!Q21</f>
        <v>1708</v>
      </c>
    </row>
    <row r="22" spans="1:22" ht="14.25" thickBot="1" x14ac:dyDescent="0.2">
      <c r="A22" s="11" t="s">
        <v>62</v>
      </c>
      <c r="B22" s="2" t="str">
        <f>データ加工!B22</f>
        <v>移動通信サービス</v>
      </c>
      <c r="C22" s="5">
        <f>データ加工!C22</f>
        <v>82</v>
      </c>
      <c r="D22" s="5">
        <f>データ加工!D22</f>
        <v>39</v>
      </c>
      <c r="E22" s="5">
        <f>データ加工!E22</f>
        <v>55</v>
      </c>
      <c r="F22" s="5">
        <f>データ加工!F22</f>
        <v>550</v>
      </c>
      <c r="G22" s="5">
        <f>データ加工!G22</f>
        <v>43</v>
      </c>
      <c r="H22" s="5">
        <f>データ加工!H22</f>
        <v>12</v>
      </c>
      <c r="I22" s="5">
        <f>データ加工!I22</f>
        <v>113</v>
      </c>
      <c r="J22" s="5">
        <f>データ加工!J22</f>
        <v>290</v>
      </c>
      <c r="K22" s="5">
        <f>データ加工!K22</f>
        <v>18</v>
      </c>
      <c r="L22" s="5">
        <f>データ加工!L22</f>
        <v>75</v>
      </c>
      <c r="M22" s="5">
        <f>データ加工!M22</f>
        <v>35</v>
      </c>
      <c r="N22" s="5">
        <f>データ加工!N22</f>
        <v>135</v>
      </c>
      <c r="O22" s="5">
        <f>データ加工!O22</f>
        <v>35</v>
      </c>
      <c r="P22" s="5">
        <f>データ加工!P22</f>
        <v>11</v>
      </c>
      <c r="Q22" s="5">
        <f>データ加工!Q22</f>
        <v>1493</v>
      </c>
      <c r="V22" s="47"/>
    </row>
    <row r="23" spans="1:22" ht="14.25" thickBot="1" x14ac:dyDescent="0.2">
      <c r="A23" s="11" t="s">
        <v>63</v>
      </c>
      <c r="B23" s="2" t="str">
        <f>データ加工!B23</f>
        <v>賃貸アパート・マンション</v>
      </c>
      <c r="C23" s="5">
        <f>データ加工!C23</f>
        <v>133</v>
      </c>
      <c r="D23" s="5">
        <f>データ加工!D23</f>
        <v>44</v>
      </c>
      <c r="E23" s="5">
        <f>データ加工!E23</f>
        <v>42</v>
      </c>
      <c r="F23" s="5">
        <f>データ加工!F23</f>
        <v>539</v>
      </c>
      <c r="G23" s="5">
        <f>データ加工!G23</f>
        <v>45</v>
      </c>
      <c r="H23" s="5">
        <f>データ加工!H23</f>
        <v>17</v>
      </c>
      <c r="I23" s="5">
        <f>データ加工!I23</f>
        <v>84</v>
      </c>
      <c r="J23" s="5">
        <f>データ加工!J23</f>
        <v>228</v>
      </c>
      <c r="K23" s="5">
        <f>データ加工!K23</f>
        <v>4</v>
      </c>
      <c r="L23" s="5">
        <f>データ加工!L23</f>
        <v>78</v>
      </c>
      <c r="M23" s="5">
        <f>データ加工!M23</f>
        <v>41</v>
      </c>
      <c r="N23" s="5">
        <f>データ加工!N23</f>
        <v>148</v>
      </c>
      <c r="O23" s="5">
        <f>データ加工!O23</f>
        <v>53</v>
      </c>
      <c r="P23" s="5">
        <f>データ加工!P23</f>
        <v>15</v>
      </c>
      <c r="Q23" s="5">
        <f>データ加工!Q23</f>
        <v>1471</v>
      </c>
      <c r="V23" s="47"/>
    </row>
    <row r="24" spans="1:22" ht="14.25" thickBot="1" x14ac:dyDescent="0.2">
      <c r="A24" s="11" t="s">
        <v>64</v>
      </c>
      <c r="B24" s="2" t="str">
        <f>データ加工!B24</f>
        <v>屋根工事</v>
      </c>
      <c r="C24" s="5">
        <f>データ加工!C24</f>
        <v>58</v>
      </c>
      <c r="D24" s="5">
        <f>データ加工!D24</f>
        <v>39</v>
      </c>
      <c r="E24" s="5">
        <f>データ加工!E24</f>
        <v>83</v>
      </c>
      <c r="F24" s="5">
        <f>データ加工!F24</f>
        <v>499</v>
      </c>
      <c r="G24" s="5">
        <f>データ加工!G24</f>
        <v>32</v>
      </c>
      <c r="H24" s="5">
        <f>データ加工!H24</f>
        <v>17</v>
      </c>
      <c r="I24" s="5">
        <f>データ加工!I24</f>
        <v>182</v>
      </c>
      <c r="J24" s="5">
        <f>データ加工!J24</f>
        <v>217</v>
      </c>
      <c r="K24" s="5">
        <f>データ加工!K24</f>
        <v>18</v>
      </c>
      <c r="L24" s="5">
        <f>データ加工!L24</f>
        <v>47</v>
      </c>
      <c r="M24" s="5">
        <f>データ加工!M24</f>
        <v>33</v>
      </c>
      <c r="N24" s="5">
        <f>データ加工!N24</f>
        <v>132</v>
      </c>
      <c r="O24" s="5">
        <f>データ加工!O24</f>
        <v>28</v>
      </c>
      <c r="P24" s="5">
        <f>データ加工!P24</f>
        <v>13</v>
      </c>
      <c r="Q24" s="5">
        <f>データ加工!Q24</f>
        <v>1398</v>
      </c>
      <c r="V24" s="47"/>
    </row>
    <row r="25" spans="1:22" ht="14.25" thickBot="1" x14ac:dyDescent="0.2">
      <c r="A25" s="11" t="s">
        <v>65</v>
      </c>
      <c r="B25" s="2" t="str">
        <f>データ加工!B25</f>
        <v>その他金融関連サービス</v>
      </c>
      <c r="C25" s="5">
        <f>データ加工!C25</f>
        <v>81</v>
      </c>
      <c r="D25" s="5">
        <f>データ加工!D25</f>
        <v>44</v>
      </c>
      <c r="E25" s="5">
        <f>データ加工!E25</f>
        <v>77</v>
      </c>
      <c r="F25" s="5">
        <f>データ加工!F25</f>
        <v>330</v>
      </c>
      <c r="G25" s="5">
        <f>データ加工!G25</f>
        <v>55</v>
      </c>
      <c r="H25" s="5">
        <f>データ加工!H25</f>
        <v>27</v>
      </c>
      <c r="I25" s="5">
        <f>データ加工!I25</f>
        <v>132</v>
      </c>
      <c r="J25" s="5">
        <f>データ加工!J25</f>
        <v>189</v>
      </c>
      <c r="K25" s="5">
        <f>データ加工!K25</f>
        <v>10</v>
      </c>
      <c r="L25" s="5">
        <f>データ加工!L25</f>
        <v>83</v>
      </c>
      <c r="M25" s="5">
        <f>データ加工!M25</f>
        <v>24</v>
      </c>
      <c r="N25" s="5">
        <f>データ加工!N25</f>
        <v>213</v>
      </c>
      <c r="O25" s="5">
        <f>データ加工!O25</f>
        <v>53</v>
      </c>
      <c r="P25" s="5">
        <f>データ加工!P25</f>
        <v>5</v>
      </c>
      <c r="Q25" s="5">
        <f>データ加工!Q25</f>
        <v>1323</v>
      </c>
    </row>
    <row r="26" spans="1:22" ht="14.25" thickBot="1" x14ac:dyDescent="0.2">
      <c r="A26" s="11" t="s">
        <v>66</v>
      </c>
      <c r="B26" s="2" t="str">
        <f>データ加工!B26</f>
        <v>化粧品</v>
      </c>
      <c r="C26" s="5">
        <f>データ加工!C26</f>
        <v>73</v>
      </c>
      <c r="D26" s="5">
        <f>データ加工!D26</f>
        <v>44</v>
      </c>
      <c r="E26" s="5">
        <f>データ加工!E26</f>
        <v>42</v>
      </c>
      <c r="F26" s="5">
        <f>データ加工!F26</f>
        <v>346</v>
      </c>
      <c r="G26" s="5">
        <f>データ加工!G26</f>
        <v>48</v>
      </c>
      <c r="H26" s="5">
        <f>データ加工!H26</f>
        <v>33</v>
      </c>
      <c r="I26" s="5">
        <f>データ加工!I26</f>
        <v>123</v>
      </c>
      <c r="J26" s="5">
        <f>データ加工!J26</f>
        <v>226</v>
      </c>
      <c r="K26" s="5">
        <f>データ加工!K26</f>
        <v>12</v>
      </c>
      <c r="L26" s="5">
        <f>データ加工!L26</f>
        <v>99</v>
      </c>
      <c r="M26" s="5">
        <f>データ加工!M26</f>
        <v>45</v>
      </c>
      <c r="N26" s="5">
        <f>データ加工!N26</f>
        <v>155</v>
      </c>
      <c r="O26" s="5">
        <f>データ加工!O26</f>
        <v>60</v>
      </c>
      <c r="P26" s="5">
        <f>データ加工!P26</f>
        <v>16</v>
      </c>
      <c r="Q26" s="5">
        <f>データ加工!Q26</f>
        <v>1322</v>
      </c>
    </row>
    <row r="27" spans="1:22" ht="14.25" thickBot="1" x14ac:dyDescent="0.2">
      <c r="A27" s="11" t="s">
        <v>67</v>
      </c>
      <c r="B27" s="2" t="str">
        <f>データ加工!B27</f>
        <v>浄水器</v>
      </c>
      <c r="C27" s="5">
        <f>データ加工!C27</f>
        <v>53</v>
      </c>
      <c r="D27" s="5">
        <f>データ加工!D27</f>
        <v>20</v>
      </c>
      <c r="E27" s="5">
        <f>データ加工!E27</f>
        <v>34</v>
      </c>
      <c r="F27" s="5">
        <f>データ加工!F27</f>
        <v>367</v>
      </c>
      <c r="G27" s="5">
        <f>データ加工!G27</f>
        <v>19</v>
      </c>
      <c r="H27" s="5">
        <f>データ加工!H27</f>
        <v>15</v>
      </c>
      <c r="I27" s="5">
        <f>データ加工!I27</f>
        <v>120</v>
      </c>
      <c r="J27" s="5">
        <f>データ加工!J27</f>
        <v>320</v>
      </c>
      <c r="K27" s="5">
        <f>データ加工!K27</f>
        <v>9</v>
      </c>
      <c r="L27" s="5">
        <f>データ加工!L27</f>
        <v>68</v>
      </c>
      <c r="M27" s="5">
        <f>データ加工!M27</f>
        <v>28</v>
      </c>
      <c r="N27" s="5">
        <f>データ加工!N27</f>
        <v>150</v>
      </c>
      <c r="O27" s="5">
        <f>データ加工!O27</f>
        <v>26</v>
      </c>
      <c r="P27" s="5">
        <f>データ加工!P27</f>
        <v>16</v>
      </c>
      <c r="Q27" s="5">
        <f>データ加工!Q27</f>
        <v>1245</v>
      </c>
    </row>
    <row r="28" spans="1:22" ht="14.25" thickBot="1" x14ac:dyDescent="0.2">
      <c r="A28" s="11" t="s">
        <v>68</v>
      </c>
      <c r="B28" s="2" t="str">
        <f>データ加工!B28</f>
        <v>他の行政サービス</v>
      </c>
      <c r="C28" s="5">
        <f>データ加工!C28</f>
        <v>136</v>
      </c>
      <c r="D28" s="5">
        <f>データ加工!D28</f>
        <v>47</v>
      </c>
      <c r="E28" s="5">
        <f>データ加工!E28</f>
        <v>87</v>
      </c>
      <c r="F28" s="5">
        <f>データ加工!F28</f>
        <v>249</v>
      </c>
      <c r="G28" s="5">
        <f>データ加工!G28</f>
        <v>49</v>
      </c>
      <c r="H28" s="5">
        <f>データ加工!H28</f>
        <v>38</v>
      </c>
      <c r="I28" s="5">
        <f>データ加工!I28</f>
        <v>47</v>
      </c>
      <c r="J28" s="5">
        <f>データ加工!J28</f>
        <v>133</v>
      </c>
      <c r="K28" s="5">
        <f>データ加工!K28</f>
        <v>23</v>
      </c>
      <c r="L28" s="5">
        <f>データ加工!L28</f>
        <v>97</v>
      </c>
      <c r="M28" s="5">
        <f>データ加工!M28</f>
        <v>40</v>
      </c>
      <c r="N28" s="5">
        <f>データ加工!N28</f>
        <v>242</v>
      </c>
      <c r="O28" s="5">
        <f>データ加工!O28</f>
        <v>41</v>
      </c>
      <c r="P28" s="5">
        <f>データ加工!P28</f>
        <v>6</v>
      </c>
      <c r="Q28" s="5">
        <f>データ加工!Q28</f>
        <v>1235</v>
      </c>
    </row>
    <row r="29" spans="1:22" ht="14.25" thickBot="1" x14ac:dyDescent="0.2">
      <c r="A29" s="11" t="s">
        <v>69</v>
      </c>
      <c r="B29" s="2" t="str">
        <f>データ加工!B29</f>
        <v>社会保険</v>
      </c>
      <c r="C29" s="5">
        <f>データ加工!C29</f>
        <v>62</v>
      </c>
      <c r="D29" s="5">
        <f>データ加工!D29</f>
        <v>22</v>
      </c>
      <c r="E29" s="5">
        <f>データ加工!E29</f>
        <v>117</v>
      </c>
      <c r="F29" s="5">
        <f>データ加工!F29</f>
        <v>315</v>
      </c>
      <c r="G29" s="5">
        <f>データ加工!G29</f>
        <v>28</v>
      </c>
      <c r="H29" s="5">
        <f>データ加工!H29</f>
        <v>11</v>
      </c>
      <c r="I29" s="5">
        <f>データ加工!I29</f>
        <v>37</v>
      </c>
      <c r="J29" s="5">
        <f>データ加工!J29</f>
        <v>80</v>
      </c>
      <c r="K29" s="5">
        <f>データ加工!K29</f>
        <v>66</v>
      </c>
      <c r="L29" s="5">
        <f>データ加工!L29</f>
        <v>51</v>
      </c>
      <c r="M29" s="5">
        <f>データ加工!M29</f>
        <v>145</v>
      </c>
      <c r="N29" s="5">
        <f>データ加工!N29</f>
        <v>140</v>
      </c>
      <c r="O29" s="5">
        <f>データ加工!O29</f>
        <v>47</v>
      </c>
      <c r="P29" s="5">
        <f>データ加工!P29</f>
        <v>6</v>
      </c>
      <c r="Q29" s="5">
        <f>データ加工!Q29</f>
        <v>1127</v>
      </c>
    </row>
    <row r="30" spans="1:22" ht="14.25" thickBot="1" x14ac:dyDescent="0.2">
      <c r="A30" s="11" t="s">
        <v>70</v>
      </c>
      <c r="B30" s="2" t="str">
        <f>データ加工!B30</f>
        <v>医療サービス</v>
      </c>
      <c r="C30" s="5">
        <f>データ加工!C30</f>
        <v>53</v>
      </c>
      <c r="D30" s="5">
        <f>データ加工!D30</f>
        <v>39</v>
      </c>
      <c r="E30" s="5">
        <f>データ加工!E30</f>
        <v>50</v>
      </c>
      <c r="F30" s="5">
        <f>データ加工!F30</f>
        <v>424</v>
      </c>
      <c r="G30" s="5">
        <f>データ加工!G30</f>
        <v>37</v>
      </c>
      <c r="H30" s="5">
        <f>データ加工!H30</f>
        <v>28</v>
      </c>
      <c r="I30" s="5">
        <f>データ加工!I30</f>
        <v>56</v>
      </c>
      <c r="J30" s="5">
        <f>データ加工!J30</f>
        <v>169</v>
      </c>
      <c r="K30" s="5">
        <f>データ加工!K30</f>
        <v>17</v>
      </c>
      <c r="L30" s="5">
        <f>データ加工!L30</f>
        <v>65</v>
      </c>
      <c r="M30" s="5">
        <f>データ加工!M30</f>
        <v>34</v>
      </c>
      <c r="N30" s="5">
        <f>データ加工!N30</f>
        <v>108</v>
      </c>
      <c r="O30" s="5">
        <f>データ加工!O30</f>
        <v>26</v>
      </c>
      <c r="P30" s="5">
        <f>データ加工!P30</f>
        <v>14</v>
      </c>
      <c r="Q30" s="5">
        <f>データ加工!Q30</f>
        <v>1120</v>
      </c>
    </row>
    <row r="31" spans="1:22" ht="14.25" thickBot="1" x14ac:dyDescent="0.2">
      <c r="A31" s="11" t="s">
        <v>71</v>
      </c>
      <c r="B31" s="2" t="str">
        <f>データ加工!B31</f>
        <v>塗装工事</v>
      </c>
      <c r="C31" s="5">
        <f>データ加工!C31</f>
        <v>82</v>
      </c>
      <c r="D31" s="5">
        <f>データ加工!D31</f>
        <v>43</v>
      </c>
      <c r="E31" s="5">
        <f>データ加工!E31</f>
        <v>57</v>
      </c>
      <c r="F31" s="5">
        <f>データ加工!F31</f>
        <v>359</v>
      </c>
      <c r="G31" s="5">
        <f>データ加工!G31</f>
        <v>27</v>
      </c>
      <c r="H31" s="5">
        <f>データ加工!H31</f>
        <v>11</v>
      </c>
      <c r="I31" s="5">
        <f>データ加工!I31</f>
        <v>88</v>
      </c>
      <c r="J31" s="5">
        <f>データ加工!J31</f>
        <v>137</v>
      </c>
      <c r="K31" s="5">
        <f>データ加工!K31</f>
        <v>7</v>
      </c>
      <c r="L31" s="5">
        <f>データ加工!L31</f>
        <v>69</v>
      </c>
      <c r="M31" s="5">
        <f>データ加工!M31</f>
        <v>40</v>
      </c>
      <c r="N31" s="5">
        <f>データ加工!N31</f>
        <v>92</v>
      </c>
      <c r="O31" s="5">
        <f>データ加工!O31</f>
        <v>44</v>
      </c>
      <c r="P31" s="5">
        <f>データ加工!P31</f>
        <v>9</v>
      </c>
      <c r="Q31" s="5">
        <f>データ加工!Q31</f>
        <v>1065</v>
      </c>
    </row>
    <row r="32" spans="1:22" ht="14.25" thickBot="1" x14ac:dyDescent="0.2">
      <c r="A32" s="11" t="s">
        <v>72</v>
      </c>
      <c r="B32" s="2" t="str">
        <f>データ加工!B32</f>
        <v>ＩＰ電話</v>
      </c>
      <c r="C32" s="5">
        <f>データ加工!C32</f>
        <v>59</v>
      </c>
      <c r="D32" s="5">
        <f>データ加工!D32</f>
        <v>41</v>
      </c>
      <c r="E32" s="5">
        <f>データ加工!E32</f>
        <v>61</v>
      </c>
      <c r="F32" s="5">
        <f>データ加工!F32</f>
        <v>205</v>
      </c>
      <c r="G32" s="5">
        <f>データ加工!G32</f>
        <v>61</v>
      </c>
      <c r="H32" s="5">
        <f>データ加工!H32</f>
        <v>36</v>
      </c>
      <c r="I32" s="5">
        <f>データ加工!I32</f>
        <v>62</v>
      </c>
      <c r="J32" s="5">
        <f>データ加工!J32</f>
        <v>220</v>
      </c>
      <c r="K32" s="5">
        <f>データ加工!K32</f>
        <v>8</v>
      </c>
      <c r="L32" s="5">
        <f>データ加工!L32</f>
        <v>46</v>
      </c>
      <c r="M32" s="5">
        <f>データ加工!M32</f>
        <v>42</v>
      </c>
      <c r="N32" s="5">
        <f>データ加工!N32</f>
        <v>143</v>
      </c>
      <c r="O32" s="5">
        <f>データ加工!O32</f>
        <v>33</v>
      </c>
      <c r="P32" s="5">
        <f>データ加工!P32</f>
        <v>9</v>
      </c>
      <c r="Q32" s="5">
        <f>データ加工!Q32</f>
        <v>1026</v>
      </c>
    </row>
    <row r="33" spans="1:17" ht="14.25" thickBot="1" x14ac:dyDescent="0.2">
      <c r="A33" s="11" t="s">
        <v>73</v>
      </c>
      <c r="B33" s="2" t="str">
        <f>データ加工!B33</f>
        <v>飲料</v>
      </c>
      <c r="C33" s="5">
        <f>データ加工!C33</f>
        <v>50</v>
      </c>
      <c r="D33" s="5">
        <f>データ加工!D33</f>
        <v>34</v>
      </c>
      <c r="E33" s="5">
        <f>データ加工!E33</f>
        <v>22</v>
      </c>
      <c r="F33" s="5">
        <f>データ加工!F33</f>
        <v>184</v>
      </c>
      <c r="G33" s="5">
        <f>データ加工!G33</f>
        <v>26</v>
      </c>
      <c r="H33" s="5">
        <f>データ加工!H33</f>
        <v>19</v>
      </c>
      <c r="I33" s="5">
        <f>データ加工!I33</f>
        <v>68</v>
      </c>
      <c r="J33" s="5">
        <f>データ加工!J33</f>
        <v>135</v>
      </c>
      <c r="K33" s="5">
        <f>データ加工!K33</f>
        <v>13</v>
      </c>
      <c r="L33" s="5">
        <f>データ加工!L33</f>
        <v>71</v>
      </c>
      <c r="M33" s="5">
        <f>データ加工!M33</f>
        <v>36</v>
      </c>
      <c r="N33" s="5">
        <f>データ加工!N33</f>
        <v>282</v>
      </c>
      <c r="O33" s="5">
        <f>データ加工!O33</f>
        <v>60</v>
      </c>
      <c r="P33" s="5">
        <f>データ加工!P33</f>
        <v>6</v>
      </c>
      <c r="Q33" s="5">
        <f>データ加工!Q33</f>
        <v>1006</v>
      </c>
    </row>
    <row r="34" spans="1:17" ht="14.25" thickBot="1" x14ac:dyDescent="0.2">
      <c r="A34" s="11" t="s">
        <v>74</v>
      </c>
      <c r="B34" s="2" t="str">
        <f>データ加工!B34</f>
        <v>鮮魚</v>
      </c>
      <c r="C34" s="5">
        <f>データ加工!C34</f>
        <v>62</v>
      </c>
      <c r="D34" s="5">
        <f>データ加工!D34</f>
        <v>52</v>
      </c>
      <c r="E34" s="5">
        <f>データ加工!E34</f>
        <v>41</v>
      </c>
      <c r="F34" s="5">
        <f>データ加工!F34</f>
        <v>263</v>
      </c>
      <c r="G34" s="5">
        <f>データ加工!G34</f>
        <v>42</v>
      </c>
      <c r="H34" s="5">
        <f>データ加工!H34</f>
        <v>16</v>
      </c>
      <c r="I34" s="5">
        <f>データ加工!I34</f>
        <v>94</v>
      </c>
      <c r="J34" s="5">
        <f>データ加工!J34</f>
        <v>115</v>
      </c>
      <c r="K34" s="5">
        <f>データ加工!K34</f>
        <v>11</v>
      </c>
      <c r="L34" s="5">
        <f>データ加工!L34</f>
        <v>61</v>
      </c>
      <c r="M34" s="5">
        <f>データ加工!M34</f>
        <v>83</v>
      </c>
      <c r="N34" s="5">
        <f>データ加工!N34</f>
        <v>88</v>
      </c>
      <c r="O34" s="5">
        <f>データ加工!O34</f>
        <v>38</v>
      </c>
      <c r="P34" s="5">
        <f>データ加工!P34</f>
        <v>14</v>
      </c>
      <c r="Q34" s="5">
        <f>データ加工!Q34</f>
        <v>980</v>
      </c>
    </row>
    <row r="35" spans="1:17" ht="14.25" thickBot="1" x14ac:dyDescent="0.2">
      <c r="A35" s="11" t="s">
        <v>75</v>
      </c>
      <c r="B35" s="2" t="str">
        <f>データ加工!B35</f>
        <v>土地</v>
      </c>
      <c r="C35" s="5">
        <f>データ加工!C35</f>
        <v>34</v>
      </c>
      <c r="D35" s="5">
        <f>データ加工!D35</f>
        <v>51</v>
      </c>
      <c r="E35" s="5">
        <f>データ加工!E35</f>
        <v>43</v>
      </c>
      <c r="F35" s="5">
        <f>データ加工!F35</f>
        <v>459</v>
      </c>
      <c r="G35" s="5">
        <f>データ加工!G35</f>
        <v>25</v>
      </c>
      <c r="H35" s="5">
        <f>データ加工!H35</f>
        <v>6</v>
      </c>
      <c r="I35" s="5">
        <f>データ加工!I35</f>
        <v>68</v>
      </c>
      <c r="J35" s="5">
        <f>データ加工!J35</f>
        <v>127</v>
      </c>
      <c r="K35" s="5">
        <f>データ加工!K35</f>
        <v>8</v>
      </c>
      <c r="L35" s="5">
        <f>データ加工!L35</f>
        <v>27</v>
      </c>
      <c r="M35" s="5">
        <f>データ加工!M35</f>
        <v>6</v>
      </c>
      <c r="N35" s="5">
        <f>データ加工!N35</f>
        <v>87</v>
      </c>
      <c r="O35" s="5">
        <f>データ加工!O35</f>
        <v>30</v>
      </c>
      <c r="P35" s="5">
        <f>データ加工!P35</f>
        <v>6</v>
      </c>
      <c r="Q35" s="5">
        <f>データ加工!Q35</f>
        <v>977</v>
      </c>
    </row>
    <row r="36" spans="1:17" ht="14.25" thickBot="1" x14ac:dyDescent="0.2">
      <c r="A36" s="11" t="s">
        <v>76</v>
      </c>
      <c r="B36" s="2" t="str">
        <f>データ加工!B36</f>
        <v>冠婚葬祭互助会</v>
      </c>
      <c r="C36" s="5">
        <f>データ加工!C36</f>
        <v>48</v>
      </c>
      <c r="D36" s="5">
        <f>データ加工!D36</f>
        <v>25</v>
      </c>
      <c r="E36" s="5">
        <f>データ加工!E36</f>
        <v>52</v>
      </c>
      <c r="F36" s="5">
        <f>データ加工!F36</f>
        <v>282</v>
      </c>
      <c r="G36" s="5">
        <f>データ加工!G36</f>
        <v>25</v>
      </c>
      <c r="H36" s="5">
        <f>データ加工!H36</f>
        <v>27</v>
      </c>
      <c r="I36" s="5">
        <f>データ加工!I36</f>
        <v>75</v>
      </c>
      <c r="J36" s="5">
        <f>データ加工!J36</f>
        <v>145</v>
      </c>
      <c r="K36" s="5">
        <f>データ加工!K36</f>
        <v>10</v>
      </c>
      <c r="L36" s="5">
        <f>データ加工!L36</f>
        <v>36</v>
      </c>
      <c r="M36" s="5">
        <f>データ加工!M36</f>
        <v>13</v>
      </c>
      <c r="N36" s="5">
        <f>データ加工!N36</f>
        <v>138</v>
      </c>
      <c r="O36" s="5">
        <f>データ加工!O36</f>
        <v>24</v>
      </c>
      <c r="P36" s="5">
        <f>データ加工!P36</f>
        <v>20</v>
      </c>
      <c r="Q36" s="5">
        <f>データ加工!Q36</f>
        <v>920</v>
      </c>
    </row>
    <row r="37" spans="1:17" ht="14.25" thickBot="1" x14ac:dyDescent="0.2">
      <c r="A37" s="11" t="s">
        <v>77</v>
      </c>
      <c r="B37" s="2" t="str">
        <f>データ加工!B37</f>
        <v>家庭用電気治療器具</v>
      </c>
      <c r="C37" s="5">
        <f>データ加工!C37</f>
        <v>58</v>
      </c>
      <c r="D37" s="5">
        <f>データ加工!D37</f>
        <v>30</v>
      </c>
      <c r="E37" s="5">
        <f>データ加工!E37</f>
        <v>40</v>
      </c>
      <c r="F37" s="5">
        <f>データ加工!F37</f>
        <v>148</v>
      </c>
      <c r="G37" s="5">
        <f>データ加工!G37</f>
        <v>36</v>
      </c>
      <c r="H37" s="5">
        <f>データ加工!H37</f>
        <v>18</v>
      </c>
      <c r="I37" s="5">
        <f>データ加工!I37</f>
        <v>94</v>
      </c>
      <c r="J37" s="5">
        <f>データ加工!J37</f>
        <v>121</v>
      </c>
      <c r="K37" s="5">
        <f>データ加工!K37</f>
        <v>10</v>
      </c>
      <c r="L37" s="5">
        <f>データ加工!L37</f>
        <v>63</v>
      </c>
      <c r="M37" s="5">
        <f>データ加工!M37</f>
        <v>18</v>
      </c>
      <c r="N37" s="5">
        <f>データ加工!N37</f>
        <v>154</v>
      </c>
      <c r="O37" s="5">
        <f>データ加工!O37</f>
        <v>74</v>
      </c>
      <c r="P37" s="5">
        <f>データ加工!P37</f>
        <v>11</v>
      </c>
      <c r="Q37" s="5">
        <f>データ加工!Q37</f>
        <v>875</v>
      </c>
    </row>
    <row r="38" spans="1:17" ht="14.25" thickBot="1" x14ac:dyDescent="0.2">
      <c r="A38" s="11" t="s">
        <v>78</v>
      </c>
      <c r="B38" s="2" t="str">
        <f>データ加工!B38</f>
        <v>他の工事・建築サービス</v>
      </c>
      <c r="C38" s="5">
        <f>データ加工!C38</f>
        <v>49</v>
      </c>
      <c r="D38" s="5">
        <f>データ加工!D38</f>
        <v>33</v>
      </c>
      <c r="E38" s="5">
        <f>データ加工!E38</f>
        <v>72</v>
      </c>
      <c r="F38" s="5">
        <f>データ加工!F38</f>
        <v>269</v>
      </c>
      <c r="G38" s="5">
        <f>データ加工!G38</f>
        <v>29</v>
      </c>
      <c r="H38" s="5">
        <f>データ加工!H38</f>
        <v>25</v>
      </c>
      <c r="I38" s="5">
        <f>データ加工!I38</f>
        <v>67</v>
      </c>
      <c r="J38" s="5">
        <f>データ加工!J38</f>
        <v>146</v>
      </c>
      <c r="K38" s="5">
        <f>データ加工!K38</f>
        <v>3</v>
      </c>
      <c r="L38" s="5">
        <f>データ加工!L38</f>
        <v>43</v>
      </c>
      <c r="M38" s="5">
        <f>データ加工!M38</f>
        <v>26</v>
      </c>
      <c r="N38" s="5">
        <f>データ加工!N38</f>
        <v>68</v>
      </c>
      <c r="O38" s="5">
        <f>データ加工!O38</f>
        <v>28</v>
      </c>
      <c r="P38" s="5">
        <f>データ加工!P38</f>
        <v>9</v>
      </c>
      <c r="Q38" s="5">
        <f>データ加工!Q38</f>
        <v>867</v>
      </c>
    </row>
    <row r="39" spans="1:17" ht="14.25" thickBot="1" x14ac:dyDescent="0.2">
      <c r="A39" s="11" t="s">
        <v>79</v>
      </c>
      <c r="B39" s="2" t="str">
        <f>データ加工!B39</f>
        <v>預貯金</v>
      </c>
      <c r="C39" s="5">
        <f>データ加工!C39</f>
        <v>42</v>
      </c>
      <c r="D39" s="5">
        <f>データ加工!D39</f>
        <v>32</v>
      </c>
      <c r="E39" s="5">
        <f>データ加工!E39</f>
        <v>37</v>
      </c>
      <c r="F39" s="5">
        <f>データ加工!F39</f>
        <v>232</v>
      </c>
      <c r="G39" s="5">
        <f>データ加工!G39</f>
        <v>30</v>
      </c>
      <c r="H39" s="5">
        <f>データ加工!H39</f>
        <v>16</v>
      </c>
      <c r="I39" s="5">
        <f>データ加工!I39</f>
        <v>80</v>
      </c>
      <c r="J39" s="5">
        <f>データ加工!J39</f>
        <v>119</v>
      </c>
      <c r="K39" s="5">
        <f>データ加工!K39</f>
        <v>9</v>
      </c>
      <c r="L39" s="5">
        <f>データ加工!L39</f>
        <v>57</v>
      </c>
      <c r="M39" s="5">
        <f>データ加工!M39</f>
        <v>19</v>
      </c>
      <c r="N39" s="5">
        <f>データ加工!N39</f>
        <v>88</v>
      </c>
      <c r="O39" s="5">
        <f>データ加工!O39</f>
        <v>17</v>
      </c>
      <c r="P39" s="5">
        <f>データ加工!P39</f>
        <v>6</v>
      </c>
      <c r="Q39" s="5">
        <f>データ加工!Q39</f>
        <v>784</v>
      </c>
    </row>
    <row r="40" spans="1:17" ht="14.25" thickBot="1" x14ac:dyDescent="0.2">
      <c r="A40" s="11" t="s">
        <v>80</v>
      </c>
      <c r="B40" s="2" t="str">
        <f>データ加工!B40</f>
        <v>宝くじ</v>
      </c>
      <c r="C40" s="5">
        <f>データ加工!C40</f>
        <v>59</v>
      </c>
      <c r="D40" s="5">
        <f>データ加工!D40</f>
        <v>42</v>
      </c>
      <c r="E40" s="5">
        <f>データ加工!E40</f>
        <v>43</v>
      </c>
      <c r="F40" s="5">
        <f>データ加工!F40</f>
        <v>150</v>
      </c>
      <c r="G40" s="5">
        <f>データ加工!G40</f>
        <v>41</v>
      </c>
      <c r="H40" s="5">
        <f>データ加工!H40</f>
        <v>35</v>
      </c>
      <c r="I40" s="5">
        <f>データ加工!I40</f>
        <v>91</v>
      </c>
      <c r="J40" s="5">
        <f>データ加工!J40</f>
        <v>100</v>
      </c>
      <c r="K40" s="5">
        <f>データ加工!K40</f>
        <v>18</v>
      </c>
      <c r="L40" s="5">
        <f>データ加工!L40</f>
        <v>54</v>
      </c>
      <c r="M40" s="5">
        <f>データ加工!M40</f>
        <v>23</v>
      </c>
      <c r="N40" s="5">
        <f>データ加工!N40</f>
        <v>78</v>
      </c>
      <c r="O40" s="5">
        <f>データ加工!O40</f>
        <v>25</v>
      </c>
      <c r="P40" s="5">
        <f>データ加工!P40</f>
        <v>11</v>
      </c>
      <c r="Q40" s="5">
        <f>データ加工!Q40</f>
        <v>770</v>
      </c>
    </row>
    <row r="41" spans="1:17" ht="14.25" thickBot="1" x14ac:dyDescent="0.2">
      <c r="A41" s="11" t="s">
        <v>81</v>
      </c>
      <c r="B41" s="2" t="str">
        <f>データ加工!B41</f>
        <v>増改築工事</v>
      </c>
      <c r="C41" s="5">
        <f>データ加工!C41</f>
        <v>46</v>
      </c>
      <c r="D41" s="5">
        <f>データ加工!D41</f>
        <v>29</v>
      </c>
      <c r="E41" s="5">
        <f>データ加工!E41</f>
        <v>30</v>
      </c>
      <c r="F41" s="5">
        <f>データ加工!F41</f>
        <v>278</v>
      </c>
      <c r="G41" s="5">
        <f>データ加工!G41</f>
        <v>29</v>
      </c>
      <c r="H41" s="5">
        <f>データ加工!H41</f>
        <v>12</v>
      </c>
      <c r="I41" s="5">
        <f>データ加工!I41</f>
        <v>55</v>
      </c>
      <c r="J41" s="5">
        <f>データ加工!J41</f>
        <v>122</v>
      </c>
      <c r="K41" s="5">
        <f>データ加工!K41</f>
        <v>9</v>
      </c>
      <c r="L41" s="5">
        <f>データ加工!L41</f>
        <v>51</v>
      </c>
      <c r="M41" s="5">
        <f>データ加工!M41</f>
        <v>20</v>
      </c>
      <c r="N41" s="5">
        <f>データ加工!N41</f>
        <v>65</v>
      </c>
      <c r="O41" s="5">
        <f>データ加工!O41</f>
        <v>14</v>
      </c>
      <c r="P41" s="5">
        <f>データ加工!P41</f>
        <v>3</v>
      </c>
      <c r="Q41" s="5">
        <f>データ加工!Q41</f>
        <v>763</v>
      </c>
    </row>
    <row r="42" spans="1:17" ht="14.25" thickBot="1" x14ac:dyDescent="0.2">
      <c r="A42" s="11" t="s">
        <v>82</v>
      </c>
      <c r="B42" s="2" t="str">
        <f>データ加工!B42</f>
        <v>損害保険</v>
      </c>
      <c r="C42" s="5">
        <f>データ加工!C42</f>
        <v>38</v>
      </c>
      <c r="D42" s="5">
        <f>データ加工!D42</f>
        <v>28</v>
      </c>
      <c r="E42" s="5">
        <f>データ加工!E42</f>
        <v>52</v>
      </c>
      <c r="F42" s="5">
        <f>データ加工!F42</f>
        <v>192</v>
      </c>
      <c r="G42" s="5">
        <f>データ加工!G42</f>
        <v>26</v>
      </c>
      <c r="H42" s="5">
        <f>データ加工!H42</f>
        <v>11</v>
      </c>
      <c r="I42" s="5">
        <f>データ加工!I42</f>
        <v>60</v>
      </c>
      <c r="J42" s="5">
        <f>データ加工!J42</f>
        <v>115</v>
      </c>
      <c r="K42" s="5">
        <f>データ加工!K42</f>
        <v>14</v>
      </c>
      <c r="L42" s="5">
        <f>データ加工!L42</f>
        <v>47</v>
      </c>
      <c r="M42" s="5">
        <f>データ加工!M42</f>
        <v>20</v>
      </c>
      <c r="N42" s="5">
        <f>データ加工!N42</f>
        <v>72</v>
      </c>
      <c r="O42" s="5">
        <f>データ加工!O42</f>
        <v>24</v>
      </c>
      <c r="P42" s="5">
        <f>データ加工!P42</f>
        <v>6</v>
      </c>
      <c r="Q42" s="5">
        <f>データ加工!Q42</f>
        <v>705</v>
      </c>
    </row>
    <row r="43" spans="1:17" ht="14.25" thickBot="1" x14ac:dyDescent="0.2">
      <c r="A43" s="11" t="s">
        <v>83</v>
      </c>
      <c r="B43" s="2" t="str">
        <f>データ加工!B43</f>
        <v>衛生設備工事</v>
      </c>
      <c r="C43" s="5">
        <f>データ加工!C43</f>
        <v>42</v>
      </c>
      <c r="D43" s="5">
        <f>データ加工!D43</f>
        <v>20</v>
      </c>
      <c r="E43" s="5">
        <f>データ加工!E43</f>
        <v>23</v>
      </c>
      <c r="F43" s="5">
        <f>データ加工!F43</f>
        <v>243</v>
      </c>
      <c r="G43" s="5">
        <f>データ加工!G43</f>
        <v>12</v>
      </c>
      <c r="H43" s="5">
        <f>データ加工!H43</f>
        <v>5</v>
      </c>
      <c r="I43" s="5">
        <f>データ加工!I43</f>
        <v>57</v>
      </c>
      <c r="J43" s="5">
        <f>データ加工!J43</f>
        <v>176</v>
      </c>
      <c r="K43" s="5">
        <f>データ加工!K43</f>
        <v>3</v>
      </c>
      <c r="L43" s="5">
        <f>データ加工!L43</f>
        <v>26</v>
      </c>
      <c r="M43" s="5">
        <f>データ加工!M43</f>
        <v>18</v>
      </c>
      <c r="N43" s="5">
        <f>データ加工!N43</f>
        <v>56</v>
      </c>
      <c r="O43" s="5">
        <f>データ加工!O43</f>
        <v>9</v>
      </c>
      <c r="P43" s="5">
        <f>データ加工!P43</f>
        <v>7</v>
      </c>
      <c r="Q43" s="5">
        <f>データ加工!Q43</f>
        <v>697</v>
      </c>
    </row>
    <row r="44" spans="1:17" ht="14.25" thickBot="1" x14ac:dyDescent="0.2">
      <c r="A44" s="11" t="s">
        <v>84</v>
      </c>
      <c r="B44" s="2" t="str">
        <f>データ加工!B44</f>
        <v>自動車</v>
      </c>
      <c r="C44" s="5">
        <f>データ加工!C44</f>
        <v>49</v>
      </c>
      <c r="D44" s="5">
        <f>データ加工!D44</f>
        <v>37</v>
      </c>
      <c r="E44" s="5">
        <f>データ加工!E44</f>
        <v>56</v>
      </c>
      <c r="F44" s="5">
        <f>データ加工!F44</f>
        <v>163</v>
      </c>
      <c r="G44" s="5">
        <f>データ加工!G44</f>
        <v>37</v>
      </c>
      <c r="H44" s="5">
        <f>データ加工!H44</f>
        <v>14</v>
      </c>
      <c r="I44" s="5">
        <f>データ加工!I44</f>
        <v>59</v>
      </c>
      <c r="J44" s="5">
        <f>データ加工!J44</f>
        <v>98</v>
      </c>
      <c r="K44" s="5">
        <f>データ加工!K44</f>
        <v>10</v>
      </c>
      <c r="L44" s="5">
        <f>データ加工!L44</f>
        <v>47</v>
      </c>
      <c r="M44" s="5">
        <f>データ加工!M44</f>
        <v>16</v>
      </c>
      <c r="N44" s="5">
        <f>データ加工!N44</f>
        <v>73</v>
      </c>
      <c r="O44" s="5">
        <f>データ加工!O44</f>
        <v>19</v>
      </c>
      <c r="P44" s="5">
        <f>データ加工!P44</f>
        <v>5</v>
      </c>
      <c r="Q44" s="5">
        <f>データ加工!Q44</f>
        <v>683</v>
      </c>
    </row>
    <row r="45" spans="1:17" ht="14.25" thickBot="1" x14ac:dyDescent="0.2">
      <c r="A45" s="11" t="s">
        <v>85</v>
      </c>
      <c r="B45" s="2" t="str">
        <f>データ加工!B45</f>
        <v>有料老人ホーム</v>
      </c>
      <c r="C45" s="5">
        <f>データ加工!C45</f>
        <v>57</v>
      </c>
      <c r="D45" s="5">
        <f>データ加工!D45</f>
        <v>23</v>
      </c>
      <c r="E45" s="5">
        <f>データ加工!E45</f>
        <v>34</v>
      </c>
      <c r="F45" s="5">
        <f>データ加工!F45</f>
        <v>189</v>
      </c>
      <c r="G45" s="5">
        <f>データ加工!G45</f>
        <v>22</v>
      </c>
      <c r="H45" s="5">
        <f>データ加工!H45</f>
        <v>15</v>
      </c>
      <c r="I45" s="5">
        <f>データ加工!I45</f>
        <v>37</v>
      </c>
      <c r="J45" s="5">
        <f>データ加工!J45</f>
        <v>93</v>
      </c>
      <c r="K45" s="5">
        <f>データ加工!K45</f>
        <v>6</v>
      </c>
      <c r="L45" s="5">
        <f>データ加工!L45</f>
        <v>51</v>
      </c>
      <c r="M45" s="5">
        <f>データ加工!M45</f>
        <v>6</v>
      </c>
      <c r="N45" s="5">
        <f>データ加工!N45</f>
        <v>93</v>
      </c>
      <c r="O45" s="5">
        <f>データ加工!O45</f>
        <v>10</v>
      </c>
      <c r="P45" s="5">
        <f>データ加工!P45</f>
        <v>11</v>
      </c>
      <c r="Q45" s="5">
        <f>データ加工!Q45</f>
        <v>647</v>
      </c>
    </row>
    <row r="46" spans="1:17" ht="14.25" thickBot="1" x14ac:dyDescent="0.2">
      <c r="A46" s="11" t="s">
        <v>86</v>
      </c>
      <c r="B46" s="2" t="str">
        <f>データ加工!B46</f>
        <v>建物清掃サービス</v>
      </c>
      <c r="C46" s="5">
        <f>データ加工!C46</f>
        <v>21</v>
      </c>
      <c r="D46" s="5">
        <f>データ加工!D46</f>
        <v>13</v>
      </c>
      <c r="E46" s="5">
        <f>データ加工!E46</f>
        <v>27</v>
      </c>
      <c r="F46" s="5">
        <f>データ加工!F46</f>
        <v>263</v>
      </c>
      <c r="G46" s="5">
        <f>データ加工!G46</f>
        <v>2</v>
      </c>
      <c r="H46" s="5">
        <f>データ加工!H46</f>
        <v>7</v>
      </c>
      <c r="I46" s="5">
        <f>データ加工!I46</f>
        <v>23</v>
      </c>
      <c r="J46" s="5">
        <f>データ加工!J46</f>
        <v>118</v>
      </c>
      <c r="K46" s="5">
        <f>データ加工!K46</f>
        <v>6</v>
      </c>
      <c r="L46" s="5">
        <f>データ加工!L46</f>
        <v>38</v>
      </c>
      <c r="M46" s="5">
        <f>データ加工!M46</f>
        <v>21</v>
      </c>
      <c r="N46" s="5">
        <f>データ加工!N46</f>
        <v>33</v>
      </c>
      <c r="O46" s="5">
        <f>データ加工!O46</f>
        <v>56</v>
      </c>
      <c r="P46" s="5">
        <f>データ加工!P46</f>
        <v>3</v>
      </c>
      <c r="Q46" s="5">
        <f>データ加工!Q46</f>
        <v>631</v>
      </c>
    </row>
    <row r="47" spans="1:17" ht="14.25" thickBot="1" x14ac:dyDescent="0.2">
      <c r="A47" s="11" t="s">
        <v>87</v>
      </c>
      <c r="B47" s="2" t="str">
        <f>データ加工!B47</f>
        <v>和服</v>
      </c>
      <c r="C47" s="5">
        <f>データ加工!C47</f>
        <v>29</v>
      </c>
      <c r="D47" s="5">
        <f>データ加工!D47</f>
        <v>28</v>
      </c>
      <c r="E47" s="5">
        <f>データ加工!E47</f>
        <v>19</v>
      </c>
      <c r="F47" s="5">
        <f>データ加工!F47</f>
        <v>179</v>
      </c>
      <c r="G47" s="5">
        <f>データ加工!G47</f>
        <v>31</v>
      </c>
      <c r="H47" s="5">
        <f>データ加工!H47</f>
        <v>23</v>
      </c>
      <c r="I47" s="5">
        <f>データ加工!I47</f>
        <v>50</v>
      </c>
      <c r="J47" s="5">
        <f>データ加工!J47</f>
        <v>134</v>
      </c>
      <c r="K47" s="5">
        <f>データ加工!K47</f>
        <v>3</v>
      </c>
      <c r="L47" s="5">
        <f>データ加工!L47</f>
        <v>48</v>
      </c>
      <c r="M47" s="5">
        <f>データ加工!M47</f>
        <v>13</v>
      </c>
      <c r="N47" s="5">
        <f>データ加工!N47</f>
        <v>64</v>
      </c>
      <c r="O47" s="5">
        <f>データ加工!O47</f>
        <v>6</v>
      </c>
      <c r="P47" s="5">
        <f>データ加工!P47</f>
        <v>3</v>
      </c>
      <c r="Q47" s="5">
        <f>データ加工!Q47</f>
        <v>630</v>
      </c>
    </row>
    <row r="48" spans="1:17" ht="14.25" thickBot="1" x14ac:dyDescent="0.2">
      <c r="A48" s="11" t="s">
        <v>88</v>
      </c>
      <c r="B48" s="2" t="str">
        <f>データ加工!B48</f>
        <v>婦人洋服</v>
      </c>
      <c r="C48" s="5">
        <f>データ加工!C48</f>
        <v>47</v>
      </c>
      <c r="D48" s="5">
        <f>データ加工!D48</f>
        <v>15</v>
      </c>
      <c r="E48" s="5">
        <f>データ加工!E48</f>
        <v>19</v>
      </c>
      <c r="F48" s="5">
        <f>データ加工!F48</f>
        <v>190</v>
      </c>
      <c r="G48" s="5">
        <f>データ加工!G48</f>
        <v>18</v>
      </c>
      <c r="H48" s="5">
        <f>データ加工!H48</f>
        <v>11</v>
      </c>
      <c r="I48" s="5">
        <f>データ加工!I48</f>
        <v>45</v>
      </c>
      <c r="J48" s="5">
        <f>データ加工!J48</f>
        <v>103</v>
      </c>
      <c r="K48" s="5">
        <f>データ加工!K48</f>
        <v>8</v>
      </c>
      <c r="L48" s="5">
        <f>データ加工!L48</f>
        <v>51</v>
      </c>
      <c r="M48" s="5">
        <f>データ加工!M48</f>
        <v>10</v>
      </c>
      <c r="N48" s="5">
        <f>データ加工!N48</f>
        <v>86</v>
      </c>
      <c r="O48" s="5">
        <f>データ加工!O48</f>
        <v>15</v>
      </c>
      <c r="P48" s="5">
        <f>データ加工!P48</f>
        <v>4</v>
      </c>
      <c r="Q48" s="5">
        <f>データ加工!Q48</f>
        <v>622</v>
      </c>
    </row>
    <row r="49" spans="1:20" ht="14.25" thickBot="1" x14ac:dyDescent="0.2">
      <c r="A49" s="11" t="s">
        <v>89</v>
      </c>
      <c r="B49" s="2" t="str">
        <f>データ加工!B49</f>
        <v>預貯金・証券等全般</v>
      </c>
      <c r="C49" s="5">
        <f>データ加工!C49</f>
        <v>29</v>
      </c>
      <c r="D49" s="5">
        <f>データ加工!D49</f>
        <v>35</v>
      </c>
      <c r="E49" s="5">
        <f>データ加工!E49</f>
        <v>61</v>
      </c>
      <c r="F49" s="5">
        <f>データ加工!F49</f>
        <v>150</v>
      </c>
      <c r="G49" s="5">
        <f>データ加工!G49</f>
        <v>30</v>
      </c>
      <c r="H49" s="5">
        <f>データ加工!H49</f>
        <v>14</v>
      </c>
      <c r="I49" s="5">
        <f>データ加工!I49</f>
        <v>54</v>
      </c>
      <c r="J49" s="5">
        <f>データ加工!J49</f>
        <v>98</v>
      </c>
      <c r="K49" s="5">
        <f>データ加工!K49</f>
        <v>5</v>
      </c>
      <c r="L49" s="5">
        <f>データ加工!L49</f>
        <v>52</v>
      </c>
      <c r="M49" s="5">
        <f>データ加工!M49</f>
        <v>23</v>
      </c>
      <c r="N49" s="5">
        <f>データ加工!N49</f>
        <v>44</v>
      </c>
      <c r="O49" s="5">
        <f>データ加工!O49</f>
        <v>21</v>
      </c>
      <c r="P49" s="5">
        <f>データ加工!P49</f>
        <v>6</v>
      </c>
      <c r="Q49" s="5">
        <f>データ加工!Q49</f>
        <v>622</v>
      </c>
    </row>
    <row r="50" spans="1:20" ht="14.25" thickBot="1" x14ac:dyDescent="0.2">
      <c r="A50" s="11" t="s">
        <v>90</v>
      </c>
      <c r="B50" s="2" t="str">
        <f>データ加工!B50</f>
        <v>その他の保険</v>
      </c>
      <c r="C50" s="5">
        <f>データ加工!C50</f>
        <v>34</v>
      </c>
      <c r="D50" s="5">
        <f>データ加工!D50</f>
        <v>20</v>
      </c>
      <c r="E50" s="5">
        <f>データ加工!E50</f>
        <v>32</v>
      </c>
      <c r="F50" s="5">
        <f>データ加工!F50</f>
        <v>211</v>
      </c>
      <c r="G50" s="5">
        <f>データ加工!G50</f>
        <v>16</v>
      </c>
      <c r="H50" s="5">
        <f>データ加工!H50</f>
        <v>12</v>
      </c>
      <c r="I50" s="5">
        <f>データ加工!I50</f>
        <v>37</v>
      </c>
      <c r="J50" s="5">
        <f>データ加工!J50</f>
        <v>97</v>
      </c>
      <c r="K50" s="5">
        <f>データ加工!K50</f>
        <v>7</v>
      </c>
      <c r="L50" s="5">
        <f>データ加工!L50</f>
        <v>32</v>
      </c>
      <c r="M50" s="5">
        <f>データ加工!M50</f>
        <v>19</v>
      </c>
      <c r="N50" s="5">
        <f>データ加工!N50</f>
        <v>52</v>
      </c>
      <c r="O50" s="5">
        <f>データ加工!O50</f>
        <v>19</v>
      </c>
      <c r="P50" s="5">
        <f>データ加工!P50</f>
        <v>8</v>
      </c>
      <c r="Q50" s="5">
        <f>データ加工!Q50</f>
        <v>596</v>
      </c>
    </row>
    <row r="51" spans="1:20" ht="14.25" thickBot="1" x14ac:dyDescent="0.2">
      <c r="A51" s="11" t="s">
        <v>91</v>
      </c>
      <c r="B51" s="2" t="str">
        <f>データ加工!B51</f>
        <v>消火器</v>
      </c>
      <c r="C51" s="5">
        <f>データ加工!C51</f>
        <v>6</v>
      </c>
      <c r="D51" s="5">
        <f>データ加工!D51</f>
        <v>41</v>
      </c>
      <c r="E51" s="5">
        <f>データ加工!E51</f>
        <v>42</v>
      </c>
      <c r="F51" s="5">
        <f>データ加工!F51</f>
        <v>208</v>
      </c>
      <c r="G51" s="5">
        <f>データ加工!G51</f>
        <v>21</v>
      </c>
      <c r="H51" s="5">
        <f>データ加工!H51</f>
        <v>10</v>
      </c>
      <c r="I51" s="5">
        <f>データ加工!I51</f>
        <v>38</v>
      </c>
      <c r="J51" s="5">
        <f>データ加工!J51</f>
        <v>134</v>
      </c>
      <c r="K51" s="5">
        <f>データ加工!K51</f>
        <v>1</v>
      </c>
      <c r="L51" s="5">
        <f>データ加工!L51</f>
        <v>7</v>
      </c>
      <c r="M51" s="5">
        <f>データ加工!M51</f>
        <v>5</v>
      </c>
      <c r="N51" s="5">
        <f>データ加工!N51</f>
        <v>16</v>
      </c>
      <c r="O51" s="5">
        <f>データ加工!O51</f>
        <v>52</v>
      </c>
      <c r="P51" s="5">
        <f>データ加工!P51</f>
        <v>7</v>
      </c>
      <c r="Q51" s="5">
        <f>データ加工!Q51</f>
        <v>588</v>
      </c>
    </row>
    <row r="52" spans="1:20" ht="14.25" thickBot="1" x14ac:dyDescent="0.2">
      <c r="A52" s="11" t="s">
        <v>92</v>
      </c>
      <c r="B52" s="2" t="str">
        <f>データ加工!B52</f>
        <v>相隣関係</v>
      </c>
      <c r="C52" s="5">
        <f>データ加工!C52</f>
        <v>41</v>
      </c>
      <c r="D52" s="5">
        <f>データ加工!D52</f>
        <v>42</v>
      </c>
      <c r="E52" s="5">
        <f>データ加工!E52</f>
        <v>18</v>
      </c>
      <c r="F52" s="5">
        <f>データ加工!F52</f>
        <v>154</v>
      </c>
      <c r="G52" s="5">
        <f>データ加工!G52</f>
        <v>16</v>
      </c>
      <c r="H52" s="5">
        <f>データ加工!H52</f>
        <v>15</v>
      </c>
      <c r="I52" s="5">
        <f>データ加工!I52</f>
        <v>50</v>
      </c>
      <c r="J52" s="5">
        <f>データ加工!J52</f>
        <v>94</v>
      </c>
      <c r="K52" s="5">
        <f>データ加工!K52</f>
        <v>3</v>
      </c>
      <c r="L52" s="5">
        <f>データ加工!L52</f>
        <v>28</v>
      </c>
      <c r="M52" s="5">
        <f>データ加工!M52</f>
        <v>15</v>
      </c>
      <c r="N52" s="5">
        <f>データ加工!N52</f>
        <v>64</v>
      </c>
      <c r="O52" s="5">
        <f>データ加工!O52</f>
        <v>25</v>
      </c>
      <c r="P52" s="5">
        <f>データ加工!P52</f>
        <v>1</v>
      </c>
      <c r="Q52" s="5">
        <f>データ加工!Q52</f>
        <v>566</v>
      </c>
    </row>
    <row r="53" spans="1:20" ht="14.25" thickBot="1" x14ac:dyDescent="0.2">
      <c r="A53" s="11" t="s">
        <v>93</v>
      </c>
      <c r="B53" s="2" t="str">
        <f>データ加工!B53</f>
        <v>クリーニング</v>
      </c>
      <c r="C53" s="5">
        <f>データ加工!C53</f>
        <v>48</v>
      </c>
      <c r="D53" s="5">
        <f>データ加工!D53</f>
        <v>9</v>
      </c>
      <c r="E53" s="5">
        <f>データ加工!E53</f>
        <v>30</v>
      </c>
      <c r="F53" s="5">
        <f>データ加工!F53</f>
        <v>198</v>
      </c>
      <c r="G53" s="5">
        <f>データ加工!G53</f>
        <v>19</v>
      </c>
      <c r="H53" s="5">
        <f>データ加工!H53</f>
        <v>11</v>
      </c>
      <c r="I53" s="5">
        <f>データ加工!I53</f>
        <v>45</v>
      </c>
      <c r="J53" s="5">
        <f>データ加工!J53</f>
        <v>97</v>
      </c>
      <c r="K53" s="5">
        <f>データ加工!K53</f>
        <v>7</v>
      </c>
      <c r="L53" s="5">
        <f>データ加工!L53</f>
        <v>33</v>
      </c>
      <c r="M53" s="5">
        <f>データ加工!M53</f>
        <v>9</v>
      </c>
      <c r="N53" s="5">
        <f>データ加工!N53</f>
        <v>51</v>
      </c>
      <c r="O53" s="5">
        <f>データ加工!O53</f>
        <v>7</v>
      </c>
      <c r="P53" s="5">
        <f>データ加工!P53</f>
        <v>1</v>
      </c>
      <c r="Q53" s="5">
        <f>データ加工!Q53</f>
        <v>565</v>
      </c>
    </row>
    <row r="54" spans="1:20" ht="14.25" thickBot="1" x14ac:dyDescent="0.2">
      <c r="A54" s="11" t="s">
        <v>94</v>
      </c>
      <c r="B54" s="2" t="str">
        <f>データ加工!B54</f>
        <v>他の教養・娯楽サービス</v>
      </c>
      <c r="C54" s="5">
        <f>データ加工!C54</f>
        <v>30</v>
      </c>
      <c r="D54" s="5">
        <f>データ加工!D54</f>
        <v>16</v>
      </c>
      <c r="E54" s="5">
        <f>データ加工!E54</f>
        <v>37</v>
      </c>
      <c r="F54" s="5">
        <f>データ加工!F54</f>
        <v>209</v>
      </c>
      <c r="G54" s="5">
        <f>データ加工!G54</f>
        <v>17</v>
      </c>
      <c r="H54" s="5">
        <f>データ加工!H54</f>
        <v>10</v>
      </c>
      <c r="I54" s="5">
        <f>データ加工!I54</f>
        <v>58</v>
      </c>
      <c r="J54" s="5">
        <f>データ加工!J54</f>
        <v>79</v>
      </c>
      <c r="K54" s="5">
        <f>データ加工!K54</f>
        <v>8</v>
      </c>
      <c r="L54" s="5">
        <f>データ加工!L54</f>
        <v>31</v>
      </c>
      <c r="M54" s="5">
        <f>データ加工!M54</f>
        <v>9</v>
      </c>
      <c r="N54" s="5">
        <f>データ加工!N54</f>
        <v>40</v>
      </c>
      <c r="O54" s="5">
        <f>データ加工!O54</f>
        <v>10</v>
      </c>
      <c r="P54" s="5">
        <f>データ加工!P54</f>
        <v>7</v>
      </c>
      <c r="Q54" s="5">
        <f>データ加工!Q54</f>
        <v>561</v>
      </c>
    </row>
    <row r="55" spans="1:20" ht="14.25" thickBot="1" x14ac:dyDescent="0.2">
      <c r="A55" s="11"/>
      <c r="B55" s="2" t="str">
        <f>データ加工!B55</f>
        <v>合計</v>
      </c>
      <c r="C55" s="5">
        <f>データ加工!C55</f>
        <v>5583</v>
      </c>
      <c r="D55" s="5">
        <f>データ加工!D55</f>
        <v>3182</v>
      </c>
      <c r="E55" s="5">
        <f>データ加工!E55</f>
        <v>5666</v>
      </c>
      <c r="F55" s="5">
        <f>データ加工!F55</f>
        <v>25647</v>
      </c>
      <c r="G55" s="5">
        <f>データ加工!G55</f>
        <v>4023</v>
      </c>
      <c r="H55" s="5">
        <f>データ加工!H55</f>
        <v>2852</v>
      </c>
      <c r="I55" s="5">
        <f>データ加工!I55</f>
        <v>8539</v>
      </c>
      <c r="J55" s="5">
        <f>データ加工!J55</f>
        <v>15143</v>
      </c>
      <c r="K55" s="5">
        <f>データ加工!K55</f>
        <v>1246</v>
      </c>
      <c r="L55" s="5">
        <f>データ加工!L55</f>
        <v>6809</v>
      </c>
      <c r="M55" s="5">
        <f>データ加工!M55</f>
        <v>3083</v>
      </c>
      <c r="N55" s="5">
        <f>データ加工!N55</f>
        <v>10436</v>
      </c>
      <c r="O55" s="5">
        <f>データ加工!O55</f>
        <v>2938</v>
      </c>
      <c r="P55" s="5">
        <f>データ加工!P55</f>
        <v>778</v>
      </c>
      <c r="Q55" s="5">
        <f>データ加工!Q55</f>
        <v>95925</v>
      </c>
    </row>
    <row r="56" spans="1:20" x14ac:dyDescent="0.15">
      <c r="A56" s="27"/>
      <c r="C56" s="28"/>
      <c r="D56" s="28"/>
      <c r="E56" s="28"/>
      <c r="F56" s="28"/>
      <c r="G56" s="28"/>
      <c r="H56" s="28"/>
      <c r="I56" s="28"/>
      <c r="J56" s="28"/>
      <c r="K56" s="28"/>
      <c r="L56" s="28"/>
      <c r="M56" s="28"/>
      <c r="N56" s="28"/>
      <c r="O56" s="28"/>
      <c r="P56" s="28"/>
      <c r="Q56" s="28"/>
    </row>
    <row r="57" spans="1:20" x14ac:dyDescent="0.15">
      <c r="B57" t="s">
        <v>177</v>
      </c>
      <c r="C57"/>
      <c r="D57"/>
      <c r="E57"/>
      <c r="F57"/>
      <c r="G57"/>
      <c r="H57"/>
      <c r="I57"/>
      <c r="J57"/>
      <c r="K57"/>
      <c r="L57"/>
      <c r="M57"/>
      <c r="N57"/>
      <c r="O57"/>
      <c r="P57"/>
      <c r="Q57"/>
      <c r="R57"/>
      <c r="S57"/>
      <c r="T57"/>
    </row>
    <row r="58" spans="1:20" x14ac:dyDescent="0.15">
      <c r="C58"/>
      <c r="D58" t="s">
        <v>178</v>
      </c>
      <c r="E58"/>
      <c r="F58"/>
      <c r="G58"/>
      <c r="H58"/>
      <c r="I58"/>
      <c r="J58"/>
      <c r="K58"/>
      <c r="L58"/>
      <c r="M58"/>
      <c r="N58"/>
      <c r="O58"/>
      <c r="P58"/>
      <c r="Q58"/>
      <c r="R58"/>
      <c r="S58"/>
      <c r="T58"/>
    </row>
    <row r="59" spans="1:20" ht="14.25" thickBot="1" x14ac:dyDescent="0.2">
      <c r="D59" s="4" t="s">
        <v>179</v>
      </c>
    </row>
    <row r="60" spans="1:20" ht="18" customHeight="1" thickBot="1" x14ac:dyDescent="0.2">
      <c r="B60" s="23" t="str">
        <f>データ加工!B60</f>
        <v>70歳以上人口</v>
      </c>
      <c r="C60" s="14">
        <f>データ加工!C60</f>
        <v>1783746</v>
      </c>
      <c r="D60" s="14">
        <f>データ加工!D60</f>
        <v>1022796</v>
      </c>
      <c r="E60" s="14">
        <f>データ加工!E60</f>
        <v>1128051</v>
      </c>
      <c r="F60" s="14">
        <f>データ加工!F60</f>
        <v>4979575</v>
      </c>
      <c r="G60" s="14">
        <f>データ加工!G60</f>
        <v>1057339</v>
      </c>
      <c r="H60" s="14">
        <f>データ加工!H60</f>
        <v>560788</v>
      </c>
      <c r="I60" s="14">
        <f>データ加工!I60</f>
        <v>2355270</v>
      </c>
      <c r="J60" s="14">
        <f>データ加工!J60</f>
        <v>3315674</v>
      </c>
      <c r="K60" s="14">
        <f>データ加工!K60</f>
        <v>279684</v>
      </c>
      <c r="L60" s="14">
        <f>データ加工!L60</f>
        <v>1144222</v>
      </c>
      <c r="M60" s="14">
        <f>データ加工!M60</f>
        <v>799783</v>
      </c>
      <c r="N60" s="14">
        <f>データ加工!N60</f>
        <v>1853606</v>
      </c>
      <c r="O60" s="14">
        <f>データ加工!O60</f>
        <v>754978</v>
      </c>
      <c r="P60" s="14">
        <f>データ加工!P60</f>
        <v>0</v>
      </c>
      <c r="Q60" s="14">
        <f>データ加工!Q60</f>
        <v>21035512</v>
      </c>
    </row>
    <row r="61" spans="1:20" ht="14.25" thickBot="1" x14ac:dyDescent="0.2">
      <c r="C61" s="16"/>
      <c r="D61" s="16"/>
      <c r="E61" s="16"/>
      <c r="F61" s="16"/>
      <c r="G61" s="16"/>
      <c r="H61" s="16"/>
      <c r="I61" s="16"/>
      <c r="J61" s="16"/>
      <c r="K61" s="16"/>
      <c r="L61" s="16"/>
      <c r="M61" s="16"/>
      <c r="N61" s="16"/>
      <c r="O61" s="16"/>
      <c r="Q61" s="16"/>
    </row>
    <row r="62" spans="1:20" ht="14.25" thickBot="1" x14ac:dyDescent="0.2">
      <c r="B62" s="22" t="s">
        <v>181</v>
      </c>
      <c r="C62" s="16"/>
      <c r="D62" s="16"/>
      <c r="E62" s="16"/>
      <c r="F62" s="16"/>
      <c r="G62" s="16"/>
      <c r="H62" s="16"/>
      <c r="I62" s="16"/>
      <c r="J62" s="16"/>
      <c r="K62" s="16"/>
      <c r="L62" s="16"/>
      <c r="M62" s="16"/>
      <c r="N62" s="16"/>
      <c r="O62" s="16"/>
      <c r="Q62" s="16"/>
    </row>
    <row r="63" spans="1:20" ht="14.25" thickBot="1" x14ac:dyDescent="0.2">
      <c r="A63" s="9"/>
      <c r="B63" s="1" t="str">
        <f>B3</f>
        <v>商品・サービス（小分類）</v>
      </c>
      <c r="C63" s="208" t="s">
        <v>98</v>
      </c>
      <c r="D63" s="206"/>
      <c r="E63" s="206"/>
      <c r="F63" s="206"/>
      <c r="G63" s="206"/>
      <c r="H63" s="206"/>
      <c r="I63" s="206"/>
      <c r="J63" s="206"/>
      <c r="K63" s="206"/>
      <c r="L63" s="206"/>
      <c r="M63" s="206"/>
      <c r="N63" s="206"/>
      <c r="O63" s="206"/>
      <c r="P63" s="206"/>
      <c r="Q63" s="209"/>
    </row>
    <row r="64" spans="1:20" ht="14.25" thickBot="1" x14ac:dyDescent="0.2">
      <c r="A64" s="10" t="s">
        <v>44</v>
      </c>
      <c r="B64" s="3"/>
      <c r="C64" s="109" t="s">
        <v>99</v>
      </c>
      <c r="D64" s="109" t="s">
        <v>100</v>
      </c>
      <c r="E64" s="109" t="s">
        <v>101</v>
      </c>
      <c r="F64" s="109" t="s">
        <v>102</v>
      </c>
      <c r="G64" s="63" t="s">
        <v>103</v>
      </c>
      <c r="H64" s="63" t="s">
        <v>104</v>
      </c>
      <c r="I64" s="63" t="s">
        <v>105</v>
      </c>
      <c r="J64" s="63" t="s">
        <v>106</v>
      </c>
      <c r="K64" s="63" t="s">
        <v>107</v>
      </c>
      <c r="L64" s="63" t="s">
        <v>108</v>
      </c>
      <c r="M64" s="63" t="s">
        <v>109</v>
      </c>
      <c r="N64" s="63" t="s">
        <v>110</v>
      </c>
      <c r="O64" s="63" t="s">
        <v>111</v>
      </c>
      <c r="P64" s="64" t="s">
        <v>112</v>
      </c>
      <c r="Q64" s="65" t="s">
        <v>1</v>
      </c>
      <c r="S64"/>
      <c r="T64"/>
    </row>
    <row r="65" spans="1:21" ht="15" thickTop="1" thickBot="1" x14ac:dyDescent="0.2">
      <c r="A65" s="11" t="s">
        <v>45</v>
      </c>
      <c r="B65" s="110" t="str">
        <f>B5</f>
        <v>商品一般</v>
      </c>
      <c r="C65" s="113">
        <f t="shared" ref="C65:O80" si="0">C5/C$60*100000</f>
        <v>47.42827734442011</v>
      </c>
      <c r="D65" s="114">
        <f t="shared" si="0"/>
        <v>44.58367064399939</v>
      </c>
      <c r="E65" s="115">
        <f t="shared" si="0"/>
        <v>100.35007282472158</v>
      </c>
      <c r="F65" s="113">
        <f t="shared" si="0"/>
        <v>53.418213401746129</v>
      </c>
      <c r="G65" s="116">
        <f t="shared" si="0"/>
        <v>86.632574793892971</v>
      </c>
      <c r="H65" s="116">
        <f t="shared" si="0"/>
        <v>116.79993152492564</v>
      </c>
      <c r="I65" s="116">
        <f t="shared" si="0"/>
        <v>58.676924513962298</v>
      </c>
      <c r="J65" s="116">
        <f t="shared" si="0"/>
        <v>51.211307263621215</v>
      </c>
      <c r="K65" s="116">
        <f t="shared" si="0"/>
        <v>80.090387723287705</v>
      </c>
      <c r="L65" s="116">
        <f t="shared" si="0"/>
        <v>98.844455009604772</v>
      </c>
      <c r="M65" s="116">
        <f t="shared" si="0"/>
        <v>67.143212596416788</v>
      </c>
      <c r="N65" s="116">
        <f t="shared" si="0"/>
        <v>78.60354357937986</v>
      </c>
      <c r="O65" s="116">
        <f t="shared" si="0"/>
        <v>42.120432648368563</v>
      </c>
      <c r="P65" s="117"/>
      <c r="Q65" s="118">
        <f t="shared" ref="Q65:Q96" si="1">Q5/Q$60*100000</f>
        <v>64.300788114879268</v>
      </c>
      <c r="S65"/>
      <c r="T65"/>
    </row>
    <row r="66" spans="1:21" ht="14.25" thickBot="1" x14ac:dyDescent="0.2">
      <c r="A66" s="11" t="s">
        <v>46</v>
      </c>
      <c r="B66" s="110" t="str">
        <f t="shared" ref="B66:B115" si="2">B6</f>
        <v>健康食品</v>
      </c>
      <c r="C66" s="119">
        <f t="shared" si="0"/>
        <v>33.468890750140432</v>
      </c>
      <c r="D66" s="120">
        <f t="shared" si="0"/>
        <v>26.593768454315427</v>
      </c>
      <c r="E66" s="121">
        <f t="shared" si="0"/>
        <v>28.190214804117897</v>
      </c>
      <c r="F66" s="119">
        <f t="shared" si="0"/>
        <v>20.021789008098079</v>
      </c>
      <c r="G66" s="120">
        <f t="shared" si="0"/>
        <v>26.481573081102656</v>
      </c>
      <c r="H66" s="120">
        <f t="shared" si="0"/>
        <v>47.433254634549954</v>
      </c>
      <c r="I66" s="120">
        <f t="shared" si="0"/>
        <v>25.941824079617199</v>
      </c>
      <c r="J66" s="120">
        <f t="shared" si="0"/>
        <v>27.74699804624942</v>
      </c>
      <c r="K66" s="120">
        <f t="shared" si="0"/>
        <v>38.615008366585144</v>
      </c>
      <c r="L66" s="120">
        <f t="shared" si="0"/>
        <v>42.82385760805159</v>
      </c>
      <c r="M66" s="120">
        <f t="shared" si="0"/>
        <v>44.512073900045387</v>
      </c>
      <c r="N66" s="120">
        <f t="shared" si="0"/>
        <v>41.972242213285888</v>
      </c>
      <c r="O66" s="120">
        <f t="shared" si="0"/>
        <v>42.915157792677405</v>
      </c>
      <c r="P66" s="122"/>
      <c r="Q66" s="123">
        <f t="shared" si="1"/>
        <v>30.396217596224897</v>
      </c>
      <c r="S66"/>
      <c r="T66"/>
    </row>
    <row r="67" spans="1:21" ht="14.25" thickBot="1" x14ac:dyDescent="0.2">
      <c r="A67" s="11" t="s">
        <v>47</v>
      </c>
      <c r="B67" s="110" t="str">
        <f t="shared" si="2"/>
        <v>ファンド型投資商品</v>
      </c>
      <c r="C67" s="119">
        <f t="shared" si="0"/>
        <v>16.650352684743233</v>
      </c>
      <c r="D67" s="120">
        <f t="shared" si="0"/>
        <v>12.808028189394561</v>
      </c>
      <c r="E67" s="121">
        <f t="shared" si="0"/>
        <v>31.470208350508976</v>
      </c>
      <c r="F67" s="119">
        <f t="shared" si="0"/>
        <v>29.139032949599112</v>
      </c>
      <c r="G67" s="120">
        <f t="shared" si="0"/>
        <v>24.968340333611078</v>
      </c>
      <c r="H67" s="120">
        <f t="shared" si="0"/>
        <v>24.429909341854678</v>
      </c>
      <c r="I67" s="120">
        <f t="shared" si="0"/>
        <v>23.606635332679481</v>
      </c>
      <c r="J67" s="120">
        <f t="shared" si="0"/>
        <v>23.403989656401688</v>
      </c>
      <c r="K67" s="120">
        <f t="shared" si="0"/>
        <v>35.39709100270305</v>
      </c>
      <c r="L67" s="120">
        <f t="shared" si="0"/>
        <v>59.429026884643015</v>
      </c>
      <c r="M67" s="120">
        <f t="shared" si="0"/>
        <v>20.880663880077471</v>
      </c>
      <c r="N67" s="120">
        <f t="shared" si="0"/>
        <v>32.207491775490588</v>
      </c>
      <c r="O67" s="120">
        <f t="shared" si="0"/>
        <v>20.662853752029861</v>
      </c>
      <c r="P67" s="122"/>
      <c r="Q67" s="123">
        <f t="shared" si="1"/>
        <v>27.120804095474355</v>
      </c>
      <c r="S67"/>
      <c r="T67"/>
    </row>
    <row r="68" spans="1:21" ht="14.25" thickBot="1" x14ac:dyDescent="0.2">
      <c r="A68" s="11" t="s">
        <v>48</v>
      </c>
      <c r="B68" s="110" t="str">
        <f t="shared" si="2"/>
        <v>アダルト情報サイト</v>
      </c>
      <c r="C68" s="119">
        <f t="shared" si="0"/>
        <v>7.6244039229800649</v>
      </c>
      <c r="D68" s="120">
        <f t="shared" si="0"/>
        <v>11.341460076105108</v>
      </c>
      <c r="E68" s="121">
        <f t="shared" si="0"/>
        <v>17.906991793810739</v>
      </c>
      <c r="F68" s="119">
        <f t="shared" si="0"/>
        <v>33.476752534101806</v>
      </c>
      <c r="G68" s="120">
        <f t="shared" si="0"/>
        <v>14.659442241324685</v>
      </c>
      <c r="H68" s="120">
        <f t="shared" si="0"/>
        <v>24.251588835709754</v>
      </c>
      <c r="I68" s="120">
        <f t="shared" si="0"/>
        <v>20.592118950268972</v>
      </c>
      <c r="J68" s="120">
        <f t="shared" si="0"/>
        <v>27.385080680428779</v>
      </c>
      <c r="K68" s="120">
        <f t="shared" si="0"/>
        <v>13.229215829293061</v>
      </c>
      <c r="L68" s="120">
        <f t="shared" si="0"/>
        <v>23.59681949831414</v>
      </c>
      <c r="M68" s="120">
        <f t="shared" si="0"/>
        <v>11.753188052259175</v>
      </c>
      <c r="N68" s="120">
        <f t="shared" si="0"/>
        <v>18.072880644538266</v>
      </c>
      <c r="O68" s="120">
        <f t="shared" si="0"/>
        <v>8.2121598245246883</v>
      </c>
      <c r="P68" s="122"/>
      <c r="Q68" s="123">
        <f t="shared" si="1"/>
        <v>21.929582698058407</v>
      </c>
      <c r="S68"/>
      <c r="T68"/>
    </row>
    <row r="69" spans="1:21" ht="14.25" thickBot="1" x14ac:dyDescent="0.2">
      <c r="A69" s="11" t="s">
        <v>49</v>
      </c>
      <c r="B69" s="110" t="str">
        <f t="shared" si="2"/>
        <v>インターネット接続回線</v>
      </c>
      <c r="C69" s="119">
        <f t="shared" si="0"/>
        <v>11.212358710264803</v>
      </c>
      <c r="D69" s="120">
        <f t="shared" si="0"/>
        <v>12.31917215163141</v>
      </c>
      <c r="E69" s="121">
        <f t="shared" si="0"/>
        <v>27.835620907210757</v>
      </c>
      <c r="F69" s="119">
        <f t="shared" si="0"/>
        <v>18.616046550157392</v>
      </c>
      <c r="G69" s="120">
        <f t="shared" si="0"/>
        <v>13.713671774142446</v>
      </c>
      <c r="H69" s="120">
        <f t="shared" si="0"/>
        <v>31.206088575361814</v>
      </c>
      <c r="I69" s="120">
        <f t="shared" si="0"/>
        <v>19.615585474276834</v>
      </c>
      <c r="J69" s="120">
        <f t="shared" si="0"/>
        <v>23.132551632036201</v>
      </c>
      <c r="K69" s="120">
        <f t="shared" si="0"/>
        <v>21.095236052115958</v>
      </c>
      <c r="L69" s="120">
        <f t="shared" si="0"/>
        <v>32.161591019924458</v>
      </c>
      <c r="M69" s="120">
        <f t="shared" si="0"/>
        <v>20.505562133728773</v>
      </c>
      <c r="N69" s="120">
        <f t="shared" si="0"/>
        <v>21.147967798982094</v>
      </c>
      <c r="O69" s="120">
        <f t="shared" si="0"/>
        <v>13.510327453250293</v>
      </c>
      <c r="P69" s="122"/>
      <c r="Q69" s="123">
        <f t="shared" si="1"/>
        <v>20.080328921872688</v>
      </c>
      <c r="S69"/>
      <c r="T69"/>
    </row>
    <row r="70" spans="1:21" ht="14.25" thickBot="1" x14ac:dyDescent="0.2">
      <c r="A70" s="11" t="s">
        <v>50</v>
      </c>
      <c r="B70" s="110" t="str">
        <f t="shared" si="2"/>
        <v>デジタルコンテンツその他</v>
      </c>
      <c r="C70" s="119">
        <f t="shared" si="0"/>
        <v>8.1289600649419818</v>
      </c>
      <c r="D70" s="120">
        <f t="shared" si="0"/>
        <v>11.145917660999848</v>
      </c>
      <c r="E70" s="121">
        <f t="shared" si="0"/>
        <v>16.134022309275025</v>
      </c>
      <c r="F70" s="119">
        <f t="shared" si="0"/>
        <v>30.705431688447305</v>
      </c>
      <c r="G70" s="120">
        <f t="shared" si="0"/>
        <v>10.02516695213172</v>
      </c>
      <c r="H70" s="120">
        <f t="shared" si="0"/>
        <v>16.583807071477992</v>
      </c>
      <c r="I70" s="120">
        <f t="shared" si="0"/>
        <v>12.822309119548926</v>
      </c>
      <c r="J70" s="120">
        <f t="shared" si="0"/>
        <v>25.696132973265769</v>
      </c>
      <c r="K70" s="120">
        <f t="shared" si="0"/>
        <v>12.871669455528384</v>
      </c>
      <c r="L70" s="120">
        <f t="shared" si="0"/>
        <v>20.188390015224318</v>
      </c>
      <c r="M70" s="120">
        <f t="shared" si="0"/>
        <v>11.00298455956178</v>
      </c>
      <c r="N70" s="120">
        <f t="shared" si="0"/>
        <v>16.562311516039546</v>
      </c>
      <c r="O70" s="120">
        <f t="shared" si="0"/>
        <v>9.8016101131423703</v>
      </c>
      <c r="P70" s="122"/>
      <c r="Q70" s="123">
        <f t="shared" si="1"/>
        <v>19.319710402104782</v>
      </c>
      <c r="S70"/>
      <c r="T70"/>
    </row>
    <row r="71" spans="1:21" ht="14.25" thickBot="1" x14ac:dyDescent="0.2">
      <c r="A71" s="11" t="s">
        <v>51</v>
      </c>
      <c r="B71" s="110" t="str">
        <f t="shared" si="2"/>
        <v>相談その他</v>
      </c>
      <c r="C71" s="119">
        <f t="shared" si="0"/>
        <v>9.4744431101737572</v>
      </c>
      <c r="D71" s="120">
        <f t="shared" si="0"/>
        <v>17.794359774578705</v>
      </c>
      <c r="E71" s="121">
        <f t="shared" si="0"/>
        <v>23.403197195871464</v>
      </c>
      <c r="F71" s="119">
        <f t="shared" si="0"/>
        <v>15.563577212914756</v>
      </c>
      <c r="G71" s="120">
        <f t="shared" si="0"/>
        <v>16.267252035534487</v>
      </c>
      <c r="H71" s="120">
        <f t="shared" si="0"/>
        <v>19.97189668823156</v>
      </c>
      <c r="I71" s="120">
        <f t="shared" si="0"/>
        <v>9.1709230788826748</v>
      </c>
      <c r="J71" s="120">
        <f t="shared" si="0"/>
        <v>12.154391535476648</v>
      </c>
      <c r="K71" s="120">
        <f t="shared" si="0"/>
        <v>17.519772314469186</v>
      </c>
      <c r="L71" s="120">
        <f t="shared" si="0"/>
        <v>29.277535303463836</v>
      </c>
      <c r="M71" s="120">
        <f t="shared" si="0"/>
        <v>12.878493291305267</v>
      </c>
      <c r="N71" s="120">
        <f t="shared" si="0"/>
        <v>19.907143157715286</v>
      </c>
      <c r="O71" s="120">
        <f t="shared" si="0"/>
        <v>21.457578896338703</v>
      </c>
      <c r="P71" s="122"/>
      <c r="Q71" s="123">
        <f t="shared" si="1"/>
        <v>15.849388405663717</v>
      </c>
      <c r="S71"/>
      <c r="T71"/>
    </row>
    <row r="72" spans="1:21" ht="14.25" thickBot="1" x14ac:dyDescent="0.2">
      <c r="A72" s="11" t="s">
        <v>52</v>
      </c>
      <c r="B72" s="110" t="str">
        <f t="shared" si="2"/>
        <v>新聞</v>
      </c>
      <c r="C72" s="119">
        <f t="shared" si="0"/>
        <v>9.5305049037250811</v>
      </c>
      <c r="D72" s="120">
        <f t="shared" si="0"/>
        <v>6.4528996984735958</v>
      </c>
      <c r="E72" s="121">
        <f t="shared" si="0"/>
        <v>14.892943670100021</v>
      </c>
      <c r="F72" s="119">
        <f t="shared" si="0"/>
        <v>15.623823318255072</v>
      </c>
      <c r="G72" s="120">
        <f t="shared" si="0"/>
        <v>7.3770096440214541</v>
      </c>
      <c r="H72" s="120">
        <f t="shared" si="0"/>
        <v>13.195717454724424</v>
      </c>
      <c r="I72" s="120">
        <f t="shared" si="0"/>
        <v>8.2368475801075896</v>
      </c>
      <c r="J72" s="120">
        <f t="shared" si="0"/>
        <v>24.007185266102759</v>
      </c>
      <c r="K72" s="120">
        <f t="shared" si="0"/>
        <v>6.793381101528869</v>
      </c>
      <c r="L72" s="120">
        <f t="shared" si="0"/>
        <v>18.090894948707508</v>
      </c>
      <c r="M72" s="120">
        <f t="shared" si="0"/>
        <v>6.8768653497261134</v>
      </c>
      <c r="N72" s="120">
        <f t="shared" si="0"/>
        <v>28.862660133814842</v>
      </c>
      <c r="O72" s="120">
        <f t="shared" si="0"/>
        <v>16.291865458331237</v>
      </c>
      <c r="P72" s="122"/>
      <c r="Q72" s="123">
        <f t="shared" si="1"/>
        <v>15.721034030452882</v>
      </c>
      <c r="S72"/>
      <c r="T72"/>
    </row>
    <row r="73" spans="1:21" ht="14.25" thickBot="1" x14ac:dyDescent="0.2">
      <c r="A73" s="11" t="s">
        <v>53</v>
      </c>
      <c r="B73" s="110" t="str">
        <f t="shared" si="2"/>
        <v>他の役務サービス</v>
      </c>
      <c r="C73" s="119">
        <f t="shared" si="0"/>
        <v>7.6244039229800649</v>
      </c>
      <c r="D73" s="120">
        <f t="shared" si="0"/>
        <v>6.6484421135788567</v>
      </c>
      <c r="E73" s="121">
        <f t="shared" si="0"/>
        <v>15.070240618553592</v>
      </c>
      <c r="F73" s="119">
        <f t="shared" si="0"/>
        <v>20.784906342408739</v>
      </c>
      <c r="G73" s="120">
        <f t="shared" si="0"/>
        <v>15.226904521634026</v>
      </c>
      <c r="H73" s="120">
        <f t="shared" si="0"/>
        <v>17.118768589912769</v>
      </c>
      <c r="I73" s="120">
        <f t="shared" si="0"/>
        <v>11.336279916952197</v>
      </c>
      <c r="J73" s="120">
        <f t="shared" si="0"/>
        <v>15.351328266892343</v>
      </c>
      <c r="K73" s="120">
        <f t="shared" si="0"/>
        <v>15.016947698116446</v>
      </c>
      <c r="L73" s="120">
        <f t="shared" si="0"/>
        <v>20.974950665168123</v>
      </c>
      <c r="M73" s="120">
        <f t="shared" si="0"/>
        <v>15.004069853947883</v>
      </c>
      <c r="N73" s="120">
        <f t="shared" si="0"/>
        <v>17.587340567520823</v>
      </c>
      <c r="O73" s="120">
        <f t="shared" si="0"/>
        <v>12.185785546068892</v>
      </c>
      <c r="P73" s="122"/>
      <c r="Q73" s="123">
        <f t="shared" si="1"/>
        <v>15.616448983984796</v>
      </c>
      <c r="S73"/>
      <c r="T73"/>
    </row>
    <row r="74" spans="1:21" ht="14.25" thickBot="1" x14ac:dyDescent="0.2">
      <c r="A74" s="11" t="s">
        <v>54</v>
      </c>
      <c r="B74" s="110" t="str">
        <f t="shared" si="2"/>
        <v>サラ金・フリーローン</v>
      </c>
      <c r="C74" s="119">
        <f t="shared" si="0"/>
        <v>10.707802568302887</v>
      </c>
      <c r="D74" s="120">
        <f t="shared" si="0"/>
        <v>10.950375245894588</v>
      </c>
      <c r="E74" s="121">
        <f t="shared" si="0"/>
        <v>14.715646721646451</v>
      </c>
      <c r="F74" s="119">
        <f t="shared" si="0"/>
        <v>13.695947947364985</v>
      </c>
      <c r="G74" s="120">
        <f t="shared" si="0"/>
        <v>9.1739735316677056</v>
      </c>
      <c r="H74" s="120">
        <f t="shared" si="0"/>
        <v>13.374037960869346</v>
      </c>
      <c r="I74" s="120">
        <f t="shared" si="0"/>
        <v>10.147456554874813</v>
      </c>
      <c r="J74" s="120">
        <f t="shared" si="0"/>
        <v>8.6558569992104175</v>
      </c>
      <c r="K74" s="120">
        <f t="shared" si="0"/>
        <v>17.877318688233863</v>
      </c>
      <c r="L74" s="120">
        <f t="shared" si="0"/>
        <v>17.653916809849836</v>
      </c>
      <c r="M74" s="120">
        <f t="shared" si="0"/>
        <v>11.378086305910479</v>
      </c>
      <c r="N74" s="120">
        <f t="shared" si="0"/>
        <v>19.313705285805074</v>
      </c>
      <c r="O74" s="120">
        <f t="shared" si="0"/>
        <v>16.026957076894956</v>
      </c>
      <c r="P74" s="122"/>
      <c r="Q74" s="123">
        <f t="shared" si="1"/>
        <v>12.882976178568887</v>
      </c>
      <c r="S74"/>
      <c r="T74"/>
    </row>
    <row r="75" spans="1:21" ht="14.25" thickBot="1" x14ac:dyDescent="0.2">
      <c r="A75" s="11" t="s">
        <v>55</v>
      </c>
      <c r="B75" s="110" t="str">
        <f t="shared" si="2"/>
        <v>修理サービス</v>
      </c>
      <c r="C75" s="119">
        <f t="shared" si="0"/>
        <v>9.4183813166224333</v>
      </c>
      <c r="D75" s="120">
        <f t="shared" si="0"/>
        <v>5.2796452078420337</v>
      </c>
      <c r="E75" s="121">
        <f t="shared" si="0"/>
        <v>15.070240618553592</v>
      </c>
      <c r="F75" s="119">
        <f t="shared" si="0"/>
        <v>14.057424579406877</v>
      </c>
      <c r="G75" s="120">
        <f t="shared" si="0"/>
        <v>10.687206279159286</v>
      </c>
      <c r="H75" s="120">
        <f t="shared" si="0"/>
        <v>9.8076278379708555</v>
      </c>
      <c r="I75" s="120">
        <f t="shared" si="0"/>
        <v>9.5955028510531708</v>
      </c>
      <c r="J75" s="120">
        <f t="shared" si="0"/>
        <v>12.486149120812239</v>
      </c>
      <c r="K75" s="120">
        <f t="shared" si="0"/>
        <v>6.0782883539995138</v>
      </c>
      <c r="L75" s="120">
        <f t="shared" si="0"/>
        <v>11.973201004700137</v>
      </c>
      <c r="M75" s="120">
        <f t="shared" si="0"/>
        <v>8.8774079969191639</v>
      </c>
      <c r="N75" s="120">
        <f t="shared" si="0"/>
        <v>15.537282464558272</v>
      </c>
      <c r="O75" s="120">
        <f t="shared" si="0"/>
        <v>9.0068849688335302</v>
      </c>
      <c r="P75" s="122"/>
      <c r="Q75" s="123">
        <f t="shared" si="1"/>
        <v>11.865648908379315</v>
      </c>
      <c r="S75"/>
      <c r="T75"/>
    </row>
    <row r="76" spans="1:21" ht="14.25" thickBot="1" x14ac:dyDescent="0.2">
      <c r="A76" s="11" t="s">
        <v>56</v>
      </c>
      <c r="B76" s="110" t="str">
        <f t="shared" si="2"/>
        <v>公社債</v>
      </c>
      <c r="C76" s="119">
        <f t="shared" si="0"/>
        <v>6.8956006068128541</v>
      </c>
      <c r="D76" s="120">
        <f t="shared" si="0"/>
        <v>4.4974755474209909</v>
      </c>
      <c r="E76" s="121">
        <f t="shared" si="0"/>
        <v>13.651865030925022</v>
      </c>
      <c r="F76" s="119">
        <f t="shared" si="0"/>
        <v>14.659885632810029</v>
      </c>
      <c r="G76" s="120">
        <f t="shared" si="0"/>
        <v>10.403475139004614</v>
      </c>
      <c r="H76" s="120">
        <f t="shared" si="0"/>
        <v>14.800602010028745</v>
      </c>
      <c r="I76" s="120">
        <f t="shared" si="0"/>
        <v>10.826784190347604</v>
      </c>
      <c r="J76" s="120">
        <f t="shared" si="0"/>
        <v>11.03847965752966</v>
      </c>
      <c r="K76" s="120">
        <f t="shared" si="0"/>
        <v>11.799030334234351</v>
      </c>
      <c r="L76" s="120">
        <f t="shared" si="0"/>
        <v>15.643817371104559</v>
      </c>
      <c r="M76" s="120">
        <f t="shared" si="0"/>
        <v>9.0024419123687291</v>
      </c>
      <c r="N76" s="120">
        <f t="shared" si="0"/>
        <v>9.602903745456155</v>
      </c>
      <c r="O76" s="120">
        <f t="shared" si="0"/>
        <v>4.2385341029804842</v>
      </c>
      <c r="P76" s="122"/>
      <c r="Q76" s="123">
        <f t="shared" si="1"/>
        <v>11.247646361067893</v>
      </c>
      <c r="S76"/>
      <c r="T76"/>
    </row>
    <row r="77" spans="1:21" ht="14.25" thickBot="1" x14ac:dyDescent="0.2">
      <c r="A77" s="11" t="s">
        <v>57</v>
      </c>
      <c r="B77" s="110" t="str">
        <f t="shared" si="2"/>
        <v>ふとん類</v>
      </c>
      <c r="C77" s="119">
        <f t="shared" si="0"/>
        <v>9.8668756650330263</v>
      </c>
      <c r="D77" s="120">
        <f t="shared" si="0"/>
        <v>9.9726631703682838</v>
      </c>
      <c r="E77" s="121">
        <f t="shared" si="0"/>
        <v>12.14484096906966</v>
      </c>
      <c r="F77" s="119">
        <f t="shared" si="0"/>
        <v>9.719704994904184</v>
      </c>
      <c r="G77" s="120">
        <f t="shared" si="0"/>
        <v>16.267252035534487</v>
      </c>
      <c r="H77" s="120">
        <f t="shared" si="0"/>
        <v>18.010371120637387</v>
      </c>
      <c r="I77" s="120">
        <f t="shared" si="0"/>
        <v>11.84577564355679</v>
      </c>
      <c r="J77" s="120">
        <f t="shared" si="0"/>
        <v>6.3033941213762272</v>
      </c>
      <c r="K77" s="120">
        <f t="shared" si="0"/>
        <v>9.2962057178816089</v>
      </c>
      <c r="L77" s="120">
        <f t="shared" si="0"/>
        <v>10.749662215898663</v>
      </c>
      <c r="M77" s="120">
        <f t="shared" si="0"/>
        <v>4.5012209561843646</v>
      </c>
      <c r="N77" s="120">
        <f t="shared" si="0"/>
        <v>13.59512215648849</v>
      </c>
      <c r="O77" s="120">
        <f t="shared" si="0"/>
        <v>8.0797056338065492</v>
      </c>
      <c r="P77" s="122"/>
      <c r="Q77" s="123">
        <f t="shared" si="1"/>
        <v>10.368181197586253</v>
      </c>
      <c r="S77"/>
      <c r="T77"/>
    </row>
    <row r="78" spans="1:21" ht="19.5" thickBot="1" x14ac:dyDescent="0.2">
      <c r="A78" s="11" t="s">
        <v>58</v>
      </c>
      <c r="B78" s="110" t="str">
        <f t="shared" si="2"/>
        <v>放送サービス</v>
      </c>
      <c r="C78" s="119">
        <f t="shared" si="0"/>
        <v>5.998611909991669</v>
      </c>
      <c r="D78" s="120">
        <f t="shared" si="0"/>
        <v>4.9863315851841419</v>
      </c>
      <c r="E78" s="121">
        <f t="shared" si="0"/>
        <v>4.787017608246436</v>
      </c>
      <c r="F78" s="119">
        <f t="shared" si="0"/>
        <v>14.619721562583152</v>
      </c>
      <c r="G78" s="120">
        <f t="shared" si="0"/>
        <v>5.6746228030934258</v>
      </c>
      <c r="H78" s="120">
        <f t="shared" si="0"/>
        <v>7.4894612580868349</v>
      </c>
      <c r="I78" s="120">
        <f t="shared" si="0"/>
        <v>6.241322650906266</v>
      </c>
      <c r="J78" s="120">
        <f t="shared" si="0"/>
        <v>14.959251120586645</v>
      </c>
      <c r="K78" s="120">
        <f t="shared" si="0"/>
        <v>2.5028246163527408</v>
      </c>
      <c r="L78" s="120">
        <f t="shared" si="0"/>
        <v>7.4286283605803769</v>
      </c>
      <c r="M78" s="120">
        <f t="shared" si="0"/>
        <v>5.8765940261295873</v>
      </c>
      <c r="N78" s="120">
        <f t="shared" si="0"/>
        <v>11.275319566294023</v>
      </c>
      <c r="O78" s="120">
        <f t="shared" si="0"/>
        <v>9.2717933502698084</v>
      </c>
      <c r="P78" s="122"/>
      <c r="Q78" s="123">
        <f t="shared" si="1"/>
        <v>10.087703118421837</v>
      </c>
      <c r="S78"/>
      <c r="T78"/>
      <c r="U78" s="94" t="s">
        <v>262</v>
      </c>
    </row>
    <row r="79" spans="1:21" ht="15.75" thickBot="1" x14ac:dyDescent="0.2">
      <c r="A79" s="11" t="s">
        <v>59</v>
      </c>
      <c r="B79" s="110" t="str">
        <f t="shared" si="2"/>
        <v>株</v>
      </c>
      <c r="C79" s="119">
        <f t="shared" si="0"/>
        <v>5.1016232131704848</v>
      </c>
      <c r="D79" s="120">
        <f t="shared" si="0"/>
        <v>7.3328405664472678</v>
      </c>
      <c r="E79" s="121">
        <f t="shared" si="0"/>
        <v>14.27240435051252</v>
      </c>
      <c r="F79" s="119">
        <f t="shared" si="0"/>
        <v>11.105365417731432</v>
      </c>
      <c r="G79" s="120">
        <f t="shared" si="0"/>
        <v>8.6065112513583628</v>
      </c>
      <c r="H79" s="120">
        <f t="shared" si="0"/>
        <v>8.9160253072462332</v>
      </c>
      <c r="I79" s="120">
        <f t="shared" si="0"/>
        <v>11.208905985301048</v>
      </c>
      <c r="J79" s="120">
        <f t="shared" si="0"/>
        <v>10.374964486858479</v>
      </c>
      <c r="K79" s="120">
        <f t="shared" si="0"/>
        <v>10.011298465410963</v>
      </c>
      <c r="L79" s="120">
        <f t="shared" si="0"/>
        <v>12.93455291018701</v>
      </c>
      <c r="M79" s="120">
        <f t="shared" si="0"/>
        <v>7.1269331806252447</v>
      </c>
      <c r="N79" s="120">
        <f t="shared" si="0"/>
        <v>9.7108015403489194</v>
      </c>
      <c r="O79" s="120">
        <f t="shared" si="0"/>
        <v>6.4902553451888654</v>
      </c>
      <c r="P79" s="122"/>
      <c r="Q79" s="123">
        <f t="shared" si="1"/>
        <v>9.9926258034508511</v>
      </c>
      <c r="S79"/>
      <c r="T79" s="16"/>
      <c r="U79" s="134" t="s">
        <v>292</v>
      </c>
    </row>
    <row r="80" spans="1:21" ht="15.75" thickBot="1" x14ac:dyDescent="0.2">
      <c r="A80" s="11" t="s">
        <v>60</v>
      </c>
      <c r="B80" s="110" t="str">
        <f t="shared" si="2"/>
        <v>生命保険</v>
      </c>
      <c r="C80" s="119">
        <f t="shared" si="0"/>
        <v>7.4562185423260932</v>
      </c>
      <c r="D80" s="120">
        <f t="shared" si="0"/>
        <v>7.6261541891051579</v>
      </c>
      <c r="E80" s="121">
        <f t="shared" si="0"/>
        <v>8.6875504742250129</v>
      </c>
      <c r="F80" s="119">
        <f t="shared" si="0"/>
        <v>10.623396575008911</v>
      </c>
      <c r="G80" s="120">
        <f t="shared" si="0"/>
        <v>5.863776896529874</v>
      </c>
      <c r="H80" s="120">
        <f t="shared" si="0"/>
        <v>10.342589356405629</v>
      </c>
      <c r="I80" s="120">
        <f t="shared" si="0"/>
        <v>7.557519944634798</v>
      </c>
      <c r="J80" s="120">
        <f t="shared" si="0"/>
        <v>10.103526462492995</v>
      </c>
      <c r="K80" s="120">
        <f t="shared" si="0"/>
        <v>6.793381101528869</v>
      </c>
      <c r="L80" s="120">
        <f t="shared" si="0"/>
        <v>10.22528844926946</v>
      </c>
      <c r="M80" s="120">
        <f t="shared" si="0"/>
        <v>5.3764583643313246</v>
      </c>
      <c r="N80" s="120">
        <f t="shared" si="0"/>
        <v>10.520035002044663</v>
      </c>
      <c r="O80" s="120">
        <f t="shared" si="0"/>
        <v>5.5630760101618852</v>
      </c>
      <c r="P80" s="122"/>
      <c r="Q80" s="123">
        <f t="shared" si="1"/>
        <v>9.0703758482322652</v>
      </c>
      <c r="S80"/>
      <c r="T80" s="16"/>
      <c r="U80" s="135" t="s">
        <v>271</v>
      </c>
    </row>
    <row r="81" spans="1:21" ht="18" thickBot="1" x14ac:dyDescent="0.2">
      <c r="A81" s="11" t="s">
        <v>61</v>
      </c>
      <c r="B81" s="110" t="str">
        <f t="shared" si="2"/>
        <v>アクセサリー</v>
      </c>
      <c r="C81" s="119">
        <f t="shared" ref="C81:O96" si="3">C21/C$60*100000</f>
        <v>5.998611909991669</v>
      </c>
      <c r="D81" s="120">
        <f t="shared" si="3"/>
        <v>5.4751876229472938</v>
      </c>
      <c r="E81" s="121">
        <f t="shared" si="3"/>
        <v>7.623768783503583</v>
      </c>
      <c r="F81" s="119">
        <f t="shared" si="3"/>
        <v>8.5348649232113178</v>
      </c>
      <c r="G81" s="120">
        <f t="shared" si="3"/>
        <v>4.4451211957565171</v>
      </c>
      <c r="H81" s="120">
        <f t="shared" si="3"/>
        <v>11.947473911709952</v>
      </c>
      <c r="I81" s="120">
        <f t="shared" si="3"/>
        <v>5.3921631065652775</v>
      </c>
      <c r="J81" s="120">
        <f t="shared" si="3"/>
        <v>8.6860167796954713</v>
      </c>
      <c r="K81" s="120">
        <f t="shared" si="3"/>
        <v>10.36884483917564</v>
      </c>
      <c r="L81" s="120">
        <f t="shared" si="3"/>
        <v>11.711014121385535</v>
      </c>
      <c r="M81" s="120">
        <f t="shared" si="3"/>
        <v>5.8765940261295873</v>
      </c>
      <c r="N81" s="120">
        <f t="shared" si="3"/>
        <v>12.408246412668063</v>
      </c>
      <c r="O81" s="120">
        <f t="shared" si="3"/>
        <v>7.0200721080614272</v>
      </c>
      <c r="P81" s="122"/>
      <c r="Q81" s="123">
        <f t="shared" si="1"/>
        <v>8.1196026985223835</v>
      </c>
      <c r="S81"/>
      <c r="T81" s="16"/>
      <c r="U81" s="112" t="s">
        <v>268</v>
      </c>
    </row>
    <row r="82" spans="1:21" ht="14.25" thickBot="1" x14ac:dyDescent="0.2">
      <c r="A82" s="11" t="s">
        <v>62</v>
      </c>
      <c r="B82" s="110" t="str">
        <f t="shared" si="2"/>
        <v>移動通信サービス</v>
      </c>
      <c r="C82" s="119">
        <f t="shared" si="3"/>
        <v>4.5970670712085688</v>
      </c>
      <c r="D82" s="120">
        <f t="shared" si="3"/>
        <v>3.8130770945525789</v>
      </c>
      <c r="E82" s="121">
        <f t="shared" si="3"/>
        <v>4.875666082473221</v>
      </c>
      <c r="F82" s="119">
        <f t="shared" si="3"/>
        <v>11.045119312391119</v>
      </c>
      <c r="G82" s="120">
        <f t="shared" si="3"/>
        <v>4.0668130088836216</v>
      </c>
      <c r="H82" s="120">
        <f t="shared" si="3"/>
        <v>2.1398460737390961</v>
      </c>
      <c r="I82" s="120">
        <f t="shared" si="3"/>
        <v>4.7977514255265854</v>
      </c>
      <c r="J82" s="120">
        <f t="shared" si="3"/>
        <v>8.7463363406655787</v>
      </c>
      <c r="K82" s="120">
        <f t="shared" si="3"/>
        <v>6.4358347277641919</v>
      </c>
      <c r="L82" s="120">
        <f t="shared" si="3"/>
        <v>6.5546720828650393</v>
      </c>
      <c r="M82" s="120">
        <f t="shared" si="3"/>
        <v>4.3761870407347994</v>
      </c>
      <c r="N82" s="120">
        <f t="shared" si="3"/>
        <v>7.28310115526169</v>
      </c>
      <c r="O82" s="120">
        <f t="shared" si="3"/>
        <v>4.6358966751349042</v>
      </c>
      <c r="P82" s="122"/>
      <c r="Q82" s="123">
        <f t="shared" si="1"/>
        <v>7.0975215625842623</v>
      </c>
      <c r="S82"/>
      <c r="T82"/>
    </row>
    <row r="83" spans="1:21" ht="14.25" thickBot="1" x14ac:dyDescent="0.2">
      <c r="A83" s="11" t="s">
        <v>63</v>
      </c>
      <c r="B83" s="110" t="str">
        <f t="shared" si="2"/>
        <v>賃貸アパート・マンション</v>
      </c>
      <c r="C83" s="119">
        <f t="shared" si="3"/>
        <v>7.4562185423260932</v>
      </c>
      <c r="D83" s="120">
        <f t="shared" si="3"/>
        <v>4.3019331323157308</v>
      </c>
      <c r="E83" s="121">
        <f t="shared" si="3"/>
        <v>3.7232359175250052</v>
      </c>
      <c r="F83" s="119">
        <f t="shared" si="3"/>
        <v>10.824216926143295</v>
      </c>
      <c r="G83" s="120">
        <f t="shared" si="3"/>
        <v>4.2559671023200689</v>
      </c>
      <c r="H83" s="120">
        <f t="shared" si="3"/>
        <v>3.0314486044637192</v>
      </c>
      <c r="I83" s="120">
        <f t="shared" si="3"/>
        <v>3.5664700862321519</v>
      </c>
      <c r="J83" s="120">
        <f t="shared" si="3"/>
        <v>6.8764299505922475</v>
      </c>
      <c r="K83" s="120">
        <f t="shared" si="3"/>
        <v>1.4301854950587092</v>
      </c>
      <c r="L83" s="120">
        <f t="shared" si="3"/>
        <v>6.8168589661796402</v>
      </c>
      <c r="M83" s="120">
        <f t="shared" si="3"/>
        <v>5.1263905334321933</v>
      </c>
      <c r="N83" s="120">
        <f t="shared" si="3"/>
        <v>7.9844368220646675</v>
      </c>
      <c r="O83" s="120">
        <f t="shared" si="3"/>
        <v>7.0200721080614272</v>
      </c>
      <c r="P83" s="122"/>
      <c r="Q83" s="123">
        <f t="shared" si="1"/>
        <v>6.9929365161161749</v>
      </c>
      <c r="S83"/>
      <c r="T83"/>
    </row>
    <row r="84" spans="1:21" ht="14.25" thickBot="1" x14ac:dyDescent="0.2">
      <c r="A84" s="11" t="s">
        <v>64</v>
      </c>
      <c r="B84" s="110" t="str">
        <f t="shared" si="2"/>
        <v>屋根工事</v>
      </c>
      <c r="C84" s="119">
        <f t="shared" si="3"/>
        <v>3.251584025976793</v>
      </c>
      <c r="D84" s="120">
        <f t="shared" si="3"/>
        <v>3.8130770945525789</v>
      </c>
      <c r="E84" s="121">
        <f t="shared" si="3"/>
        <v>7.3578233608232253</v>
      </c>
      <c r="F84" s="119">
        <f t="shared" si="3"/>
        <v>10.020935521605759</v>
      </c>
      <c r="G84" s="120">
        <f t="shared" si="3"/>
        <v>3.0264654949831606</v>
      </c>
      <c r="H84" s="120">
        <f t="shared" si="3"/>
        <v>3.0314486044637192</v>
      </c>
      <c r="I84" s="120">
        <f t="shared" si="3"/>
        <v>7.727351853502995</v>
      </c>
      <c r="J84" s="120">
        <f t="shared" si="3"/>
        <v>6.5446723652566563</v>
      </c>
      <c r="K84" s="120">
        <f t="shared" si="3"/>
        <v>6.4358347277641919</v>
      </c>
      <c r="L84" s="120">
        <f t="shared" si="3"/>
        <v>4.1075945052620906</v>
      </c>
      <c r="M84" s="120">
        <f t="shared" si="3"/>
        <v>4.126119209835668</v>
      </c>
      <c r="N84" s="120">
        <f t="shared" si="3"/>
        <v>7.1212544629225407</v>
      </c>
      <c r="O84" s="120">
        <f t="shared" si="3"/>
        <v>3.7087173401079232</v>
      </c>
      <c r="P84" s="122"/>
      <c r="Q84" s="123">
        <f t="shared" si="1"/>
        <v>6.6459043164720697</v>
      </c>
      <c r="S84"/>
      <c r="T84"/>
    </row>
    <row r="85" spans="1:21" ht="14.25" thickBot="1" x14ac:dyDescent="0.2">
      <c r="A85" s="11" t="s">
        <v>65</v>
      </c>
      <c r="B85" s="110" t="str">
        <f t="shared" si="2"/>
        <v>その他金融関連サービス</v>
      </c>
      <c r="C85" s="119">
        <f t="shared" si="3"/>
        <v>4.5410052776572449</v>
      </c>
      <c r="D85" s="120">
        <f t="shared" si="3"/>
        <v>4.3019331323157308</v>
      </c>
      <c r="E85" s="121">
        <f t="shared" si="3"/>
        <v>6.8259325154625108</v>
      </c>
      <c r="F85" s="119">
        <f t="shared" si="3"/>
        <v>6.6270715874346697</v>
      </c>
      <c r="G85" s="120">
        <f t="shared" si="3"/>
        <v>5.2017375695023071</v>
      </c>
      <c r="H85" s="120">
        <f t="shared" si="3"/>
        <v>4.8146536659129655</v>
      </c>
      <c r="I85" s="120">
        <f t="shared" si="3"/>
        <v>5.6044529926505238</v>
      </c>
      <c r="J85" s="120">
        <f t="shared" si="3"/>
        <v>5.7001985116751523</v>
      </c>
      <c r="K85" s="120">
        <f t="shared" si="3"/>
        <v>3.5754637376467731</v>
      </c>
      <c r="L85" s="120">
        <f t="shared" si="3"/>
        <v>7.2538371050373085</v>
      </c>
      <c r="M85" s="120">
        <f t="shared" si="3"/>
        <v>3.0008139707895767</v>
      </c>
      <c r="N85" s="120">
        <f t="shared" si="3"/>
        <v>11.491115156079555</v>
      </c>
      <c r="O85" s="120">
        <f t="shared" si="3"/>
        <v>7.0200721080614272</v>
      </c>
      <c r="P85" s="122"/>
      <c r="Q85" s="123">
        <f t="shared" si="1"/>
        <v>6.2893643853308632</v>
      </c>
      <c r="S85"/>
      <c r="T85"/>
    </row>
    <row r="86" spans="1:21" ht="14.25" thickBot="1" x14ac:dyDescent="0.2">
      <c r="A86" s="11" t="s">
        <v>66</v>
      </c>
      <c r="B86" s="110" t="str">
        <f t="shared" si="2"/>
        <v>化粧品</v>
      </c>
      <c r="C86" s="119">
        <f t="shared" si="3"/>
        <v>4.0925109292466528</v>
      </c>
      <c r="D86" s="120">
        <f t="shared" si="3"/>
        <v>4.3019331323157308</v>
      </c>
      <c r="E86" s="121">
        <f t="shared" si="3"/>
        <v>3.7232359175250052</v>
      </c>
      <c r="F86" s="119">
        <f t="shared" si="3"/>
        <v>6.9483841492496845</v>
      </c>
      <c r="G86" s="120">
        <f t="shared" si="3"/>
        <v>4.5396982424747403</v>
      </c>
      <c r="H86" s="120">
        <f t="shared" si="3"/>
        <v>5.8845767027825131</v>
      </c>
      <c r="I86" s="120">
        <f t="shared" si="3"/>
        <v>5.2223311976970788</v>
      </c>
      <c r="J86" s="120">
        <f t="shared" si="3"/>
        <v>6.8161103896221409</v>
      </c>
      <c r="K86" s="120">
        <f t="shared" si="3"/>
        <v>4.2905564851761273</v>
      </c>
      <c r="L86" s="120">
        <f t="shared" si="3"/>
        <v>8.6521671493818513</v>
      </c>
      <c r="M86" s="120">
        <f t="shared" si="3"/>
        <v>5.6265261952304568</v>
      </c>
      <c r="N86" s="120">
        <f t="shared" si="3"/>
        <v>8.3620791041893483</v>
      </c>
      <c r="O86" s="120">
        <f t="shared" si="3"/>
        <v>7.9472514430884083</v>
      </c>
      <c r="P86" s="122"/>
      <c r="Q86" s="123">
        <f t="shared" si="1"/>
        <v>6.2846105195823139</v>
      </c>
      <c r="S86"/>
      <c r="T86"/>
    </row>
    <row r="87" spans="1:21" ht="14.25" thickBot="1" x14ac:dyDescent="0.2">
      <c r="A87" s="11" t="s">
        <v>67</v>
      </c>
      <c r="B87" s="110" t="str">
        <f t="shared" si="2"/>
        <v>浄水器</v>
      </c>
      <c r="C87" s="119">
        <f t="shared" si="3"/>
        <v>2.9712750582201726</v>
      </c>
      <c r="D87" s="120">
        <f t="shared" si="3"/>
        <v>1.9554241510526047</v>
      </c>
      <c r="E87" s="121">
        <f t="shared" si="3"/>
        <v>3.0140481237107188</v>
      </c>
      <c r="F87" s="119">
        <f t="shared" si="3"/>
        <v>7.3701068866318913</v>
      </c>
      <c r="G87" s="120">
        <f t="shared" si="3"/>
        <v>1.7969638876462517</v>
      </c>
      <c r="H87" s="120">
        <f t="shared" si="3"/>
        <v>2.6748075921738694</v>
      </c>
      <c r="I87" s="120">
        <f t="shared" si="3"/>
        <v>5.094957266045931</v>
      </c>
      <c r="J87" s="120">
        <f t="shared" si="3"/>
        <v>9.6511297552171893</v>
      </c>
      <c r="K87" s="120">
        <f t="shared" si="3"/>
        <v>3.2179173638820959</v>
      </c>
      <c r="L87" s="120">
        <f t="shared" si="3"/>
        <v>5.9429026884643017</v>
      </c>
      <c r="M87" s="120">
        <f t="shared" si="3"/>
        <v>3.5009496325878398</v>
      </c>
      <c r="N87" s="120">
        <f t="shared" si="3"/>
        <v>8.0923346169574319</v>
      </c>
      <c r="O87" s="120">
        <f t="shared" si="3"/>
        <v>3.4438089586716436</v>
      </c>
      <c r="P87" s="122"/>
      <c r="Q87" s="123">
        <f t="shared" si="1"/>
        <v>5.9185628569440096</v>
      </c>
      <c r="S87"/>
      <c r="T87"/>
    </row>
    <row r="88" spans="1:21" ht="14.25" thickBot="1" x14ac:dyDescent="0.2">
      <c r="A88" s="11" t="s">
        <v>68</v>
      </c>
      <c r="B88" s="110" t="str">
        <f t="shared" si="2"/>
        <v>他の行政サービス</v>
      </c>
      <c r="C88" s="119">
        <f t="shared" si="3"/>
        <v>7.6244039229800649</v>
      </c>
      <c r="D88" s="120">
        <f t="shared" si="3"/>
        <v>4.5952467549736218</v>
      </c>
      <c r="E88" s="121">
        <f t="shared" si="3"/>
        <v>7.7124172577303689</v>
      </c>
      <c r="F88" s="119">
        <f t="shared" si="3"/>
        <v>5.0004267432461607</v>
      </c>
      <c r="G88" s="120">
        <f t="shared" si="3"/>
        <v>4.6342752891929644</v>
      </c>
      <c r="H88" s="120">
        <f t="shared" si="3"/>
        <v>6.7761792335071362</v>
      </c>
      <c r="I88" s="120">
        <f t="shared" si="3"/>
        <v>1.9955249292013229</v>
      </c>
      <c r="J88" s="120">
        <f t="shared" si="3"/>
        <v>4.0112508045121444</v>
      </c>
      <c r="K88" s="120">
        <f t="shared" si="3"/>
        <v>8.2235665965875775</v>
      </c>
      <c r="L88" s="120">
        <f t="shared" si="3"/>
        <v>8.4773758938387829</v>
      </c>
      <c r="M88" s="120">
        <f t="shared" si="3"/>
        <v>5.0013566179826281</v>
      </c>
      <c r="N88" s="120">
        <f t="shared" si="3"/>
        <v>13.055633182024659</v>
      </c>
      <c r="O88" s="120">
        <f t="shared" si="3"/>
        <v>5.4306218194437452</v>
      </c>
      <c r="P88" s="122"/>
      <c r="Q88" s="123">
        <f t="shared" si="1"/>
        <v>5.8710241994585157</v>
      </c>
      <c r="S88"/>
      <c r="T88"/>
    </row>
    <row r="89" spans="1:21" ht="14.25" thickBot="1" x14ac:dyDescent="0.2">
      <c r="A89" s="11" t="s">
        <v>69</v>
      </c>
      <c r="B89" s="110" t="str">
        <f t="shared" si="2"/>
        <v>社会保険</v>
      </c>
      <c r="C89" s="119">
        <f t="shared" si="3"/>
        <v>3.4758312001820886</v>
      </c>
      <c r="D89" s="120">
        <f t="shared" si="3"/>
        <v>2.1509665661578654</v>
      </c>
      <c r="E89" s="121">
        <f t="shared" si="3"/>
        <v>10.371871484533944</v>
      </c>
      <c r="F89" s="119">
        <f t="shared" si="3"/>
        <v>6.3258410607330946</v>
      </c>
      <c r="G89" s="120">
        <f t="shared" si="3"/>
        <v>2.6481573081102656</v>
      </c>
      <c r="H89" s="120">
        <f t="shared" si="3"/>
        <v>1.961525567594171</v>
      </c>
      <c r="I89" s="120">
        <f t="shared" si="3"/>
        <v>1.5709451570308288</v>
      </c>
      <c r="J89" s="120">
        <f t="shared" si="3"/>
        <v>2.4127824388042973</v>
      </c>
      <c r="K89" s="120">
        <f t="shared" si="3"/>
        <v>23.598060668468701</v>
      </c>
      <c r="L89" s="120">
        <f t="shared" si="3"/>
        <v>4.4571770163482265</v>
      </c>
      <c r="M89" s="120">
        <f t="shared" si="3"/>
        <v>18.129917740187025</v>
      </c>
      <c r="N89" s="120">
        <f t="shared" si="3"/>
        <v>7.5528456424936037</v>
      </c>
      <c r="O89" s="120">
        <f t="shared" si="3"/>
        <v>6.2253469637525862</v>
      </c>
      <c r="P89" s="122"/>
      <c r="Q89" s="123">
        <f t="shared" si="1"/>
        <v>5.3576066986151796</v>
      </c>
      <c r="S89"/>
      <c r="T89"/>
    </row>
    <row r="90" spans="1:21" ht="14.25" thickBot="1" x14ac:dyDescent="0.2">
      <c r="A90" s="11" t="s">
        <v>70</v>
      </c>
      <c r="B90" s="110" t="str">
        <f t="shared" si="2"/>
        <v>医療サービス</v>
      </c>
      <c r="C90" s="119">
        <f t="shared" si="3"/>
        <v>2.9712750582201726</v>
      </c>
      <c r="D90" s="120">
        <f t="shared" si="3"/>
        <v>3.8130770945525789</v>
      </c>
      <c r="E90" s="121">
        <f t="shared" si="3"/>
        <v>4.4324237113392924</v>
      </c>
      <c r="F90" s="119">
        <f t="shared" si="3"/>
        <v>8.51478288809788</v>
      </c>
      <c r="G90" s="120">
        <f t="shared" si="3"/>
        <v>3.4993507285742793</v>
      </c>
      <c r="H90" s="120">
        <f t="shared" si="3"/>
        <v>4.99297417205789</v>
      </c>
      <c r="I90" s="120">
        <f t="shared" si="3"/>
        <v>2.3776467241547681</v>
      </c>
      <c r="J90" s="120">
        <f t="shared" si="3"/>
        <v>5.0970029019740783</v>
      </c>
      <c r="K90" s="120">
        <f t="shared" si="3"/>
        <v>6.0782883539995138</v>
      </c>
      <c r="L90" s="120">
        <f t="shared" si="3"/>
        <v>5.6807158051497</v>
      </c>
      <c r="M90" s="120">
        <f t="shared" si="3"/>
        <v>4.2511531252852341</v>
      </c>
      <c r="N90" s="120">
        <f t="shared" si="3"/>
        <v>5.8264809242093518</v>
      </c>
      <c r="O90" s="120">
        <f t="shared" si="3"/>
        <v>3.4438089586716436</v>
      </c>
      <c r="P90" s="122"/>
      <c r="Q90" s="123">
        <f t="shared" si="1"/>
        <v>5.3243296383753336</v>
      </c>
      <c r="S90"/>
      <c r="T90"/>
    </row>
    <row r="91" spans="1:21" ht="14.25" thickBot="1" x14ac:dyDescent="0.2">
      <c r="A91" s="11" t="s">
        <v>71</v>
      </c>
      <c r="B91" s="110" t="str">
        <f t="shared" si="2"/>
        <v>塗装工事</v>
      </c>
      <c r="C91" s="119">
        <f t="shared" si="3"/>
        <v>4.5970670712085688</v>
      </c>
      <c r="D91" s="120">
        <f t="shared" si="3"/>
        <v>4.2041619247630999</v>
      </c>
      <c r="E91" s="121">
        <f t="shared" si="3"/>
        <v>5.0529630309267928</v>
      </c>
      <c r="F91" s="119">
        <f t="shared" si="3"/>
        <v>7.2094506057243848</v>
      </c>
      <c r="G91" s="120">
        <f t="shared" si="3"/>
        <v>2.5535802613920415</v>
      </c>
      <c r="H91" s="120">
        <f t="shared" si="3"/>
        <v>1.961525567594171</v>
      </c>
      <c r="I91" s="120">
        <f t="shared" si="3"/>
        <v>3.7363019951003498</v>
      </c>
      <c r="J91" s="120">
        <f t="shared" si="3"/>
        <v>4.1318899264523594</v>
      </c>
      <c r="K91" s="120">
        <f t="shared" si="3"/>
        <v>2.5028246163527408</v>
      </c>
      <c r="L91" s="120">
        <f t="shared" si="3"/>
        <v>6.0302983162358359</v>
      </c>
      <c r="M91" s="120">
        <f t="shared" si="3"/>
        <v>5.0013566179826281</v>
      </c>
      <c r="N91" s="120">
        <f t="shared" si="3"/>
        <v>4.9632985650672259</v>
      </c>
      <c r="O91" s="120">
        <f t="shared" si="3"/>
        <v>5.8279843915981653</v>
      </c>
      <c r="P91" s="122"/>
      <c r="Q91" s="123">
        <f t="shared" si="1"/>
        <v>5.0628670222051166</v>
      </c>
      <c r="S91"/>
      <c r="T91"/>
    </row>
    <row r="92" spans="1:21" ht="14.25" thickBot="1" x14ac:dyDescent="0.2">
      <c r="A92" s="11" t="s">
        <v>72</v>
      </c>
      <c r="B92" s="110" t="str">
        <f t="shared" si="2"/>
        <v>ＩＰ電話</v>
      </c>
      <c r="C92" s="119">
        <f t="shared" si="3"/>
        <v>3.3076458195281169</v>
      </c>
      <c r="D92" s="120">
        <f t="shared" si="3"/>
        <v>4.0086195096578399</v>
      </c>
      <c r="E92" s="121">
        <f t="shared" si="3"/>
        <v>5.4075569278339364</v>
      </c>
      <c r="F92" s="119">
        <f t="shared" si="3"/>
        <v>4.1168171982548705</v>
      </c>
      <c r="G92" s="120">
        <f t="shared" si="3"/>
        <v>5.7691998498116499</v>
      </c>
      <c r="H92" s="120">
        <f t="shared" si="3"/>
        <v>6.4195382212172873</v>
      </c>
      <c r="I92" s="120">
        <f t="shared" si="3"/>
        <v>2.6323945874570644</v>
      </c>
      <c r="J92" s="120">
        <f t="shared" si="3"/>
        <v>6.6351517067118184</v>
      </c>
      <c r="K92" s="120">
        <f t="shared" si="3"/>
        <v>2.8603709901174184</v>
      </c>
      <c r="L92" s="120">
        <f t="shared" si="3"/>
        <v>4.0201988774905573</v>
      </c>
      <c r="M92" s="120">
        <f t="shared" si="3"/>
        <v>5.2514244488817594</v>
      </c>
      <c r="N92" s="120">
        <f t="shared" si="3"/>
        <v>7.7146923348327539</v>
      </c>
      <c r="O92" s="120">
        <f t="shared" si="3"/>
        <v>4.3709882936986242</v>
      </c>
      <c r="P92" s="122"/>
      <c r="Q92" s="123">
        <f t="shared" si="1"/>
        <v>4.8774662580116903</v>
      </c>
      <c r="S92"/>
      <c r="T92"/>
    </row>
    <row r="93" spans="1:21" ht="14.25" thickBot="1" x14ac:dyDescent="0.2">
      <c r="A93" s="11" t="s">
        <v>73</v>
      </c>
      <c r="B93" s="110" t="str">
        <f t="shared" si="2"/>
        <v>飲料</v>
      </c>
      <c r="C93" s="119">
        <f t="shared" si="3"/>
        <v>2.8030896775662009</v>
      </c>
      <c r="D93" s="120">
        <f t="shared" si="3"/>
        <v>3.3242210567894284</v>
      </c>
      <c r="E93" s="121">
        <f t="shared" si="3"/>
        <v>1.9502664329892885</v>
      </c>
      <c r="F93" s="119">
        <f t="shared" si="3"/>
        <v>3.695094460872665</v>
      </c>
      <c r="G93" s="120">
        <f t="shared" si="3"/>
        <v>2.4590032146738179</v>
      </c>
      <c r="H93" s="120">
        <f t="shared" si="3"/>
        <v>3.3880896167535681</v>
      </c>
      <c r="I93" s="120">
        <f t="shared" si="3"/>
        <v>2.8871424507593608</v>
      </c>
      <c r="J93" s="120">
        <f t="shared" si="3"/>
        <v>4.0715703654822519</v>
      </c>
      <c r="K93" s="120">
        <f t="shared" si="3"/>
        <v>4.6481028589408044</v>
      </c>
      <c r="L93" s="120">
        <f t="shared" si="3"/>
        <v>6.2050895717789034</v>
      </c>
      <c r="M93" s="120">
        <f t="shared" si="3"/>
        <v>4.5012209561843646</v>
      </c>
      <c r="N93" s="120">
        <f t="shared" si="3"/>
        <v>15.213589079879974</v>
      </c>
      <c r="O93" s="120">
        <f t="shared" si="3"/>
        <v>7.9472514430884083</v>
      </c>
      <c r="P93" s="122"/>
      <c r="Q93" s="123">
        <f t="shared" si="1"/>
        <v>4.7823889430407016</v>
      </c>
      <c r="S93"/>
      <c r="T93"/>
    </row>
    <row r="94" spans="1:21" ht="14.25" thickBot="1" x14ac:dyDescent="0.2">
      <c r="A94" s="11" t="s">
        <v>74</v>
      </c>
      <c r="B94" s="110" t="str">
        <f t="shared" si="2"/>
        <v>鮮魚</v>
      </c>
      <c r="C94" s="119">
        <f t="shared" si="3"/>
        <v>3.4758312001820886</v>
      </c>
      <c r="D94" s="120">
        <f t="shared" si="3"/>
        <v>5.0841027927367728</v>
      </c>
      <c r="E94" s="121">
        <f t="shared" si="3"/>
        <v>3.6345874432982197</v>
      </c>
      <c r="F94" s="119">
        <f t="shared" si="3"/>
        <v>5.2815752348342979</v>
      </c>
      <c r="G94" s="120">
        <f t="shared" si="3"/>
        <v>3.972235962165398</v>
      </c>
      <c r="H94" s="120">
        <f t="shared" si="3"/>
        <v>2.8531280983187943</v>
      </c>
      <c r="I94" s="120">
        <f t="shared" si="3"/>
        <v>3.9910498584026457</v>
      </c>
      <c r="J94" s="120">
        <f t="shared" si="3"/>
        <v>3.4683747557811775</v>
      </c>
      <c r="K94" s="120">
        <f t="shared" si="3"/>
        <v>3.9330101114114502</v>
      </c>
      <c r="L94" s="120">
        <f t="shared" si="3"/>
        <v>5.3311332940635641</v>
      </c>
      <c r="M94" s="120">
        <f t="shared" si="3"/>
        <v>10.377814982313952</v>
      </c>
      <c r="N94" s="120">
        <f t="shared" si="3"/>
        <v>4.7475029752816935</v>
      </c>
      <c r="O94" s="120">
        <f t="shared" si="3"/>
        <v>5.0332592472893252</v>
      </c>
      <c r="P94" s="122"/>
      <c r="Q94" s="123">
        <f t="shared" si="1"/>
        <v>4.6587884335784171</v>
      </c>
      <c r="S94"/>
      <c r="T94"/>
    </row>
    <row r="95" spans="1:21" ht="14.25" thickBot="1" x14ac:dyDescent="0.2">
      <c r="A95" s="11" t="s">
        <v>75</v>
      </c>
      <c r="B95" s="110" t="str">
        <f t="shared" si="2"/>
        <v>土地</v>
      </c>
      <c r="C95" s="119">
        <f t="shared" si="3"/>
        <v>1.9061009807450162</v>
      </c>
      <c r="D95" s="120">
        <f t="shared" si="3"/>
        <v>4.9863315851841419</v>
      </c>
      <c r="E95" s="121">
        <f t="shared" si="3"/>
        <v>3.8118843917517915</v>
      </c>
      <c r="F95" s="119">
        <f t="shared" si="3"/>
        <v>9.2176541170682231</v>
      </c>
      <c r="G95" s="120">
        <f t="shared" si="3"/>
        <v>2.3644261679555942</v>
      </c>
      <c r="H95" s="120">
        <f t="shared" si="3"/>
        <v>1.069923036869548</v>
      </c>
      <c r="I95" s="120">
        <f t="shared" si="3"/>
        <v>2.8871424507593608</v>
      </c>
      <c r="J95" s="120">
        <f t="shared" si="3"/>
        <v>3.8302921216018224</v>
      </c>
      <c r="K95" s="120">
        <f t="shared" si="3"/>
        <v>2.8603709901174184</v>
      </c>
      <c r="L95" s="120">
        <f t="shared" si="3"/>
        <v>2.3596819498314137</v>
      </c>
      <c r="M95" s="120">
        <f t="shared" si="3"/>
        <v>0.75020349269739417</v>
      </c>
      <c r="N95" s="120">
        <f t="shared" si="3"/>
        <v>4.6935540778353113</v>
      </c>
      <c r="O95" s="120">
        <f t="shared" si="3"/>
        <v>3.9736257215442041</v>
      </c>
      <c r="P95" s="122"/>
      <c r="Q95" s="123">
        <f t="shared" si="1"/>
        <v>4.6445268363327692</v>
      </c>
      <c r="S95"/>
      <c r="T95"/>
    </row>
    <row r="96" spans="1:21" ht="14.25" thickBot="1" x14ac:dyDescent="0.2">
      <c r="A96" s="11" t="s">
        <v>76</v>
      </c>
      <c r="B96" s="110" t="str">
        <f t="shared" si="2"/>
        <v>冠婚葬祭互助会</v>
      </c>
      <c r="C96" s="119">
        <f t="shared" si="3"/>
        <v>2.6909660904635526</v>
      </c>
      <c r="D96" s="120">
        <f t="shared" si="3"/>
        <v>2.4442801888157559</v>
      </c>
      <c r="E96" s="121">
        <f t="shared" si="3"/>
        <v>4.6097206597928642</v>
      </c>
      <c r="F96" s="119">
        <f t="shared" si="3"/>
        <v>5.6631339019896281</v>
      </c>
      <c r="G96" s="120">
        <f t="shared" si="3"/>
        <v>2.3644261679555942</v>
      </c>
      <c r="H96" s="120">
        <f t="shared" si="3"/>
        <v>4.8146536659129655</v>
      </c>
      <c r="I96" s="120">
        <f t="shared" si="3"/>
        <v>3.1843482912787069</v>
      </c>
      <c r="J96" s="120">
        <f t="shared" si="3"/>
        <v>4.3731681703327894</v>
      </c>
      <c r="K96" s="120">
        <f t="shared" si="3"/>
        <v>3.5754637376467731</v>
      </c>
      <c r="L96" s="120">
        <f t="shared" si="3"/>
        <v>3.1462425997752179</v>
      </c>
      <c r="M96" s="120">
        <f t="shared" si="3"/>
        <v>1.625440900844354</v>
      </c>
      <c r="N96" s="120">
        <f t="shared" si="3"/>
        <v>7.4449478476008384</v>
      </c>
      <c r="O96" s="120">
        <f t="shared" si="3"/>
        <v>3.1789005772353636</v>
      </c>
      <c r="P96" s="122"/>
      <c r="Q96" s="123">
        <f t="shared" si="1"/>
        <v>4.3735564886654528</v>
      </c>
      <c r="S96"/>
      <c r="T96"/>
    </row>
    <row r="97" spans="1:20" ht="14.25" thickBot="1" x14ac:dyDescent="0.2">
      <c r="A97" s="11" t="s">
        <v>77</v>
      </c>
      <c r="B97" s="110" t="str">
        <f t="shared" si="2"/>
        <v>家庭用電気治療器具</v>
      </c>
      <c r="C97" s="119">
        <f t="shared" ref="C97:O112" si="4">C37/C$60*100000</f>
        <v>3.251584025976793</v>
      </c>
      <c r="D97" s="120">
        <f t="shared" si="4"/>
        <v>2.9331362265789074</v>
      </c>
      <c r="E97" s="121">
        <f t="shared" si="4"/>
        <v>3.5459389690714338</v>
      </c>
      <c r="F97" s="119">
        <f t="shared" si="4"/>
        <v>2.9721411967888822</v>
      </c>
      <c r="G97" s="120">
        <f t="shared" si="4"/>
        <v>3.4047736818560561</v>
      </c>
      <c r="H97" s="120">
        <f t="shared" si="4"/>
        <v>3.2097691106086437</v>
      </c>
      <c r="I97" s="120">
        <f t="shared" si="4"/>
        <v>3.9910498584026457</v>
      </c>
      <c r="J97" s="120">
        <f t="shared" si="4"/>
        <v>3.6493334386915</v>
      </c>
      <c r="K97" s="120">
        <f t="shared" si="4"/>
        <v>3.5754637376467731</v>
      </c>
      <c r="L97" s="120">
        <f t="shared" si="4"/>
        <v>5.5059245496066325</v>
      </c>
      <c r="M97" s="120">
        <f t="shared" si="4"/>
        <v>2.2506104780921823</v>
      </c>
      <c r="N97" s="120">
        <f t="shared" si="4"/>
        <v>8.3081302067429643</v>
      </c>
      <c r="O97" s="120">
        <f t="shared" si="4"/>
        <v>9.8016101131423703</v>
      </c>
      <c r="P97" s="122"/>
      <c r="Q97" s="123">
        <f t="shared" ref="Q97:Q115" si="5">Q37/Q$60*100000</f>
        <v>4.1596325299807297</v>
      </c>
      <c r="S97"/>
      <c r="T97"/>
    </row>
    <row r="98" spans="1:20" ht="14.25" thickBot="1" x14ac:dyDescent="0.2">
      <c r="A98" s="11" t="s">
        <v>78</v>
      </c>
      <c r="B98" s="110" t="str">
        <f t="shared" si="2"/>
        <v>他の工事・建築サービス</v>
      </c>
      <c r="C98" s="119">
        <f t="shared" si="4"/>
        <v>2.7470278840148765</v>
      </c>
      <c r="D98" s="120">
        <f t="shared" si="4"/>
        <v>3.2264498492367979</v>
      </c>
      <c r="E98" s="121">
        <f t="shared" si="4"/>
        <v>6.3826901443285804</v>
      </c>
      <c r="F98" s="119">
        <f t="shared" si="4"/>
        <v>5.4020674455149287</v>
      </c>
      <c r="G98" s="120">
        <f t="shared" si="4"/>
        <v>2.7427343548284893</v>
      </c>
      <c r="H98" s="120">
        <f t="shared" si="4"/>
        <v>4.4580126536231166</v>
      </c>
      <c r="I98" s="120">
        <f t="shared" si="4"/>
        <v>2.8446844735423116</v>
      </c>
      <c r="J98" s="120">
        <f t="shared" si="4"/>
        <v>4.4033279508178422</v>
      </c>
      <c r="K98" s="120">
        <f t="shared" si="4"/>
        <v>1.0726391212940318</v>
      </c>
      <c r="L98" s="120">
        <f t="shared" si="4"/>
        <v>3.7580119941759551</v>
      </c>
      <c r="M98" s="120">
        <f t="shared" si="4"/>
        <v>3.250881801688708</v>
      </c>
      <c r="N98" s="120">
        <f t="shared" si="4"/>
        <v>3.6685250263540365</v>
      </c>
      <c r="O98" s="120">
        <f t="shared" si="4"/>
        <v>3.7087173401079232</v>
      </c>
      <c r="P98" s="122"/>
      <c r="Q98" s="123">
        <f t="shared" si="5"/>
        <v>4.1216016039923344</v>
      </c>
      <c r="S98"/>
      <c r="T98"/>
    </row>
    <row r="99" spans="1:20" ht="14.25" thickBot="1" x14ac:dyDescent="0.2">
      <c r="A99" s="11" t="s">
        <v>79</v>
      </c>
      <c r="B99" s="110" t="str">
        <f t="shared" si="2"/>
        <v>預貯金</v>
      </c>
      <c r="C99" s="119">
        <f t="shared" si="4"/>
        <v>2.3545953291556083</v>
      </c>
      <c r="D99" s="120">
        <f t="shared" si="4"/>
        <v>3.1286786416841679</v>
      </c>
      <c r="E99" s="121">
        <f t="shared" si="4"/>
        <v>3.2799935463910765</v>
      </c>
      <c r="F99" s="119">
        <f t="shared" si="4"/>
        <v>4.659032146317708</v>
      </c>
      <c r="G99" s="120">
        <f t="shared" si="4"/>
        <v>2.8373114015467129</v>
      </c>
      <c r="H99" s="120">
        <f t="shared" si="4"/>
        <v>2.8531280983187943</v>
      </c>
      <c r="I99" s="120">
        <f t="shared" si="4"/>
        <v>3.3966381773639545</v>
      </c>
      <c r="J99" s="120">
        <f t="shared" si="4"/>
        <v>3.5890138777213925</v>
      </c>
      <c r="K99" s="120">
        <f t="shared" si="4"/>
        <v>3.2179173638820959</v>
      </c>
      <c r="L99" s="120">
        <f t="shared" si="4"/>
        <v>4.9815507829774299</v>
      </c>
      <c r="M99" s="120">
        <f t="shared" si="4"/>
        <v>2.3756443935417479</v>
      </c>
      <c r="N99" s="120">
        <f t="shared" si="4"/>
        <v>4.7475029752816935</v>
      </c>
      <c r="O99" s="120">
        <f t="shared" si="4"/>
        <v>2.2517212422083825</v>
      </c>
      <c r="P99" s="122"/>
      <c r="Q99" s="123">
        <f t="shared" si="5"/>
        <v>3.7270307468627339</v>
      </c>
      <c r="S99"/>
      <c r="T99"/>
    </row>
    <row r="100" spans="1:20" ht="14.25" thickBot="1" x14ac:dyDescent="0.2">
      <c r="A100" s="11" t="s">
        <v>80</v>
      </c>
      <c r="B100" s="110" t="str">
        <f t="shared" si="2"/>
        <v>宝くじ</v>
      </c>
      <c r="C100" s="119">
        <f t="shared" si="4"/>
        <v>3.3076458195281169</v>
      </c>
      <c r="D100" s="120">
        <f t="shared" si="4"/>
        <v>4.1063907172104699</v>
      </c>
      <c r="E100" s="121">
        <f t="shared" si="4"/>
        <v>3.8118843917517915</v>
      </c>
      <c r="F100" s="119">
        <f t="shared" si="4"/>
        <v>3.0123052670157593</v>
      </c>
      <c r="G100" s="120">
        <f t="shared" si="4"/>
        <v>3.8776589154471748</v>
      </c>
      <c r="H100" s="120">
        <f t="shared" si="4"/>
        <v>6.2412177150723629</v>
      </c>
      <c r="I100" s="120">
        <f t="shared" si="4"/>
        <v>3.8636759267514975</v>
      </c>
      <c r="J100" s="120">
        <f t="shared" si="4"/>
        <v>3.0159780485053718</v>
      </c>
      <c r="K100" s="120">
        <f t="shared" si="4"/>
        <v>6.4358347277641919</v>
      </c>
      <c r="L100" s="120">
        <f t="shared" si="4"/>
        <v>4.7193638996628273</v>
      </c>
      <c r="M100" s="120">
        <f t="shared" si="4"/>
        <v>2.875780055340011</v>
      </c>
      <c r="N100" s="120">
        <f t="shared" si="4"/>
        <v>4.2080140008178653</v>
      </c>
      <c r="O100" s="120">
        <f t="shared" si="4"/>
        <v>3.3113547679535031</v>
      </c>
      <c r="P100" s="122"/>
      <c r="Q100" s="123">
        <f t="shared" si="5"/>
        <v>3.6604766263830419</v>
      </c>
      <c r="S100"/>
      <c r="T100"/>
    </row>
    <row r="101" spans="1:20" ht="14.25" thickBot="1" x14ac:dyDescent="0.2">
      <c r="A101" s="11" t="s">
        <v>81</v>
      </c>
      <c r="B101" s="110" t="str">
        <f t="shared" si="2"/>
        <v>増改築工事</v>
      </c>
      <c r="C101" s="119">
        <f t="shared" si="4"/>
        <v>2.5788425033609044</v>
      </c>
      <c r="D101" s="120">
        <f t="shared" si="4"/>
        <v>2.8353650190262769</v>
      </c>
      <c r="E101" s="121">
        <f t="shared" si="4"/>
        <v>2.6594542268035752</v>
      </c>
      <c r="F101" s="119">
        <f t="shared" si="4"/>
        <v>5.5828057615358739</v>
      </c>
      <c r="G101" s="120">
        <f t="shared" si="4"/>
        <v>2.7427343548284893</v>
      </c>
      <c r="H101" s="120">
        <f t="shared" si="4"/>
        <v>2.1398460737390961</v>
      </c>
      <c r="I101" s="120">
        <f t="shared" si="4"/>
        <v>2.3351887469377184</v>
      </c>
      <c r="J101" s="120">
        <f t="shared" si="4"/>
        <v>3.6794932191765537</v>
      </c>
      <c r="K101" s="120">
        <f t="shared" si="4"/>
        <v>3.2179173638820959</v>
      </c>
      <c r="L101" s="120">
        <f t="shared" si="4"/>
        <v>4.4571770163482265</v>
      </c>
      <c r="M101" s="120">
        <f t="shared" si="4"/>
        <v>2.500678308991314</v>
      </c>
      <c r="N101" s="120">
        <f t="shared" si="4"/>
        <v>3.5066783340148877</v>
      </c>
      <c r="O101" s="120">
        <f t="shared" si="4"/>
        <v>1.8543586700539616</v>
      </c>
      <c r="P101" s="122"/>
      <c r="Q101" s="123">
        <f t="shared" si="5"/>
        <v>3.6271995661431964</v>
      </c>
      <c r="S101"/>
      <c r="T101"/>
    </row>
    <row r="102" spans="1:20" ht="14.25" thickBot="1" x14ac:dyDescent="0.2">
      <c r="A102" s="11" t="s">
        <v>82</v>
      </c>
      <c r="B102" s="110" t="str">
        <f t="shared" si="2"/>
        <v>損害保険</v>
      </c>
      <c r="C102" s="119">
        <f t="shared" si="4"/>
        <v>2.1303481549503127</v>
      </c>
      <c r="D102" s="120">
        <f t="shared" si="4"/>
        <v>2.7375938114736469</v>
      </c>
      <c r="E102" s="121">
        <f t="shared" si="4"/>
        <v>4.6097206597928642</v>
      </c>
      <c r="F102" s="119">
        <f t="shared" si="4"/>
        <v>3.8557507417801724</v>
      </c>
      <c r="G102" s="120">
        <f t="shared" si="4"/>
        <v>2.4590032146738179</v>
      </c>
      <c r="H102" s="120">
        <f t="shared" si="4"/>
        <v>1.961525567594171</v>
      </c>
      <c r="I102" s="120">
        <f t="shared" si="4"/>
        <v>2.5474786330229655</v>
      </c>
      <c r="J102" s="120">
        <f t="shared" si="4"/>
        <v>3.4683747557811775</v>
      </c>
      <c r="K102" s="120">
        <f t="shared" si="4"/>
        <v>5.0056492327054816</v>
      </c>
      <c r="L102" s="120">
        <f t="shared" si="4"/>
        <v>4.1075945052620906</v>
      </c>
      <c r="M102" s="120">
        <f t="shared" si="4"/>
        <v>2.500678308991314</v>
      </c>
      <c r="N102" s="120">
        <f t="shared" si="4"/>
        <v>3.884320616139568</v>
      </c>
      <c r="O102" s="120">
        <f t="shared" si="4"/>
        <v>3.1789005772353636</v>
      </c>
      <c r="P102" s="122"/>
      <c r="Q102" s="123">
        <f t="shared" si="5"/>
        <v>3.3514753527273311</v>
      </c>
      <c r="S102"/>
      <c r="T102"/>
    </row>
    <row r="103" spans="1:20" ht="14.25" thickBot="1" x14ac:dyDescent="0.2">
      <c r="A103" s="11" t="s">
        <v>83</v>
      </c>
      <c r="B103" s="110" t="str">
        <f t="shared" si="2"/>
        <v>衛生設備工事</v>
      </c>
      <c r="C103" s="119">
        <f t="shared" si="4"/>
        <v>2.3545953291556083</v>
      </c>
      <c r="D103" s="120">
        <f t="shared" si="4"/>
        <v>1.9554241510526047</v>
      </c>
      <c r="E103" s="121">
        <f t="shared" si="4"/>
        <v>2.0389149072160744</v>
      </c>
      <c r="F103" s="119">
        <f t="shared" si="4"/>
        <v>4.8799345325655299</v>
      </c>
      <c r="G103" s="120">
        <f t="shared" si="4"/>
        <v>1.1349245606186851</v>
      </c>
      <c r="H103" s="120">
        <f t="shared" si="4"/>
        <v>0.89160253072462314</v>
      </c>
      <c r="I103" s="120">
        <f t="shared" si="4"/>
        <v>2.4201047013718173</v>
      </c>
      <c r="J103" s="120">
        <f t="shared" si="4"/>
        <v>5.3081213653694546</v>
      </c>
      <c r="K103" s="120">
        <f t="shared" si="4"/>
        <v>1.0726391212940318</v>
      </c>
      <c r="L103" s="120">
        <f t="shared" si="4"/>
        <v>2.2722863220598799</v>
      </c>
      <c r="M103" s="120">
        <f t="shared" si="4"/>
        <v>2.2506104780921823</v>
      </c>
      <c r="N103" s="120">
        <f t="shared" si="4"/>
        <v>3.0211382569974417</v>
      </c>
      <c r="O103" s="120">
        <f t="shared" si="4"/>
        <v>1.1920877164632613</v>
      </c>
      <c r="P103" s="122"/>
      <c r="Q103" s="123">
        <f t="shared" si="5"/>
        <v>3.3134444267389354</v>
      </c>
      <c r="S103"/>
      <c r="T103"/>
    </row>
    <row r="104" spans="1:20" ht="14.25" thickBot="1" x14ac:dyDescent="0.2">
      <c r="A104" s="11" t="s">
        <v>84</v>
      </c>
      <c r="B104" s="110" t="str">
        <f t="shared" si="2"/>
        <v>自動車</v>
      </c>
      <c r="C104" s="119">
        <f t="shared" si="4"/>
        <v>2.7470278840148765</v>
      </c>
      <c r="D104" s="120">
        <f t="shared" si="4"/>
        <v>3.6175346794473189</v>
      </c>
      <c r="E104" s="121">
        <f t="shared" si="4"/>
        <v>4.9643145567000078</v>
      </c>
      <c r="F104" s="119">
        <f t="shared" si="4"/>
        <v>3.2733717234904587</v>
      </c>
      <c r="G104" s="120">
        <f t="shared" si="4"/>
        <v>3.4993507285742793</v>
      </c>
      <c r="H104" s="120">
        <f t="shared" si="4"/>
        <v>2.496487086028945</v>
      </c>
      <c r="I104" s="120">
        <f t="shared" si="4"/>
        <v>2.5050206558059163</v>
      </c>
      <c r="J104" s="120">
        <f t="shared" si="4"/>
        <v>2.9556584875352643</v>
      </c>
      <c r="K104" s="120">
        <f t="shared" si="4"/>
        <v>3.5754637376467731</v>
      </c>
      <c r="L104" s="120">
        <f t="shared" si="4"/>
        <v>4.1075945052620906</v>
      </c>
      <c r="M104" s="120">
        <f t="shared" si="4"/>
        <v>2.000542647193051</v>
      </c>
      <c r="N104" s="120">
        <f t="shared" si="4"/>
        <v>3.9382695135859507</v>
      </c>
      <c r="O104" s="120">
        <f t="shared" si="4"/>
        <v>2.5166296236446626</v>
      </c>
      <c r="P104" s="122"/>
      <c r="Q104" s="123">
        <f t="shared" si="5"/>
        <v>3.2468903062592438</v>
      </c>
      <c r="S104"/>
      <c r="T104"/>
    </row>
    <row r="105" spans="1:20" ht="14.25" thickBot="1" x14ac:dyDescent="0.2">
      <c r="A105" s="11" t="s">
        <v>85</v>
      </c>
      <c r="B105" s="110" t="str">
        <f t="shared" si="2"/>
        <v>有料老人ホーム</v>
      </c>
      <c r="C105" s="119">
        <f t="shared" si="4"/>
        <v>3.1955222324254682</v>
      </c>
      <c r="D105" s="120">
        <f t="shared" si="4"/>
        <v>2.2487377737104954</v>
      </c>
      <c r="E105" s="121">
        <f t="shared" si="4"/>
        <v>3.0140481237107188</v>
      </c>
      <c r="F105" s="119">
        <f t="shared" si="4"/>
        <v>3.7955046364398566</v>
      </c>
      <c r="G105" s="120">
        <f t="shared" si="4"/>
        <v>2.0806950278009229</v>
      </c>
      <c r="H105" s="120">
        <f t="shared" si="4"/>
        <v>2.6748075921738694</v>
      </c>
      <c r="I105" s="120">
        <f t="shared" si="4"/>
        <v>1.5709451570308288</v>
      </c>
      <c r="J105" s="120">
        <f t="shared" si="4"/>
        <v>2.8048595851099956</v>
      </c>
      <c r="K105" s="120">
        <f t="shared" si="4"/>
        <v>2.1452782425880637</v>
      </c>
      <c r="L105" s="120">
        <f t="shared" si="4"/>
        <v>4.4571770163482265</v>
      </c>
      <c r="M105" s="120">
        <f t="shared" si="4"/>
        <v>0.75020349269739417</v>
      </c>
      <c r="N105" s="120">
        <f t="shared" si="4"/>
        <v>5.017247462513609</v>
      </c>
      <c r="O105" s="120">
        <f t="shared" si="4"/>
        <v>1.3245419071814013</v>
      </c>
      <c r="P105" s="122"/>
      <c r="Q105" s="123">
        <f t="shared" si="5"/>
        <v>3.0757511393114654</v>
      </c>
      <c r="S105"/>
      <c r="T105"/>
    </row>
    <row r="106" spans="1:20" ht="14.25" thickBot="1" x14ac:dyDescent="0.2">
      <c r="A106" s="11" t="s">
        <v>86</v>
      </c>
      <c r="B106" s="110" t="str">
        <f t="shared" si="2"/>
        <v>建物清掃サービス</v>
      </c>
      <c r="C106" s="119">
        <f t="shared" si="4"/>
        <v>1.1772976645778042</v>
      </c>
      <c r="D106" s="120">
        <f t="shared" si="4"/>
        <v>1.2710256981841932</v>
      </c>
      <c r="E106" s="121">
        <f t="shared" si="4"/>
        <v>2.393508804123218</v>
      </c>
      <c r="F106" s="119">
        <f t="shared" si="4"/>
        <v>5.2815752348342979</v>
      </c>
      <c r="G106" s="120">
        <f t="shared" si="4"/>
        <v>0.18915409343644754</v>
      </c>
      <c r="H106" s="120">
        <f t="shared" si="4"/>
        <v>1.2482435430144725</v>
      </c>
      <c r="I106" s="120">
        <f t="shared" si="4"/>
        <v>0.9765334759921368</v>
      </c>
      <c r="J106" s="120">
        <f t="shared" si="4"/>
        <v>3.5588540972363387</v>
      </c>
      <c r="K106" s="120">
        <f t="shared" si="4"/>
        <v>2.1452782425880637</v>
      </c>
      <c r="L106" s="120">
        <f t="shared" si="4"/>
        <v>3.3210338553182859</v>
      </c>
      <c r="M106" s="120">
        <f t="shared" si="4"/>
        <v>2.6257122244408797</v>
      </c>
      <c r="N106" s="120">
        <f t="shared" si="4"/>
        <v>1.7803136157306352</v>
      </c>
      <c r="O106" s="120">
        <f t="shared" si="4"/>
        <v>7.4174346802158464</v>
      </c>
      <c r="P106" s="122"/>
      <c r="Q106" s="123">
        <f t="shared" si="5"/>
        <v>2.9996892873346748</v>
      </c>
      <c r="S106"/>
      <c r="T106"/>
    </row>
    <row r="107" spans="1:20" ht="14.25" thickBot="1" x14ac:dyDescent="0.2">
      <c r="A107" s="11" t="s">
        <v>87</v>
      </c>
      <c r="B107" s="110" t="str">
        <f t="shared" si="2"/>
        <v>和服</v>
      </c>
      <c r="C107" s="119">
        <f t="shared" si="4"/>
        <v>1.6257920129883965</v>
      </c>
      <c r="D107" s="120">
        <f t="shared" si="4"/>
        <v>2.7375938114736469</v>
      </c>
      <c r="E107" s="121">
        <f t="shared" si="4"/>
        <v>1.684321010308931</v>
      </c>
      <c r="F107" s="119">
        <f t="shared" si="4"/>
        <v>3.594684285305473</v>
      </c>
      <c r="G107" s="120">
        <f t="shared" si="4"/>
        <v>2.931888448264937</v>
      </c>
      <c r="H107" s="120">
        <f t="shared" si="4"/>
        <v>4.1013716413332668</v>
      </c>
      <c r="I107" s="120">
        <f t="shared" si="4"/>
        <v>2.1228988608524713</v>
      </c>
      <c r="J107" s="120">
        <f t="shared" si="4"/>
        <v>4.0414105849971982</v>
      </c>
      <c r="K107" s="120">
        <f t="shared" si="4"/>
        <v>1.0726391212940318</v>
      </c>
      <c r="L107" s="120">
        <f t="shared" si="4"/>
        <v>4.1949901330336248</v>
      </c>
      <c r="M107" s="120">
        <f t="shared" si="4"/>
        <v>1.625440900844354</v>
      </c>
      <c r="N107" s="120">
        <f t="shared" si="4"/>
        <v>3.4527294365685051</v>
      </c>
      <c r="O107" s="120">
        <f t="shared" si="4"/>
        <v>0.79472514430884089</v>
      </c>
      <c r="P107" s="122"/>
      <c r="Q107" s="123">
        <f t="shared" si="5"/>
        <v>2.9949354215861255</v>
      </c>
      <c r="S107"/>
      <c r="T107"/>
    </row>
    <row r="108" spans="1:20" ht="14.25" thickBot="1" x14ac:dyDescent="0.2">
      <c r="A108" s="11" t="s">
        <v>88</v>
      </c>
      <c r="B108" s="110" t="str">
        <f t="shared" si="2"/>
        <v>婦人洋服</v>
      </c>
      <c r="C108" s="119">
        <f t="shared" si="4"/>
        <v>2.6349042969122287</v>
      </c>
      <c r="D108" s="120">
        <f t="shared" si="4"/>
        <v>1.4665681132894537</v>
      </c>
      <c r="E108" s="121">
        <f t="shared" si="4"/>
        <v>1.684321010308931</v>
      </c>
      <c r="F108" s="119">
        <f t="shared" si="4"/>
        <v>3.8155866715532949</v>
      </c>
      <c r="G108" s="120">
        <f t="shared" si="4"/>
        <v>1.7023868409280281</v>
      </c>
      <c r="H108" s="120">
        <f t="shared" si="4"/>
        <v>1.961525567594171</v>
      </c>
      <c r="I108" s="120">
        <f t="shared" si="4"/>
        <v>1.9106089747672241</v>
      </c>
      <c r="J108" s="120">
        <f t="shared" si="4"/>
        <v>3.106457389960533</v>
      </c>
      <c r="K108" s="120">
        <f t="shared" si="4"/>
        <v>2.8603709901174184</v>
      </c>
      <c r="L108" s="120">
        <f t="shared" si="4"/>
        <v>4.4571770163482265</v>
      </c>
      <c r="M108" s="120">
        <f t="shared" si="4"/>
        <v>1.250339154495657</v>
      </c>
      <c r="N108" s="120">
        <f t="shared" si="4"/>
        <v>4.6396051803889282</v>
      </c>
      <c r="O108" s="120">
        <f t="shared" si="4"/>
        <v>1.9868128607721021</v>
      </c>
      <c r="P108" s="122"/>
      <c r="Q108" s="123">
        <f t="shared" si="5"/>
        <v>2.9569044955977302</v>
      </c>
      <c r="S108"/>
      <c r="T108"/>
    </row>
    <row r="109" spans="1:20" ht="14.25" thickBot="1" x14ac:dyDescent="0.2">
      <c r="A109" s="11" t="s">
        <v>89</v>
      </c>
      <c r="B109" s="110" t="str">
        <f t="shared" si="2"/>
        <v>預貯金・証券等全般</v>
      </c>
      <c r="C109" s="119">
        <f t="shared" si="4"/>
        <v>1.6257920129883965</v>
      </c>
      <c r="D109" s="120">
        <f t="shared" si="4"/>
        <v>3.4219922643420588</v>
      </c>
      <c r="E109" s="121">
        <f t="shared" si="4"/>
        <v>5.4075569278339364</v>
      </c>
      <c r="F109" s="119">
        <f t="shared" si="4"/>
        <v>3.0123052670157593</v>
      </c>
      <c r="G109" s="120">
        <f t="shared" si="4"/>
        <v>2.8373114015467129</v>
      </c>
      <c r="H109" s="120">
        <f t="shared" si="4"/>
        <v>2.496487086028945</v>
      </c>
      <c r="I109" s="120">
        <f t="shared" si="4"/>
        <v>2.2927307697206687</v>
      </c>
      <c r="J109" s="120">
        <f t="shared" si="4"/>
        <v>2.9556584875352643</v>
      </c>
      <c r="K109" s="120">
        <f t="shared" si="4"/>
        <v>1.7877318688233865</v>
      </c>
      <c r="L109" s="120">
        <f t="shared" si="4"/>
        <v>4.5445726441197598</v>
      </c>
      <c r="M109" s="120">
        <f t="shared" si="4"/>
        <v>2.875780055340011</v>
      </c>
      <c r="N109" s="120">
        <f t="shared" si="4"/>
        <v>2.3737514876408468</v>
      </c>
      <c r="O109" s="120">
        <f t="shared" si="4"/>
        <v>2.7815380050809426</v>
      </c>
      <c r="P109" s="122"/>
      <c r="Q109" s="123">
        <f t="shared" si="5"/>
        <v>2.9569044955977302</v>
      </c>
      <c r="S109"/>
      <c r="T109"/>
    </row>
    <row r="110" spans="1:20" ht="14.25" thickBot="1" x14ac:dyDescent="0.2">
      <c r="A110" s="11" t="s">
        <v>90</v>
      </c>
      <c r="B110" s="110" t="str">
        <f t="shared" si="2"/>
        <v>その他の保険</v>
      </c>
      <c r="C110" s="119">
        <f t="shared" si="4"/>
        <v>1.9061009807450162</v>
      </c>
      <c r="D110" s="120">
        <f t="shared" si="4"/>
        <v>1.9554241510526047</v>
      </c>
      <c r="E110" s="121">
        <f t="shared" si="4"/>
        <v>2.836751175257147</v>
      </c>
      <c r="F110" s="119">
        <f t="shared" si="4"/>
        <v>4.2373094089355012</v>
      </c>
      <c r="G110" s="120">
        <f t="shared" si="4"/>
        <v>1.5132327474915803</v>
      </c>
      <c r="H110" s="120">
        <f t="shared" si="4"/>
        <v>2.1398460737390961</v>
      </c>
      <c r="I110" s="120">
        <f t="shared" si="4"/>
        <v>1.5709451570308288</v>
      </c>
      <c r="J110" s="120">
        <f t="shared" si="4"/>
        <v>2.925498707050211</v>
      </c>
      <c r="K110" s="120">
        <f t="shared" si="4"/>
        <v>2.5028246163527408</v>
      </c>
      <c r="L110" s="120">
        <f t="shared" si="4"/>
        <v>2.7966600886890833</v>
      </c>
      <c r="M110" s="120">
        <f t="shared" si="4"/>
        <v>2.3756443935417479</v>
      </c>
      <c r="N110" s="120">
        <f t="shared" si="4"/>
        <v>2.8053426672119102</v>
      </c>
      <c r="O110" s="120">
        <f t="shared" si="4"/>
        <v>2.5166296236446626</v>
      </c>
      <c r="P110" s="122"/>
      <c r="Q110" s="123">
        <f t="shared" si="5"/>
        <v>2.8333039861354457</v>
      </c>
      <c r="S110"/>
      <c r="T110"/>
    </row>
    <row r="111" spans="1:20" ht="14.25" thickBot="1" x14ac:dyDescent="0.2">
      <c r="A111" s="11" t="s">
        <v>91</v>
      </c>
      <c r="B111" s="110" t="str">
        <f t="shared" si="2"/>
        <v>消火器</v>
      </c>
      <c r="C111" s="119">
        <f t="shared" si="4"/>
        <v>0.33637076130794408</v>
      </c>
      <c r="D111" s="120">
        <f t="shared" si="4"/>
        <v>4.0086195096578399</v>
      </c>
      <c r="E111" s="121">
        <f t="shared" si="4"/>
        <v>3.7232359175250052</v>
      </c>
      <c r="F111" s="119">
        <f t="shared" si="4"/>
        <v>4.1770633035951867</v>
      </c>
      <c r="G111" s="120">
        <f t="shared" si="4"/>
        <v>1.986117981082699</v>
      </c>
      <c r="H111" s="120">
        <f t="shared" si="4"/>
        <v>1.7832050614492463</v>
      </c>
      <c r="I111" s="120">
        <f t="shared" si="4"/>
        <v>1.6134031342478781</v>
      </c>
      <c r="J111" s="120">
        <f t="shared" si="4"/>
        <v>4.0414105849971982</v>
      </c>
      <c r="K111" s="120">
        <f t="shared" si="4"/>
        <v>0.35754637376467729</v>
      </c>
      <c r="L111" s="120">
        <f t="shared" si="4"/>
        <v>0.61176939440073697</v>
      </c>
      <c r="M111" s="120">
        <f t="shared" si="4"/>
        <v>0.62516957724782851</v>
      </c>
      <c r="N111" s="120">
        <f t="shared" si="4"/>
        <v>0.86318235914212627</v>
      </c>
      <c r="O111" s="120">
        <f t="shared" si="4"/>
        <v>6.8876179173432872</v>
      </c>
      <c r="P111" s="122"/>
      <c r="Q111" s="123">
        <f t="shared" si="5"/>
        <v>2.7952730601470503</v>
      </c>
      <c r="S111"/>
      <c r="T111"/>
    </row>
    <row r="112" spans="1:20" ht="14.25" thickBot="1" x14ac:dyDescent="0.2">
      <c r="A112" s="11" t="s">
        <v>92</v>
      </c>
      <c r="B112" s="110" t="str">
        <f t="shared" si="2"/>
        <v>相隣関係</v>
      </c>
      <c r="C112" s="119">
        <f t="shared" si="4"/>
        <v>2.2985335356042844</v>
      </c>
      <c r="D112" s="120">
        <f t="shared" si="4"/>
        <v>4.1063907172104699</v>
      </c>
      <c r="E112" s="121">
        <f t="shared" si="4"/>
        <v>1.5956725360821451</v>
      </c>
      <c r="F112" s="119">
        <f t="shared" si="4"/>
        <v>3.092633407469513</v>
      </c>
      <c r="G112" s="120">
        <f t="shared" si="4"/>
        <v>1.5132327474915803</v>
      </c>
      <c r="H112" s="120">
        <f t="shared" si="4"/>
        <v>2.6748075921738694</v>
      </c>
      <c r="I112" s="120">
        <f t="shared" si="4"/>
        <v>2.1228988608524713</v>
      </c>
      <c r="J112" s="120">
        <f t="shared" si="4"/>
        <v>2.8350193655950497</v>
      </c>
      <c r="K112" s="120">
        <f t="shared" si="4"/>
        <v>1.0726391212940318</v>
      </c>
      <c r="L112" s="120">
        <f t="shared" si="4"/>
        <v>2.4470775776029479</v>
      </c>
      <c r="M112" s="120">
        <f t="shared" si="4"/>
        <v>1.8755087317434853</v>
      </c>
      <c r="N112" s="120">
        <f t="shared" si="4"/>
        <v>3.4527294365685051</v>
      </c>
      <c r="O112" s="120">
        <f t="shared" si="4"/>
        <v>3.3113547679535031</v>
      </c>
      <c r="P112" s="122"/>
      <c r="Q112" s="123">
        <f t="shared" si="5"/>
        <v>2.6906880136789635</v>
      </c>
      <c r="S112"/>
      <c r="T112"/>
    </row>
    <row r="113" spans="1:20" ht="14.25" thickBot="1" x14ac:dyDescent="0.2">
      <c r="A113" s="11" t="s">
        <v>93</v>
      </c>
      <c r="B113" s="110" t="str">
        <f t="shared" si="2"/>
        <v>クリーニング</v>
      </c>
      <c r="C113" s="124">
        <f t="shared" ref="C113:O115" si="6">C53/C$60*100000</f>
        <v>2.6909660904635526</v>
      </c>
      <c r="D113" s="125">
        <f t="shared" si="6"/>
        <v>0.8799408679736721</v>
      </c>
      <c r="E113" s="126">
        <f t="shared" si="6"/>
        <v>2.6594542268035752</v>
      </c>
      <c r="F113" s="119">
        <f t="shared" si="6"/>
        <v>3.9762429524608023</v>
      </c>
      <c r="G113" s="120">
        <f t="shared" si="6"/>
        <v>1.7969638876462517</v>
      </c>
      <c r="H113" s="120">
        <f t="shared" si="6"/>
        <v>1.961525567594171</v>
      </c>
      <c r="I113" s="120">
        <f t="shared" si="6"/>
        <v>1.9106089747672241</v>
      </c>
      <c r="J113" s="120">
        <f t="shared" si="6"/>
        <v>2.925498707050211</v>
      </c>
      <c r="K113" s="120">
        <f t="shared" si="6"/>
        <v>2.5028246163527408</v>
      </c>
      <c r="L113" s="120">
        <f t="shared" si="6"/>
        <v>2.8840557164606166</v>
      </c>
      <c r="M113" s="120">
        <f t="shared" si="6"/>
        <v>1.1253052390460911</v>
      </c>
      <c r="N113" s="120">
        <f t="shared" si="6"/>
        <v>2.7513937697655275</v>
      </c>
      <c r="O113" s="120">
        <f t="shared" si="6"/>
        <v>0.9271793350269808</v>
      </c>
      <c r="P113" s="122"/>
      <c r="Q113" s="123">
        <f t="shared" si="5"/>
        <v>2.6859341479304142</v>
      </c>
      <c r="S113"/>
      <c r="T113"/>
    </row>
    <row r="114" spans="1:20" ht="14.25" thickBot="1" x14ac:dyDescent="0.2">
      <c r="A114" s="11" t="s">
        <v>94</v>
      </c>
      <c r="B114" s="110" t="str">
        <f t="shared" si="2"/>
        <v>他の教養・娯楽サービス</v>
      </c>
      <c r="C114" s="127">
        <f t="shared" si="6"/>
        <v>1.6818538065397204</v>
      </c>
      <c r="D114" s="128">
        <f t="shared" si="6"/>
        <v>1.5643393208420839</v>
      </c>
      <c r="E114" s="129">
        <f t="shared" si="6"/>
        <v>3.2799935463910765</v>
      </c>
      <c r="F114" s="130">
        <f t="shared" si="6"/>
        <v>4.1971453387086246</v>
      </c>
      <c r="G114" s="131">
        <f t="shared" si="6"/>
        <v>1.607809794209804</v>
      </c>
      <c r="H114" s="131">
        <f t="shared" si="6"/>
        <v>1.7832050614492463</v>
      </c>
      <c r="I114" s="131">
        <f t="shared" si="6"/>
        <v>2.4625626785888666</v>
      </c>
      <c r="J114" s="131">
        <f t="shared" si="6"/>
        <v>2.3826226583192436</v>
      </c>
      <c r="K114" s="131">
        <f t="shared" si="6"/>
        <v>2.8603709901174184</v>
      </c>
      <c r="L114" s="131">
        <f t="shared" si="6"/>
        <v>2.7092644609175491</v>
      </c>
      <c r="M114" s="131">
        <f t="shared" si="6"/>
        <v>1.1253052390460911</v>
      </c>
      <c r="N114" s="131">
        <f t="shared" si="6"/>
        <v>2.1579558978553157</v>
      </c>
      <c r="O114" s="131">
        <f t="shared" si="6"/>
        <v>1.3245419071814013</v>
      </c>
      <c r="P114" s="132"/>
      <c r="Q114" s="133">
        <f t="shared" si="5"/>
        <v>2.6669186849362161</v>
      </c>
      <c r="S114"/>
      <c r="T114"/>
    </row>
    <row r="115" spans="1:20" ht="14.25" thickBot="1" x14ac:dyDescent="0.2">
      <c r="A115" s="11"/>
      <c r="B115" s="2" t="str">
        <f t="shared" si="2"/>
        <v>合計</v>
      </c>
      <c r="C115" s="136">
        <f t="shared" si="6"/>
        <v>312.99299339704197</v>
      </c>
      <c r="D115" s="136">
        <f t="shared" si="6"/>
        <v>311.10798243246938</v>
      </c>
      <c r="E115" s="136">
        <f t="shared" si="6"/>
        <v>502.28225496896857</v>
      </c>
      <c r="F115" s="136">
        <f t="shared" si="6"/>
        <v>515.04395455435463</v>
      </c>
      <c r="G115" s="136">
        <f t="shared" si="6"/>
        <v>380.48345894741425</v>
      </c>
      <c r="H115" s="136">
        <f t="shared" si="6"/>
        <v>508.57008352532506</v>
      </c>
      <c r="I115" s="136">
        <f t="shared" si="6"/>
        <v>362.54866745638503</v>
      </c>
      <c r="J115" s="136">
        <f t="shared" si="6"/>
        <v>456.70955588516847</v>
      </c>
      <c r="K115" s="136">
        <f t="shared" si="6"/>
        <v>445.50278171078793</v>
      </c>
      <c r="L115" s="136">
        <f t="shared" si="6"/>
        <v>595.07682949637399</v>
      </c>
      <c r="M115" s="136">
        <f t="shared" si="6"/>
        <v>385.47956133101104</v>
      </c>
      <c r="N115" s="136">
        <f t="shared" si="6"/>
        <v>563.01069375045188</v>
      </c>
      <c r="O115" s="136">
        <f t="shared" si="6"/>
        <v>389.15041232989569</v>
      </c>
      <c r="P115" s="137"/>
      <c r="Q115" s="138">
        <f t="shared" si="5"/>
        <v>456.01457192960174</v>
      </c>
      <c r="S115"/>
      <c r="T115"/>
    </row>
    <row r="116" spans="1:20" ht="14.25" thickBot="1" x14ac:dyDescent="0.2">
      <c r="B116" s="37" t="s">
        <v>189</v>
      </c>
      <c r="C116" s="35">
        <v>141.34691699999999</v>
      </c>
      <c r="D116" s="34">
        <v>140.87205599999999</v>
      </c>
      <c r="E116" s="34">
        <v>139.88347200000001</v>
      </c>
      <c r="F116" s="34">
        <v>139.691778</v>
      </c>
      <c r="G116" s="34">
        <v>138.18088900000001</v>
      </c>
      <c r="H116" s="34">
        <v>136.62602799999999</v>
      </c>
      <c r="I116" s="34">
        <v>136.90658300000001</v>
      </c>
      <c r="J116" s="34">
        <v>135.519667</v>
      </c>
      <c r="K116" s="34">
        <v>133.050444</v>
      </c>
      <c r="L116" s="34">
        <v>132.45949999999999</v>
      </c>
      <c r="M116" s="34">
        <v>133.531083</v>
      </c>
      <c r="N116" s="34">
        <v>130.418139</v>
      </c>
      <c r="O116" s="34">
        <v>130.55819399999999</v>
      </c>
      <c r="S116"/>
      <c r="T116"/>
    </row>
    <row r="117" spans="1:20" ht="14.25" thickBot="1" x14ac:dyDescent="0.2">
      <c r="B117" s="38" t="s">
        <v>190</v>
      </c>
      <c r="C117" s="35">
        <v>43.064390000000003</v>
      </c>
      <c r="D117" s="34">
        <v>38.268782999999999</v>
      </c>
      <c r="E117" s="34">
        <v>36.565460000000002</v>
      </c>
      <c r="F117" s="34">
        <v>35.689475999999999</v>
      </c>
      <c r="G117" s="34">
        <v>36.651318000000003</v>
      </c>
      <c r="H117" s="34">
        <v>36.594549000000001</v>
      </c>
      <c r="I117" s="34">
        <v>35.180132</v>
      </c>
      <c r="J117" s="34">
        <v>34.686309999999999</v>
      </c>
      <c r="K117" s="34">
        <v>35.471898000000003</v>
      </c>
      <c r="L117" s="34">
        <v>34.396510999999997</v>
      </c>
      <c r="M117" s="34">
        <v>33.559722000000001</v>
      </c>
      <c r="N117" s="34">
        <v>33.606504999999999</v>
      </c>
      <c r="O117" s="34">
        <v>31.560109000000001</v>
      </c>
      <c r="S117"/>
      <c r="T117"/>
    </row>
    <row r="118" spans="1:20" ht="14.25" thickBot="1" x14ac:dyDescent="0.2">
      <c r="B118" s="39" t="s">
        <v>180</v>
      </c>
      <c r="C118" s="32" t="s">
        <v>126</v>
      </c>
      <c r="D118" s="33" t="s">
        <v>127</v>
      </c>
      <c r="E118" s="33" t="s">
        <v>128</v>
      </c>
      <c r="F118" s="33" t="s">
        <v>129</v>
      </c>
      <c r="G118" s="33" t="s">
        <v>130</v>
      </c>
      <c r="H118" s="33" t="s">
        <v>131</v>
      </c>
      <c r="I118" s="33" t="s">
        <v>132</v>
      </c>
      <c r="J118" s="33" t="s">
        <v>133</v>
      </c>
      <c r="K118" s="33" t="s">
        <v>134</v>
      </c>
      <c r="L118" s="33" t="s">
        <v>135</v>
      </c>
      <c r="M118" s="33" t="s">
        <v>136</v>
      </c>
      <c r="N118" s="33" t="s">
        <v>137</v>
      </c>
      <c r="O118" s="29" t="s">
        <v>138</v>
      </c>
      <c r="P118" s="36"/>
      <c r="Q118" s="36"/>
    </row>
    <row r="119" spans="1:20" x14ac:dyDescent="0.15">
      <c r="S119"/>
      <c r="T119"/>
    </row>
    <row r="120" spans="1:20" x14ac:dyDescent="0.15">
      <c r="B120" s="30" t="s">
        <v>183</v>
      </c>
      <c r="S120"/>
      <c r="T120"/>
    </row>
    <row r="121" spans="1:20" x14ac:dyDescent="0.15">
      <c r="B121" s="30" t="s">
        <v>184</v>
      </c>
      <c r="D121"/>
      <c r="E121" s="31" t="s">
        <v>185</v>
      </c>
      <c r="S121"/>
      <c r="T121"/>
    </row>
    <row r="122" spans="1:20" x14ac:dyDescent="0.15">
      <c r="B122" s="30" t="s">
        <v>186</v>
      </c>
      <c r="S122"/>
      <c r="T122"/>
    </row>
    <row r="123" spans="1:20" x14ac:dyDescent="0.15">
      <c r="B123" s="14" t="s">
        <v>187</v>
      </c>
      <c r="C123" s="14" t="s">
        <v>113</v>
      </c>
      <c r="D123" s="14" t="s">
        <v>114</v>
      </c>
      <c r="E123" s="14" t="s">
        <v>115</v>
      </c>
      <c r="F123" s="14" t="s">
        <v>188</v>
      </c>
      <c r="G123" s="14" t="s">
        <v>117</v>
      </c>
      <c r="H123" s="14" t="s">
        <v>116</v>
      </c>
      <c r="I123" s="14" t="s">
        <v>118</v>
      </c>
      <c r="J123" s="14" t="s">
        <v>119</v>
      </c>
      <c r="K123" s="14" t="s">
        <v>120</v>
      </c>
      <c r="L123" s="14" t="s">
        <v>121</v>
      </c>
      <c r="M123" s="14" t="s">
        <v>122</v>
      </c>
      <c r="N123" s="14" t="s">
        <v>123</v>
      </c>
      <c r="O123" s="14" t="s">
        <v>124</v>
      </c>
      <c r="S123"/>
      <c r="T123"/>
    </row>
    <row r="125" spans="1:20" ht="14.25" thickBot="1" x14ac:dyDescent="0.2">
      <c r="B125" t="s">
        <v>192</v>
      </c>
    </row>
    <row r="126" spans="1:20" ht="14.25" thickBot="1" x14ac:dyDescent="0.2">
      <c r="B126" s="19"/>
      <c r="C126" s="13" t="s">
        <v>111</v>
      </c>
      <c r="D126" s="8" t="s">
        <v>110</v>
      </c>
      <c r="E126" s="8" t="s">
        <v>109</v>
      </c>
      <c r="F126" s="8" t="s">
        <v>108</v>
      </c>
      <c r="G126" s="8" t="s">
        <v>107</v>
      </c>
      <c r="H126" s="8" t="s">
        <v>106</v>
      </c>
      <c r="I126" s="8" t="s">
        <v>105</v>
      </c>
      <c r="J126" s="8" t="s">
        <v>104</v>
      </c>
      <c r="K126" s="8" t="s">
        <v>103</v>
      </c>
      <c r="L126" s="8" t="s">
        <v>102</v>
      </c>
      <c r="M126" s="8" t="s">
        <v>101</v>
      </c>
      <c r="N126" s="8" t="s">
        <v>100</v>
      </c>
      <c r="O126" s="8" t="s">
        <v>99</v>
      </c>
      <c r="Q126" s="4" t="s">
        <v>191</v>
      </c>
    </row>
    <row r="127" spans="1:20" ht="14.25" thickBot="1" x14ac:dyDescent="0.2">
      <c r="B127" s="39" t="s">
        <v>180</v>
      </c>
      <c r="C127" s="32" t="s">
        <v>138</v>
      </c>
      <c r="D127" s="33" t="s">
        <v>137</v>
      </c>
      <c r="E127" s="33" t="s">
        <v>136</v>
      </c>
      <c r="F127" s="33" t="s">
        <v>135</v>
      </c>
      <c r="G127" s="33" t="s">
        <v>134</v>
      </c>
      <c r="H127" s="33" t="s">
        <v>133</v>
      </c>
      <c r="I127" s="33" t="s">
        <v>132</v>
      </c>
      <c r="J127" s="33" t="s">
        <v>131</v>
      </c>
      <c r="K127" s="33" t="s">
        <v>130</v>
      </c>
      <c r="L127" s="33" t="s">
        <v>129</v>
      </c>
      <c r="M127" s="33" t="s">
        <v>128</v>
      </c>
      <c r="N127" s="33" t="s">
        <v>127</v>
      </c>
      <c r="O127" s="29" t="s">
        <v>126</v>
      </c>
    </row>
    <row r="129" spans="1:17" ht="14.25" thickBot="1" x14ac:dyDescent="0.2"/>
    <row r="130" spans="1:17" ht="14.25" thickBot="1" x14ac:dyDescent="0.2">
      <c r="B130" s="21" t="s">
        <v>193</v>
      </c>
    </row>
    <row r="131" spans="1:17" ht="14.25" thickBot="1" x14ac:dyDescent="0.2">
      <c r="A131" s="9"/>
      <c r="B131" s="1" t="str">
        <f>B63</f>
        <v>商品・サービス（小分類）</v>
      </c>
      <c r="C131" s="208" t="s">
        <v>98</v>
      </c>
      <c r="D131" s="206"/>
      <c r="E131" s="206"/>
      <c r="F131" s="206"/>
      <c r="G131" s="206"/>
      <c r="H131" s="206"/>
      <c r="I131" s="206"/>
      <c r="J131" s="206"/>
      <c r="K131" s="206"/>
      <c r="L131" s="206"/>
      <c r="M131" s="206"/>
      <c r="N131" s="206"/>
      <c r="O131" s="206"/>
      <c r="P131" s="206"/>
      <c r="Q131" s="207"/>
    </row>
    <row r="132" spans="1:17" ht="14.25" thickBot="1" x14ac:dyDescent="0.2">
      <c r="A132" s="10" t="s">
        <v>125</v>
      </c>
      <c r="B132" s="3"/>
      <c r="C132" s="8" t="s">
        <v>99</v>
      </c>
      <c r="D132" s="8" t="s">
        <v>100</v>
      </c>
      <c r="E132" s="8" t="s">
        <v>101</v>
      </c>
      <c r="F132" s="8" t="s">
        <v>102</v>
      </c>
      <c r="G132" s="8" t="s">
        <v>103</v>
      </c>
      <c r="H132" s="8" t="s">
        <v>104</v>
      </c>
      <c r="I132" s="8" t="s">
        <v>105</v>
      </c>
      <c r="J132" s="8" t="s">
        <v>106</v>
      </c>
      <c r="K132" s="8" t="s">
        <v>107</v>
      </c>
      <c r="L132" s="8" t="s">
        <v>108</v>
      </c>
      <c r="M132" s="8" t="s">
        <v>109</v>
      </c>
      <c r="N132" s="8" t="s">
        <v>110</v>
      </c>
      <c r="O132" s="8" t="s">
        <v>111</v>
      </c>
      <c r="P132" s="8" t="s">
        <v>112</v>
      </c>
      <c r="Q132" s="8" t="s">
        <v>1</v>
      </c>
    </row>
    <row r="133" spans="1:17" ht="14.25" thickBot="1" x14ac:dyDescent="0.2">
      <c r="A133" s="11" t="s">
        <v>126</v>
      </c>
      <c r="B133" s="2" t="str">
        <f>B65</f>
        <v>商品一般</v>
      </c>
      <c r="C133" s="15">
        <f>C65/$Q65*100</f>
        <v>73.760024931086591</v>
      </c>
      <c r="D133" s="15">
        <f t="shared" ref="D133:O133" si="7">D65/$Q65*100</f>
        <v>69.336118500362019</v>
      </c>
      <c r="E133" s="15">
        <f t="shared" si="7"/>
        <v>156.06351923002399</v>
      </c>
      <c r="F133" s="15">
        <f t="shared" si="7"/>
        <v>83.075518928803149</v>
      </c>
      <c r="G133" s="15">
        <f t="shared" si="7"/>
        <v>134.73019123671691</v>
      </c>
      <c r="H133" s="15">
        <f t="shared" si="7"/>
        <v>181.64618964895396</v>
      </c>
      <c r="I133" s="15">
        <f t="shared" si="7"/>
        <v>91.253818552162343</v>
      </c>
      <c r="J133" s="15">
        <f t="shared" si="7"/>
        <v>79.643358604139507</v>
      </c>
      <c r="K133" s="15">
        <f t="shared" si="7"/>
        <v>124.55584149326266</v>
      </c>
      <c r="L133" s="15">
        <f t="shared" si="7"/>
        <v>153.72199611769932</v>
      </c>
      <c r="M133" s="15">
        <f>M65/$Q65*100</f>
        <v>104.42051266379391</v>
      </c>
      <c r="N133" s="15">
        <f t="shared" si="7"/>
        <v>122.24351502340438</v>
      </c>
      <c r="O133" s="15">
        <f t="shared" si="7"/>
        <v>65.505313205674156</v>
      </c>
      <c r="P133" s="15"/>
      <c r="Q133" s="15">
        <f t="shared" ref="Q133:Q183" si="8">Q65/$Q65*100</f>
        <v>100</v>
      </c>
    </row>
    <row r="134" spans="1:17" ht="14.25" thickBot="1" x14ac:dyDescent="0.2">
      <c r="A134" s="11" t="s">
        <v>127</v>
      </c>
      <c r="B134" s="2" t="str">
        <f t="shared" ref="B134:B183" si="9">B66</f>
        <v>健康食品</v>
      </c>
      <c r="C134" s="15">
        <f t="shared" ref="C134:O149" si="10">C66/$Q66*100</f>
        <v>110.10873522071756</v>
      </c>
      <c r="D134" s="15">
        <f t="shared" si="10"/>
        <v>87.490387151387807</v>
      </c>
      <c r="E134" s="15">
        <f t="shared" si="10"/>
        <v>92.742508882483534</v>
      </c>
      <c r="F134" s="15">
        <f t="shared" si="10"/>
        <v>65.869343594200075</v>
      </c>
      <c r="G134" s="15">
        <f t="shared" si="10"/>
        <v>87.121277498656852</v>
      </c>
      <c r="H134" s="15">
        <f t="shared" si="10"/>
        <v>156.04985878388038</v>
      </c>
      <c r="I134" s="15">
        <f t="shared" si="10"/>
        <v>85.345566426130205</v>
      </c>
      <c r="J134" s="15">
        <f t="shared" si="10"/>
        <v>91.284377598663795</v>
      </c>
      <c r="K134" s="15">
        <f t="shared" si="10"/>
        <v>127.03886016193341</v>
      </c>
      <c r="L134" s="15">
        <f t="shared" si="10"/>
        <v>140.88548179550523</v>
      </c>
      <c r="M134" s="15">
        <f t="shared" si="10"/>
        <v>146.43951590073374</v>
      </c>
      <c r="N134" s="15">
        <f t="shared" si="10"/>
        <v>138.08376677267469</v>
      </c>
      <c r="O134" s="15">
        <f t="shared" si="10"/>
        <v>141.18584872220191</v>
      </c>
      <c r="P134" s="15"/>
      <c r="Q134" s="15">
        <f t="shared" si="8"/>
        <v>100</v>
      </c>
    </row>
    <row r="135" spans="1:17" ht="14.25" thickBot="1" x14ac:dyDescent="0.2">
      <c r="A135" s="11" t="s">
        <v>128</v>
      </c>
      <c r="B135" s="2" t="str">
        <f t="shared" si="9"/>
        <v>ファンド型投資商品</v>
      </c>
      <c r="C135" s="15">
        <f t="shared" si="10"/>
        <v>61.393285487142599</v>
      </c>
      <c r="D135" s="15">
        <f t="shared" si="10"/>
        <v>47.225842361848827</v>
      </c>
      <c r="E135" s="15">
        <f t="shared" si="10"/>
        <v>116.03715081500997</v>
      </c>
      <c r="F135" s="15">
        <f t="shared" si="10"/>
        <v>107.44162616646584</v>
      </c>
      <c r="G135" s="15">
        <f t="shared" si="10"/>
        <v>92.063422034664313</v>
      </c>
      <c r="H135" s="15">
        <f t="shared" si="10"/>
        <v>90.078115884223706</v>
      </c>
      <c r="I135" s="15">
        <f t="shared" si="10"/>
        <v>87.042534762524667</v>
      </c>
      <c r="J135" s="15">
        <f t="shared" si="10"/>
        <v>86.295338346207473</v>
      </c>
      <c r="K135" s="15">
        <f t="shared" si="10"/>
        <v>130.51637730980755</v>
      </c>
      <c r="L135" s="15">
        <f t="shared" si="10"/>
        <v>219.12708294132005</v>
      </c>
      <c r="M135" s="15">
        <f t="shared" si="10"/>
        <v>76.991315620917831</v>
      </c>
      <c r="N135" s="15">
        <f t="shared" si="10"/>
        <v>118.75566691204797</v>
      </c>
      <c r="O135" s="15">
        <f t="shared" si="10"/>
        <v>76.18820474234343</v>
      </c>
      <c r="P135" s="15"/>
      <c r="Q135" s="15">
        <f t="shared" si="8"/>
        <v>100</v>
      </c>
    </row>
    <row r="136" spans="1:17" ht="14.25" thickBot="1" x14ac:dyDescent="0.2">
      <c r="A136" s="11" t="s">
        <v>129</v>
      </c>
      <c r="B136" s="2" t="str">
        <f t="shared" si="9"/>
        <v>アダルト情報サイト</v>
      </c>
      <c r="C136" s="15">
        <f t="shared" si="10"/>
        <v>34.767665340276224</v>
      </c>
      <c r="D136" s="15">
        <f t="shared" si="10"/>
        <v>51.717628339135032</v>
      </c>
      <c r="E136" s="15">
        <f t="shared" si="10"/>
        <v>81.656783169869357</v>
      </c>
      <c r="F136" s="15">
        <f t="shared" si="10"/>
        <v>152.65567519014286</v>
      </c>
      <c r="G136" s="15">
        <f t="shared" si="10"/>
        <v>66.847793882656035</v>
      </c>
      <c r="H136" s="15">
        <f t="shared" si="10"/>
        <v>110.58846476753492</v>
      </c>
      <c r="I136" s="15">
        <f t="shared" si="10"/>
        <v>93.901098045482414</v>
      </c>
      <c r="J136" s="15">
        <f t="shared" si="10"/>
        <v>124.87734517106605</v>
      </c>
      <c r="K136" s="15">
        <f t="shared" si="10"/>
        <v>60.325889513913758</v>
      </c>
      <c r="L136" s="15">
        <f t="shared" si="10"/>
        <v>107.602683658925</v>
      </c>
      <c r="M136" s="15">
        <f t="shared" si="10"/>
        <v>53.59512861728907</v>
      </c>
      <c r="N136" s="15">
        <f t="shared" si="10"/>
        <v>82.413244672176987</v>
      </c>
      <c r="O136" s="15">
        <f t="shared" si="10"/>
        <v>37.447861811122259</v>
      </c>
      <c r="P136" s="15"/>
      <c r="Q136" s="15">
        <f t="shared" si="8"/>
        <v>100</v>
      </c>
    </row>
    <row r="137" spans="1:17" ht="14.25" thickBot="1" x14ac:dyDescent="0.2">
      <c r="A137" s="11" t="s">
        <v>130</v>
      </c>
      <c r="B137" s="2" t="str">
        <f t="shared" si="9"/>
        <v>インターネット接続回線</v>
      </c>
      <c r="C137" s="15">
        <f t="shared" si="10"/>
        <v>55.837525141590859</v>
      </c>
      <c r="D137" s="15">
        <f t="shared" si="10"/>
        <v>61.349453983358984</v>
      </c>
      <c r="E137" s="15">
        <f t="shared" si="10"/>
        <v>138.62133939893059</v>
      </c>
      <c r="F137" s="15">
        <f t="shared" si="10"/>
        <v>92.707876562119893</v>
      </c>
      <c r="G137" s="15">
        <f t="shared" si="10"/>
        <v>68.294059462366178</v>
      </c>
      <c r="H137" s="15">
        <f t="shared" si="10"/>
        <v>155.40626200286135</v>
      </c>
      <c r="I137" s="15">
        <f t="shared" si="10"/>
        <v>97.685578511168572</v>
      </c>
      <c r="J137" s="15">
        <f t="shared" si="10"/>
        <v>115.20006331588945</v>
      </c>
      <c r="K137" s="15">
        <f t="shared" si="10"/>
        <v>105.05423558643889</v>
      </c>
      <c r="L137" s="15">
        <f t="shared" si="10"/>
        <v>160.1646623671196</v>
      </c>
      <c r="M137" s="15">
        <f t="shared" si="10"/>
        <v>102.11766058967737</v>
      </c>
      <c r="N137" s="15">
        <f t="shared" si="10"/>
        <v>105.31683958596152</v>
      </c>
      <c r="O137" s="15">
        <f t="shared" si="10"/>
        <v>67.281405129445076</v>
      </c>
      <c r="P137" s="15"/>
      <c r="Q137" s="15">
        <f t="shared" si="8"/>
        <v>100</v>
      </c>
    </row>
    <row r="138" spans="1:17" ht="14.25" thickBot="1" x14ac:dyDescent="0.2">
      <c r="A138" s="11" t="s">
        <v>131</v>
      </c>
      <c r="B138" s="2" t="str">
        <f t="shared" si="9"/>
        <v>デジタルコンテンツその他</v>
      </c>
      <c r="C138" s="15">
        <f t="shared" si="10"/>
        <v>42.075993354726343</v>
      </c>
      <c r="D138" s="15">
        <f t="shared" si="10"/>
        <v>57.691949977601929</v>
      </c>
      <c r="E138" s="15">
        <f t="shared" si="10"/>
        <v>83.510684029287034</v>
      </c>
      <c r="F138" s="15">
        <f t="shared" si="10"/>
        <v>158.93318817606141</v>
      </c>
      <c r="G138" s="15">
        <f t="shared" si="10"/>
        <v>51.890875916232837</v>
      </c>
      <c r="H138" s="15">
        <f t="shared" si="10"/>
        <v>85.838797405944916</v>
      </c>
      <c r="I138" s="15">
        <f t="shared" si="10"/>
        <v>66.369054466530727</v>
      </c>
      <c r="J138" s="15">
        <f t="shared" si="10"/>
        <v>133.00475234073025</v>
      </c>
      <c r="K138" s="15">
        <f t="shared" si="10"/>
        <v>66.624546577706894</v>
      </c>
      <c r="L138" s="15">
        <f t="shared" si="10"/>
        <v>104.49633868748312</v>
      </c>
      <c r="M138" s="15">
        <f t="shared" si="10"/>
        <v>56.952119522262933</v>
      </c>
      <c r="N138" s="15">
        <f t="shared" si="10"/>
        <v>85.727535099258873</v>
      </c>
      <c r="O138" s="15">
        <f t="shared" si="10"/>
        <v>50.733732075375912</v>
      </c>
      <c r="P138" s="15"/>
      <c r="Q138" s="15">
        <f t="shared" si="8"/>
        <v>100</v>
      </c>
    </row>
    <row r="139" spans="1:17" ht="14.25" thickBot="1" x14ac:dyDescent="0.2">
      <c r="A139" s="11" t="s">
        <v>132</v>
      </c>
      <c r="B139" s="2" t="str">
        <f t="shared" si="9"/>
        <v>相談その他</v>
      </c>
      <c r="C139" s="15">
        <f t="shared" si="10"/>
        <v>59.777972926627896</v>
      </c>
      <c r="D139" s="15">
        <f t="shared" si="10"/>
        <v>112.27158625388951</v>
      </c>
      <c r="E139" s="15">
        <f t="shared" si="10"/>
        <v>147.65993864790659</v>
      </c>
      <c r="F139" s="15">
        <f t="shared" si="10"/>
        <v>98.196705226513174</v>
      </c>
      <c r="G139" s="15">
        <f t="shared" si="10"/>
        <v>102.63646532708761</v>
      </c>
      <c r="H139" s="15">
        <f t="shared" si="10"/>
        <v>126.01051963049048</v>
      </c>
      <c r="I139" s="15">
        <f t="shared" si="10"/>
        <v>57.862946153843268</v>
      </c>
      <c r="J139" s="15">
        <f t="shared" si="10"/>
        <v>76.686817335698095</v>
      </c>
      <c r="K139" s="15">
        <f t="shared" si="10"/>
        <v>110.53910640620406</v>
      </c>
      <c r="L139" s="15">
        <f t="shared" si="10"/>
        <v>184.72343887415633</v>
      </c>
      <c r="M139" s="15">
        <f t="shared" si="10"/>
        <v>81.255458959559519</v>
      </c>
      <c r="N139" s="15">
        <f t="shared" si="10"/>
        <v>125.60196424110313</v>
      </c>
      <c r="O139" s="15">
        <f t="shared" si="10"/>
        <v>135.38427065533281</v>
      </c>
      <c r="P139" s="15"/>
      <c r="Q139" s="15">
        <f t="shared" si="8"/>
        <v>100</v>
      </c>
    </row>
    <row r="140" spans="1:17" ht="14.25" thickBot="1" x14ac:dyDescent="0.2">
      <c r="A140" s="11" t="s">
        <v>133</v>
      </c>
      <c r="B140" s="2" t="str">
        <f t="shared" si="9"/>
        <v>新聞</v>
      </c>
      <c r="C140" s="15">
        <f t="shared" si="10"/>
        <v>60.622633888227341</v>
      </c>
      <c r="D140" s="15">
        <f t="shared" si="10"/>
        <v>41.046280327196165</v>
      </c>
      <c r="E140" s="15">
        <f t="shared" si="10"/>
        <v>94.732596095468111</v>
      </c>
      <c r="F140" s="15">
        <f t="shared" si="10"/>
        <v>99.381651919272571</v>
      </c>
      <c r="G140" s="15">
        <f t="shared" si="10"/>
        <v>46.924455667048392</v>
      </c>
      <c r="H140" s="15">
        <f t="shared" si="10"/>
        <v>83.936701804495044</v>
      </c>
      <c r="I140" s="15">
        <f t="shared" si="10"/>
        <v>52.393802876783845</v>
      </c>
      <c r="J140" s="15">
        <f t="shared" si="10"/>
        <v>152.70741873339216</v>
      </c>
      <c r="K140" s="15">
        <f t="shared" si="10"/>
        <v>43.212050100327716</v>
      </c>
      <c r="L140" s="15">
        <f t="shared" si="10"/>
        <v>115.07445956585309</v>
      </c>
      <c r="M140" s="15">
        <f t="shared" si="10"/>
        <v>43.743085451027476</v>
      </c>
      <c r="N140" s="15">
        <f t="shared" si="10"/>
        <v>183.59263187081456</v>
      </c>
      <c r="O140" s="15">
        <f t="shared" si="10"/>
        <v>103.63100433961665</v>
      </c>
      <c r="P140" s="15"/>
      <c r="Q140" s="15">
        <f t="shared" si="8"/>
        <v>100</v>
      </c>
    </row>
    <row r="141" spans="1:17" ht="14.25" thickBot="1" x14ac:dyDescent="0.2">
      <c r="A141" s="11" t="s">
        <v>134</v>
      </c>
      <c r="B141" s="2" t="str">
        <f t="shared" si="9"/>
        <v>他の役務サービス</v>
      </c>
      <c r="C141" s="15">
        <f t="shared" si="10"/>
        <v>48.822904174944973</v>
      </c>
      <c r="D141" s="15">
        <f t="shared" si="10"/>
        <v>42.573328420545941</v>
      </c>
      <c r="E141" s="15">
        <f t="shared" si="10"/>
        <v>96.502352320995897</v>
      </c>
      <c r="F141" s="15">
        <f t="shared" si="10"/>
        <v>133.09623950825426</v>
      </c>
      <c r="G141" s="15">
        <f t="shared" si="10"/>
        <v>97.505550315886396</v>
      </c>
      <c r="H141" s="15">
        <f t="shared" si="10"/>
        <v>109.6201102278031</v>
      </c>
      <c r="I141" s="15">
        <f t="shared" si="10"/>
        <v>72.591918486577455</v>
      </c>
      <c r="J141" s="15">
        <f t="shared" si="10"/>
        <v>98.302298317854834</v>
      </c>
      <c r="K141" s="15">
        <f t="shared" si="10"/>
        <v>96.161090869741528</v>
      </c>
      <c r="L141" s="15">
        <f t="shared" si="10"/>
        <v>134.31318916790016</v>
      </c>
      <c r="M141" s="15">
        <f t="shared" si="10"/>
        <v>96.078627537765286</v>
      </c>
      <c r="N141" s="15">
        <f t="shared" si="10"/>
        <v>112.62061295469439</v>
      </c>
      <c r="O141" s="15">
        <f t="shared" si="10"/>
        <v>78.031731532346654</v>
      </c>
      <c r="P141" s="15"/>
      <c r="Q141" s="15">
        <f t="shared" si="8"/>
        <v>100</v>
      </c>
    </row>
    <row r="142" spans="1:17" ht="14.25" thickBot="1" x14ac:dyDescent="0.2">
      <c r="A142" s="11" t="s">
        <v>135</v>
      </c>
      <c r="B142" s="2" t="str">
        <f t="shared" si="9"/>
        <v>サラ金・フリーローン</v>
      </c>
      <c r="C142" s="15">
        <f t="shared" si="10"/>
        <v>83.115907534747677</v>
      </c>
      <c r="D142" s="15">
        <f t="shared" si="10"/>
        <v>84.998800697239332</v>
      </c>
      <c r="E142" s="15">
        <f t="shared" si="10"/>
        <v>114.22552147636702</v>
      </c>
      <c r="F142" s="15">
        <f t="shared" si="10"/>
        <v>106.31043446426996</v>
      </c>
      <c r="G142" s="15">
        <f t="shared" si="10"/>
        <v>71.210048086006793</v>
      </c>
      <c r="H142" s="15">
        <f t="shared" si="10"/>
        <v>103.81171070639215</v>
      </c>
      <c r="I142" s="15">
        <f t="shared" si="10"/>
        <v>78.766400047803614</v>
      </c>
      <c r="J142" s="15">
        <f t="shared" si="10"/>
        <v>67.188333497112453</v>
      </c>
      <c r="K142" s="15">
        <f t="shared" si="10"/>
        <v>138.76699328198072</v>
      </c>
      <c r="L142" s="15">
        <f t="shared" si="10"/>
        <v>137.03290734339407</v>
      </c>
      <c r="M142" s="15">
        <f t="shared" si="10"/>
        <v>88.318771595946714</v>
      </c>
      <c r="N142" s="15">
        <f t="shared" si="10"/>
        <v>149.91648682805024</v>
      </c>
      <c r="O142" s="15">
        <f t="shared" si="10"/>
        <v>124.40415052195897</v>
      </c>
      <c r="P142" s="15"/>
      <c r="Q142" s="15">
        <f t="shared" si="8"/>
        <v>100</v>
      </c>
    </row>
    <row r="143" spans="1:17" ht="14.25" thickBot="1" x14ac:dyDescent="0.2">
      <c r="A143" s="11" t="s">
        <v>136</v>
      </c>
      <c r="B143" s="2" t="str">
        <f t="shared" si="9"/>
        <v>修理サービス</v>
      </c>
      <c r="C143" s="15">
        <f t="shared" si="10"/>
        <v>79.37518958589223</v>
      </c>
      <c r="D143" s="15">
        <f t="shared" si="10"/>
        <v>44.495208383535093</v>
      </c>
      <c r="E143" s="15">
        <f t="shared" si="10"/>
        <v>127.00730263400301</v>
      </c>
      <c r="F143" s="15">
        <f t="shared" si="10"/>
        <v>118.4716039379841</v>
      </c>
      <c r="G143" s="15">
        <f t="shared" si="10"/>
        <v>90.06845189572536</v>
      </c>
      <c r="H143" s="15">
        <f t="shared" si="10"/>
        <v>82.655638252071313</v>
      </c>
      <c r="I143" s="15">
        <f t="shared" si="10"/>
        <v>80.867914811443583</v>
      </c>
      <c r="J143" s="15">
        <f t="shared" si="10"/>
        <v>105.22938287845966</v>
      </c>
      <c r="K143" s="15">
        <f t="shared" si="10"/>
        <v>51.225924523244004</v>
      </c>
      <c r="L143" s="15">
        <f t="shared" si="10"/>
        <v>100.9064156301209</v>
      </c>
      <c r="M143" s="15">
        <f t="shared" si="10"/>
        <v>74.816034634651061</v>
      </c>
      <c r="N143" s="15">
        <f t="shared" si="10"/>
        <v>130.94338611001808</v>
      </c>
      <c r="O143" s="15">
        <f t="shared" si="10"/>
        <v>75.907226299886759</v>
      </c>
      <c r="P143" s="15"/>
      <c r="Q143" s="15">
        <f t="shared" si="8"/>
        <v>100</v>
      </c>
    </row>
    <row r="144" spans="1:17" ht="14.25" thickBot="1" x14ac:dyDescent="0.2">
      <c r="A144" s="11" t="s">
        <v>137</v>
      </c>
      <c r="B144" s="2" t="str">
        <f t="shared" si="9"/>
        <v>公社債</v>
      </c>
      <c r="C144" s="15">
        <f t="shared" si="10"/>
        <v>61.307053808883808</v>
      </c>
      <c r="D144" s="15">
        <f t="shared" si="10"/>
        <v>39.985925971040075</v>
      </c>
      <c r="E144" s="15">
        <f t="shared" si="10"/>
        <v>121.37530459864905</v>
      </c>
      <c r="F144" s="15">
        <f t="shared" si="10"/>
        <v>130.33736269974764</v>
      </c>
      <c r="G144" s="15">
        <f t="shared" si="10"/>
        <v>92.494685599422326</v>
      </c>
      <c r="H144" s="15">
        <f t="shared" si="10"/>
        <v>131.58843668181902</v>
      </c>
      <c r="I144" s="15">
        <f t="shared" si="10"/>
        <v>96.258220100366572</v>
      </c>
      <c r="J144" s="15">
        <f t="shared" si="10"/>
        <v>98.140351351530455</v>
      </c>
      <c r="K144" s="15">
        <f t="shared" si="10"/>
        <v>104.9022164768177</v>
      </c>
      <c r="L144" s="15">
        <f t="shared" si="10"/>
        <v>139.08525276233237</v>
      </c>
      <c r="M144" s="15">
        <f t="shared" si="10"/>
        <v>80.038450920091023</v>
      </c>
      <c r="N144" s="15">
        <f t="shared" si="10"/>
        <v>85.377006328143651</v>
      </c>
      <c r="O144" s="15">
        <f t="shared" si="10"/>
        <v>37.683742597487409</v>
      </c>
      <c r="P144" s="15"/>
      <c r="Q144" s="15">
        <f t="shared" si="8"/>
        <v>100</v>
      </c>
    </row>
    <row r="145" spans="1:17" ht="14.25" thickBot="1" x14ac:dyDescent="0.2">
      <c r="A145" s="11" t="s">
        <v>138</v>
      </c>
      <c r="B145" s="2" t="str">
        <f t="shared" si="9"/>
        <v>ふとん類</v>
      </c>
      <c r="C145" s="15">
        <f t="shared" si="10"/>
        <v>95.164961693860704</v>
      </c>
      <c r="D145" s="15">
        <f t="shared" si="10"/>
        <v>96.185270881357212</v>
      </c>
      <c r="E145" s="15">
        <f t="shared" si="10"/>
        <v>117.135693692323</v>
      </c>
      <c r="F145" s="15">
        <f t="shared" si="10"/>
        <v>93.745516302965115</v>
      </c>
      <c r="G145" s="15">
        <f t="shared" si="10"/>
        <v>156.89590802407616</v>
      </c>
      <c r="H145" s="15">
        <f t="shared" si="10"/>
        <v>173.70810537946869</v>
      </c>
      <c r="I145" s="15">
        <f t="shared" si="10"/>
        <v>114.25124057741705</v>
      </c>
      <c r="J145" s="15">
        <f t="shared" si="10"/>
        <v>60.795562898183896</v>
      </c>
      <c r="K145" s="15">
        <f t="shared" si="10"/>
        <v>89.660911019242178</v>
      </c>
      <c r="L145" s="15">
        <f t="shared" si="10"/>
        <v>103.67934366734659</v>
      </c>
      <c r="M145" s="15">
        <f t="shared" si="10"/>
        <v>43.413795249182797</v>
      </c>
      <c r="N145" s="15">
        <f t="shared" si="10"/>
        <v>131.12350080893145</v>
      </c>
      <c r="O145" s="15">
        <f t="shared" si="10"/>
        <v>77.927897669145011</v>
      </c>
      <c r="P145" s="15"/>
      <c r="Q145" s="15">
        <f t="shared" si="8"/>
        <v>100</v>
      </c>
    </row>
    <row r="146" spans="1:17" ht="14.25" thickBot="1" x14ac:dyDescent="0.2">
      <c r="A146" s="11" t="s">
        <v>139</v>
      </c>
      <c r="B146" s="2" t="str">
        <f t="shared" si="9"/>
        <v>放送サービス</v>
      </c>
      <c r="C146" s="15">
        <f t="shared" si="10"/>
        <v>59.4645960489975</v>
      </c>
      <c r="D146" s="15">
        <f t="shared" si="10"/>
        <v>49.429801082054695</v>
      </c>
      <c r="E146" s="15">
        <f t="shared" si="10"/>
        <v>47.453989793816781</v>
      </c>
      <c r="F146" s="15">
        <f t="shared" si="10"/>
        <v>144.92616793891455</v>
      </c>
      <c r="G146" s="15">
        <f t="shared" si="10"/>
        <v>56.252872794507738</v>
      </c>
      <c r="H146" s="15">
        <f t="shared" si="10"/>
        <v>74.243474160235962</v>
      </c>
      <c r="I146" s="15">
        <f t="shared" si="10"/>
        <v>61.870602035348995</v>
      </c>
      <c r="J146" s="15">
        <f t="shared" si="10"/>
        <v>148.29194460797069</v>
      </c>
      <c r="K146" s="15">
        <f t="shared" si="10"/>
        <v>24.810649034487973</v>
      </c>
      <c r="L146" s="15">
        <f t="shared" si="10"/>
        <v>73.640434035121999</v>
      </c>
      <c r="M146" s="15">
        <f t="shared" si="10"/>
        <v>58.255025521101444</v>
      </c>
      <c r="N146" s="15">
        <f t="shared" si="10"/>
        <v>111.7729123659815</v>
      </c>
      <c r="O146" s="15">
        <f t="shared" si="10"/>
        <v>91.911838021263321</v>
      </c>
      <c r="P146" s="15"/>
      <c r="Q146" s="15">
        <f t="shared" si="8"/>
        <v>100</v>
      </c>
    </row>
    <row r="147" spans="1:17" ht="14.25" thickBot="1" x14ac:dyDescent="0.2">
      <c r="A147" s="11" t="s">
        <v>140</v>
      </c>
      <c r="B147" s="2" t="str">
        <f t="shared" si="9"/>
        <v>株</v>
      </c>
      <c r="C147" s="15">
        <f t="shared" si="10"/>
        <v>51.053880266473016</v>
      </c>
      <c r="D147" s="15">
        <f t="shared" si="10"/>
        <v>73.382519376588149</v>
      </c>
      <c r="E147" s="15">
        <f t="shared" si="10"/>
        <v>142.8293686888955</v>
      </c>
      <c r="F147" s="15">
        <f t="shared" si="10"/>
        <v>111.1356077588366</v>
      </c>
      <c r="G147" s="15">
        <f t="shared" si="10"/>
        <v>86.128625454844837</v>
      </c>
      <c r="H147" s="15">
        <f t="shared" si="10"/>
        <v>89.226050115547963</v>
      </c>
      <c r="I147" s="15">
        <f t="shared" si="10"/>
        <v>112.17177752648524</v>
      </c>
      <c r="J147" s="15">
        <f t="shared" si="10"/>
        <v>103.8262083553213</v>
      </c>
      <c r="K147" s="15">
        <f t="shared" si="10"/>
        <v>100.18686441709509</v>
      </c>
      <c r="L147" s="15">
        <f t="shared" si="10"/>
        <v>129.44098142572491</v>
      </c>
      <c r="M147" s="15">
        <f t="shared" si="10"/>
        <v>71.321925996308508</v>
      </c>
      <c r="N147" s="15">
        <f t="shared" si="10"/>
        <v>97.179677607815492</v>
      </c>
      <c r="O147" s="15">
        <f t="shared" si="10"/>
        <v>64.950449189716693</v>
      </c>
      <c r="P147" s="15"/>
      <c r="Q147" s="15">
        <f t="shared" si="8"/>
        <v>100</v>
      </c>
    </row>
    <row r="148" spans="1:17" ht="14.25" thickBot="1" x14ac:dyDescent="0.2">
      <c r="A148" s="11" t="s">
        <v>141</v>
      </c>
      <c r="B148" s="2" t="str">
        <f t="shared" si="9"/>
        <v>生命保険</v>
      </c>
      <c r="C148" s="15">
        <f t="shared" si="10"/>
        <v>82.204074749330729</v>
      </c>
      <c r="D148" s="15">
        <f t="shared" si="10"/>
        <v>84.077598510886702</v>
      </c>
      <c r="E148" s="15">
        <f t="shared" si="10"/>
        <v>95.779387972309209</v>
      </c>
      <c r="F148" s="15">
        <f t="shared" si="10"/>
        <v>117.12190048970589</v>
      </c>
      <c r="G148" s="15">
        <f t="shared" si="10"/>
        <v>64.647562511675545</v>
      </c>
      <c r="H148" s="15">
        <f t="shared" si="10"/>
        <v>114.02602857324051</v>
      </c>
      <c r="I148" s="15">
        <f t="shared" si="10"/>
        <v>83.320912728304322</v>
      </c>
      <c r="J148" s="15">
        <f t="shared" si="10"/>
        <v>111.39038372331707</v>
      </c>
      <c r="K148" s="15">
        <f t="shared" si="10"/>
        <v>74.896357275568008</v>
      </c>
      <c r="L148" s="15">
        <f t="shared" si="10"/>
        <v>112.73279763001527</v>
      </c>
      <c r="M148" s="15">
        <f t="shared" si="10"/>
        <v>59.274923710897255</v>
      </c>
      <c r="N148" s="15">
        <f t="shared" si="10"/>
        <v>115.98234933224872</v>
      </c>
      <c r="O148" s="15">
        <f t="shared" si="10"/>
        <v>61.332364868276969</v>
      </c>
      <c r="P148" s="15"/>
      <c r="Q148" s="15">
        <f t="shared" si="8"/>
        <v>100</v>
      </c>
    </row>
    <row r="149" spans="1:17" ht="14.25" thickBot="1" x14ac:dyDescent="0.2">
      <c r="A149" s="11" t="s">
        <v>142</v>
      </c>
      <c r="B149" s="2" t="str">
        <f t="shared" si="9"/>
        <v>アクセサリー</v>
      </c>
      <c r="C149" s="15">
        <f t="shared" si="10"/>
        <v>73.878145676798994</v>
      </c>
      <c r="D149" s="15">
        <f t="shared" si="10"/>
        <v>67.431718351732599</v>
      </c>
      <c r="E149" s="15">
        <f t="shared" si="10"/>
        <v>93.893372207620047</v>
      </c>
      <c r="F149" s="15">
        <f t="shared" si="10"/>
        <v>105.11431704367142</v>
      </c>
      <c r="G149" s="15">
        <f t="shared" si="10"/>
        <v>54.745550500462869</v>
      </c>
      <c r="H149" s="15">
        <f t="shared" si="10"/>
        <v>147.14357777486046</v>
      </c>
      <c r="I149" s="15">
        <f t="shared" si="10"/>
        <v>66.409198907559244</v>
      </c>
      <c r="J149" s="15">
        <f t="shared" si="10"/>
        <v>106.97588419290717</v>
      </c>
      <c r="K149" s="15">
        <f t="shared" si="10"/>
        <v>127.70138175680168</v>
      </c>
      <c r="L149" s="15">
        <f t="shared" si="10"/>
        <v>144.23136890080499</v>
      </c>
      <c r="M149" s="15">
        <f t="shared" si="10"/>
        <v>72.375388849986692</v>
      </c>
      <c r="N149" s="15">
        <f t="shared" si="10"/>
        <v>152.81839362566512</v>
      </c>
      <c r="O149" s="15">
        <f t="shared" si="10"/>
        <v>86.458320298589854</v>
      </c>
      <c r="P149" s="15"/>
      <c r="Q149" s="15">
        <f t="shared" si="8"/>
        <v>100</v>
      </c>
    </row>
    <row r="150" spans="1:17" ht="14.25" thickBot="1" x14ac:dyDescent="0.2">
      <c r="A150" s="11" t="s">
        <v>143</v>
      </c>
      <c r="B150" s="2" t="str">
        <f t="shared" si="9"/>
        <v>移動通信サービス</v>
      </c>
      <c r="C150" s="15">
        <f t="shared" ref="C150:O165" si="11">C82/$Q82*100</f>
        <v>64.770033182325989</v>
      </c>
      <c r="D150" s="15">
        <f t="shared" si="11"/>
        <v>53.724064956052189</v>
      </c>
      <c r="E150" s="15">
        <f t="shared" si="11"/>
        <v>68.695333145250132</v>
      </c>
      <c r="F150" s="15">
        <f t="shared" si="11"/>
        <v>155.61938368200612</v>
      </c>
      <c r="G150" s="15">
        <f t="shared" si="11"/>
        <v>57.299058171552261</v>
      </c>
      <c r="H150" s="15">
        <f t="shared" si="11"/>
        <v>30.149201448286426</v>
      </c>
      <c r="I150" s="15">
        <f t="shared" si="11"/>
        <v>67.597560405011109</v>
      </c>
      <c r="J150" s="15">
        <f t="shared" si="11"/>
        <v>123.23085267924102</v>
      </c>
      <c r="K150" s="15">
        <f t="shared" si="11"/>
        <v>90.677212756798653</v>
      </c>
      <c r="L150" s="15">
        <f t="shared" si="11"/>
        <v>92.351562796498683</v>
      </c>
      <c r="M150" s="15">
        <f t="shared" si="11"/>
        <v>61.657960488694819</v>
      </c>
      <c r="N150" s="15">
        <f t="shared" si="11"/>
        <v>102.61470981160157</v>
      </c>
      <c r="O150" s="15">
        <f t="shared" si="11"/>
        <v>65.317119986979492</v>
      </c>
      <c r="P150" s="15"/>
      <c r="Q150" s="15">
        <f t="shared" si="8"/>
        <v>100</v>
      </c>
    </row>
    <row r="151" spans="1:17" ht="14.25" thickBot="1" x14ac:dyDescent="0.2">
      <c r="A151" s="11" t="s">
        <v>144</v>
      </c>
      <c r="B151" s="2" t="str">
        <f t="shared" si="9"/>
        <v>賃貸アパート・マンション</v>
      </c>
      <c r="C151" s="15">
        <f t="shared" si="11"/>
        <v>106.62499974284367</v>
      </c>
      <c r="D151" s="15">
        <f t="shared" si="11"/>
        <v>61.518263785197249</v>
      </c>
      <c r="E151" s="15">
        <f t="shared" si="11"/>
        <v>53.242810212051836</v>
      </c>
      <c r="F151" s="15">
        <f t="shared" si="11"/>
        <v>154.78786202616615</v>
      </c>
      <c r="G151" s="15">
        <f t="shared" si="11"/>
        <v>60.860942931651287</v>
      </c>
      <c r="H151" s="15">
        <f t="shared" si="11"/>
        <v>43.350151935132445</v>
      </c>
      <c r="I151" s="15">
        <f t="shared" si="11"/>
        <v>51.001036231527848</v>
      </c>
      <c r="J151" s="15">
        <f t="shared" si="11"/>
        <v>98.333939322122802</v>
      </c>
      <c r="K151" s="15">
        <f t="shared" si="11"/>
        <v>20.45185869716752</v>
      </c>
      <c r="L151" s="15">
        <f t="shared" si="11"/>
        <v>97.482065659673296</v>
      </c>
      <c r="M151" s="15">
        <f t="shared" si="11"/>
        <v>73.308123441671853</v>
      </c>
      <c r="N151" s="15">
        <f t="shared" si="11"/>
        <v>114.17859726973705</v>
      </c>
      <c r="O151" s="15">
        <f t="shared" si="11"/>
        <v>100.38804287558902</v>
      </c>
      <c r="P151" s="15"/>
      <c r="Q151" s="15">
        <f t="shared" si="8"/>
        <v>100</v>
      </c>
    </row>
    <row r="152" spans="1:17" ht="14.25" thickBot="1" x14ac:dyDescent="0.2">
      <c r="A152" s="11" t="s">
        <v>145</v>
      </c>
      <c r="B152" s="2" t="str">
        <f t="shared" si="9"/>
        <v>屋根工事</v>
      </c>
      <c r="C152" s="15">
        <f t="shared" si="11"/>
        <v>48.926133617627421</v>
      </c>
      <c r="D152" s="15">
        <f t="shared" si="11"/>
        <v>57.374841902278895</v>
      </c>
      <c r="E152" s="15">
        <f t="shared" si="11"/>
        <v>110.7121470675803</v>
      </c>
      <c r="F152" s="15">
        <f t="shared" si="11"/>
        <v>150.7836261916768</v>
      </c>
      <c r="G152" s="15">
        <f t="shared" si="11"/>
        <v>45.538806321390709</v>
      </c>
      <c r="H152" s="15">
        <f t="shared" si="11"/>
        <v>45.613786478240208</v>
      </c>
      <c r="I152" s="15">
        <f t="shared" si="11"/>
        <v>116.27239101758546</v>
      </c>
      <c r="J152" s="15">
        <f t="shared" si="11"/>
        <v>98.476776877986239</v>
      </c>
      <c r="K152" s="15">
        <f t="shared" si="11"/>
        <v>96.839112050000267</v>
      </c>
      <c r="L152" s="15">
        <f t="shared" si="11"/>
        <v>61.806404511140741</v>
      </c>
      <c r="M152" s="15">
        <f t="shared" si="11"/>
        <v>62.085143170192204</v>
      </c>
      <c r="N152" s="15">
        <f t="shared" si="11"/>
        <v>107.15252768945682</v>
      </c>
      <c r="O152" s="15">
        <f t="shared" si="11"/>
        <v>55.804555159118948</v>
      </c>
      <c r="P152" s="15"/>
      <c r="Q152" s="15">
        <f t="shared" si="8"/>
        <v>100</v>
      </c>
    </row>
    <row r="153" spans="1:17" ht="14.25" thickBot="1" x14ac:dyDescent="0.2">
      <c r="A153" s="11" t="s">
        <v>146</v>
      </c>
      <c r="B153" s="2" t="str">
        <f t="shared" si="9"/>
        <v>その他金融関連サービス</v>
      </c>
      <c r="C153" s="15">
        <f t="shared" si="11"/>
        <v>72.201338632065244</v>
      </c>
      <c r="D153" s="15">
        <f t="shared" si="11"/>
        <v>68.400125493594217</v>
      </c>
      <c r="E153" s="15">
        <f t="shared" si="11"/>
        <v>108.53135702207244</v>
      </c>
      <c r="F153" s="15">
        <f t="shared" si="11"/>
        <v>105.36949652482318</v>
      </c>
      <c r="G153" s="15">
        <f t="shared" si="11"/>
        <v>82.706888181494037</v>
      </c>
      <c r="H153" s="15">
        <f t="shared" si="11"/>
        <v>76.552309119543594</v>
      </c>
      <c r="I153" s="15">
        <f t="shared" si="11"/>
        <v>89.110006183171592</v>
      </c>
      <c r="J153" s="15">
        <f t="shared" si="11"/>
        <v>90.632346330101896</v>
      </c>
      <c r="K153" s="15">
        <f t="shared" si="11"/>
        <v>56.849365350592251</v>
      </c>
      <c r="L153" s="15">
        <f t="shared" si="11"/>
        <v>115.33497919051969</v>
      </c>
      <c r="M153" s="15">
        <f t="shared" si="11"/>
        <v>47.712515716033096</v>
      </c>
      <c r="N153" s="15">
        <f t="shared" si="11"/>
        <v>182.70709807943567</v>
      </c>
      <c r="O153" s="15">
        <f t="shared" si="11"/>
        <v>111.61814895690965</v>
      </c>
      <c r="P153" s="15"/>
      <c r="Q153" s="15">
        <f t="shared" si="8"/>
        <v>100</v>
      </c>
    </row>
    <row r="154" spans="1:17" ht="14.25" thickBot="1" x14ac:dyDescent="0.2">
      <c r="A154" s="11" t="s">
        <v>147</v>
      </c>
      <c r="B154" s="2" t="str">
        <f t="shared" si="9"/>
        <v>化粧品</v>
      </c>
      <c r="C154" s="15">
        <f t="shared" si="11"/>
        <v>65.119563360286776</v>
      </c>
      <c r="D154" s="15">
        <f t="shared" si="11"/>
        <v>68.451865376720988</v>
      </c>
      <c r="E154" s="15">
        <f t="shared" si="11"/>
        <v>59.243701832018345</v>
      </c>
      <c r="F154" s="15">
        <f t="shared" si="11"/>
        <v>110.56188967636274</v>
      </c>
      <c r="G154" s="15">
        <f t="shared" si="11"/>
        <v>72.235156471979053</v>
      </c>
      <c r="H154" s="15">
        <f t="shared" si="11"/>
        <v>93.634707901892583</v>
      </c>
      <c r="I154" s="15">
        <f t="shared" si="11"/>
        <v>83.097133568177966</v>
      </c>
      <c r="J154" s="15">
        <f t="shared" si="11"/>
        <v>108.45716482164993</v>
      </c>
      <c r="K154" s="15">
        <f t="shared" si="11"/>
        <v>68.270841475491878</v>
      </c>
      <c r="L154" s="15">
        <f t="shared" si="11"/>
        <v>137.67228887808452</v>
      </c>
      <c r="M154" s="15">
        <f t="shared" si="11"/>
        <v>89.528637895676724</v>
      </c>
      <c r="N154" s="15">
        <f t="shared" si="11"/>
        <v>133.05644125652367</v>
      </c>
      <c r="O154" s="15">
        <f t="shared" si="11"/>
        <v>126.4557512088529</v>
      </c>
      <c r="P154" s="15"/>
      <c r="Q154" s="15">
        <f t="shared" si="8"/>
        <v>100</v>
      </c>
    </row>
    <row r="155" spans="1:17" ht="14.25" thickBot="1" x14ac:dyDescent="0.2">
      <c r="A155" s="11" t="s">
        <v>148</v>
      </c>
      <c r="B155" s="2" t="str">
        <f t="shared" si="9"/>
        <v>浄水器</v>
      </c>
      <c r="C155" s="15">
        <f t="shared" si="11"/>
        <v>50.20264429115754</v>
      </c>
      <c r="D155" s="15">
        <f t="shared" si="11"/>
        <v>33.038833891210345</v>
      </c>
      <c r="E155" s="15">
        <f t="shared" si="11"/>
        <v>50.925337730838805</v>
      </c>
      <c r="F155" s="15">
        <f t="shared" si="11"/>
        <v>124.52527859841589</v>
      </c>
      <c r="G155" s="15">
        <f t="shared" si="11"/>
        <v>30.361490298915168</v>
      </c>
      <c r="H155" s="15">
        <f t="shared" si="11"/>
        <v>45.193531889851037</v>
      </c>
      <c r="I155" s="15">
        <f t="shared" si="11"/>
        <v>86.084365228430826</v>
      </c>
      <c r="J155" s="15">
        <f t="shared" si="11"/>
        <v>163.06542632885802</v>
      </c>
      <c r="K155" s="15">
        <f t="shared" si="11"/>
        <v>54.369911102771241</v>
      </c>
      <c r="L155" s="15">
        <f t="shared" si="11"/>
        <v>100.41124563696633</v>
      </c>
      <c r="M155" s="15">
        <f t="shared" si="11"/>
        <v>59.152022496142244</v>
      </c>
      <c r="N155" s="15">
        <f t="shared" si="11"/>
        <v>136.72803368917548</v>
      </c>
      <c r="O155" s="15">
        <f t="shared" si="11"/>
        <v>58.186574036823181</v>
      </c>
      <c r="P155" s="15"/>
      <c r="Q155" s="15">
        <f t="shared" si="8"/>
        <v>100</v>
      </c>
    </row>
    <row r="156" spans="1:17" ht="14.25" thickBot="1" x14ac:dyDescent="0.2">
      <c r="A156" s="11" t="s">
        <v>149</v>
      </c>
      <c r="B156" s="2" t="str">
        <f t="shared" si="9"/>
        <v>他の行政サービス</v>
      </c>
      <c r="C156" s="15">
        <f t="shared" si="11"/>
        <v>129.86497183376051</v>
      </c>
      <c r="D156" s="15">
        <f t="shared" si="11"/>
        <v>78.269933811504998</v>
      </c>
      <c r="E156" s="15">
        <f t="shared" si="11"/>
        <v>131.36408564695893</v>
      </c>
      <c r="F156" s="15">
        <f t="shared" si="11"/>
        <v>85.171284828077347</v>
      </c>
      <c r="G156" s="15">
        <f t="shared" si="11"/>
        <v>78.934699155564431</v>
      </c>
      <c r="H156" s="15">
        <f t="shared" si="11"/>
        <v>115.41732759561955</v>
      </c>
      <c r="I156" s="15">
        <f t="shared" si="11"/>
        <v>33.989383477338933</v>
      </c>
      <c r="J156" s="15">
        <f t="shared" si="11"/>
        <v>68.322845694999884</v>
      </c>
      <c r="K156" s="15">
        <f t="shared" si="11"/>
        <v>140.0703917613904</v>
      </c>
      <c r="L156" s="15">
        <f t="shared" si="11"/>
        <v>144.39347558166514</v>
      </c>
      <c r="M156" s="15">
        <f t="shared" si="11"/>
        <v>85.187123201500398</v>
      </c>
      <c r="N156" s="15">
        <f t="shared" si="11"/>
        <v>222.37403114824122</v>
      </c>
      <c r="O156" s="15">
        <f t="shared" si="11"/>
        <v>92.498712915279953</v>
      </c>
      <c r="P156" s="15"/>
      <c r="Q156" s="15">
        <f t="shared" si="8"/>
        <v>100</v>
      </c>
    </row>
    <row r="157" spans="1:17" ht="14.25" thickBot="1" x14ac:dyDescent="0.2">
      <c r="A157" s="11" t="s">
        <v>150</v>
      </c>
      <c r="B157" s="2" t="str">
        <f t="shared" si="9"/>
        <v>社会保険</v>
      </c>
      <c r="C157" s="15">
        <f t="shared" si="11"/>
        <v>64.876565147652826</v>
      </c>
      <c r="D157" s="15">
        <f t="shared" si="11"/>
        <v>40.147899746240086</v>
      </c>
      <c r="E157" s="15">
        <f t="shared" si="11"/>
        <v>193.59150583440251</v>
      </c>
      <c r="F157" s="15">
        <f t="shared" si="11"/>
        <v>118.07214333908051</v>
      </c>
      <c r="G157" s="15">
        <f t="shared" si="11"/>
        <v>49.427990091074705</v>
      </c>
      <c r="H157" s="15">
        <f t="shared" si="11"/>
        <v>36.611973926738237</v>
      </c>
      <c r="I157" s="15">
        <f t="shared" si="11"/>
        <v>29.321770809284725</v>
      </c>
      <c r="J157" s="15">
        <f t="shared" si="11"/>
        <v>45.03470625098231</v>
      </c>
      <c r="K157" s="15">
        <f t="shared" si="11"/>
        <v>440.45899589024089</v>
      </c>
      <c r="L157" s="15">
        <f t="shared" si="11"/>
        <v>83.1934344396782</v>
      </c>
      <c r="M157" s="15">
        <f t="shared" si="11"/>
        <v>338.39583157295215</v>
      </c>
      <c r="N157" s="15">
        <f t="shared" si="11"/>
        <v>140.97424591554739</v>
      </c>
      <c r="O157" s="15">
        <f t="shared" si="11"/>
        <v>116.19641593627428</v>
      </c>
      <c r="P157" s="15"/>
      <c r="Q157" s="15">
        <f t="shared" si="8"/>
        <v>100</v>
      </c>
    </row>
    <row r="158" spans="1:17" ht="14.25" thickBot="1" x14ac:dyDescent="0.2">
      <c r="A158" s="11" t="s">
        <v>151</v>
      </c>
      <c r="B158" s="2" t="str">
        <f t="shared" si="9"/>
        <v>医療サービス</v>
      </c>
      <c r="C158" s="15">
        <f t="shared" si="11"/>
        <v>55.805617984367096</v>
      </c>
      <c r="D158" s="15">
        <f t="shared" si="11"/>
        <v>71.616097303023139</v>
      </c>
      <c r="E158" s="15">
        <f t="shared" si="11"/>
        <v>83.248484079430568</v>
      </c>
      <c r="F158" s="15">
        <f t="shared" si="11"/>
        <v>159.92215858926573</v>
      </c>
      <c r="G158" s="15">
        <f t="shared" si="11"/>
        <v>65.723780574225898</v>
      </c>
      <c r="H158" s="15">
        <f t="shared" si="11"/>
        <v>93.776578671440916</v>
      </c>
      <c r="I158" s="15">
        <f t="shared" si="11"/>
        <v>44.656264462248494</v>
      </c>
      <c r="J158" s="15">
        <f t="shared" si="11"/>
        <v>95.730415811170147</v>
      </c>
      <c r="K158" s="15">
        <f t="shared" si="11"/>
        <v>114.16063179465807</v>
      </c>
      <c r="L158" s="15">
        <f t="shared" si="11"/>
        <v>106.6935406141216</v>
      </c>
      <c r="M158" s="15">
        <f t="shared" si="11"/>
        <v>79.843913018549145</v>
      </c>
      <c r="N158" s="15">
        <f t="shared" si="11"/>
        <v>109.43125839194367</v>
      </c>
      <c r="O158" s="15">
        <f t="shared" si="11"/>
        <v>64.680611317718629</v>
      </c>
      <c r="P158" s="15"/>
      <c r="Q158" s="15">
        <f t="shared" si="8"/>
        <v>100</v>
      </c>
    </row>
    <row r="159" spans="1:17" ht="14.25" thickBot="1" x14ac:dyDescent="0.2">
      <c r="A159" s="11" t="s">
        <v>152</v>
      </c>
      <c r="B159" s="2" t="str">
        <f t="shared" si="9"/>
        <v>塗装工事</v>
      </c>
      <c r="C159" s="15">
        <f t="shared" si="11"/>
        <v>90.799680320387523</v>
      </c>
      <c r="D159" s="15">
        <f t="shared" si="11"/>
        <v>83.03915363220402</v>
      </c>
      <c r="E159" s="15">
        <f t="shared" si="11"/>
        <v>99.804379786494763</v>
      </c>
      <c r="F159" s="15">
        <f t="shared" si="11"/>
        <v>142.3985772113827</v>
      </c>
      <c r="G159" s="15">
        <f t="shared" si="11"/>
        <v>50.437434959131856</v>
      </c>
      <c r="H159" s="15">
        <f t="shared" si="11"/>
        <v>38.743375225759621</v>
      </c>
      <c r="I159" s="15">
        <f t="shared" si="11"/>
        <v>73.798145965781544</v>
      </c>
      <c r="J159" s="15">
        <f t="shared" si="11"/>
        <v>81.611662094429789</v>
      </c>
      <c r="K159" s="15">
        <f t="shared" si="11"/>
        <v>49.434926996416415</v>
      </c>
      <c r="L159" s="15">
        <f t="shared" si="11"/>
        <v>119.10836863357626</v>
      </c>
      <c r="M159" s="15">
        <f t="shared" si="11"/>
        <v>98.785067750096715</v>
      </c>
      <c r="N159" s="15">
        <f t="shared" si="11"/>
        <v>98.033358239487711</v>
      </c>
      <c r="O159" s="15">
        <f t="shared" si="11"/>
        <v>115.11233390166753</v>
      </c>
      <c r="P159" s="15"/>
      <c r="Q159" s="15">
        <f t="shared" si="8"/>
        <v>100</v>
      </c>
    </row>
    <row r="160" spans="1:17" ht="14.25" thickBot="1" x14ac:dyDescent="0.2">
      <c r="A160" s="11" t="s">
        <v>153</v>
      </c>
      <c r="B160" s="2" t="str">
        <f t="shared" si="9"/>
        <v>ＩＰ電話</v>
      </c>
      <c r="C160" s="15">
        <f t="shared" si="11"/>
        <v>67.814837552079467</v>
      </c>
      <c r="D160" s="15">
        <f t="shared" si="11"/>
        <v>82.186514423822217</v>
      </c>
      <c r="E160" s="15">
        <f t="shared" si="11"/>
        <v>110.86815657517923</v>
      </c>
      <c r="F160" s="15">
        <f t="shared" si="11"/>
        <v>84.40483194512349</v>
      </c>
      <c r="G160" s="15">
        <f t="shared" si="11"/>
        <v>118.2827219016678</v>
      </c>
      <c r="H160" s="15">
        <f t="shared" si="11"/>
        <v>131.6162507669346</v>
      </c>
      <c r="I160" s="15">
        <f t="shared" si="11"/>
        <v>53.970534047941641</v>
      </c>
      <c r="J160" s="15">
        <f t="shared" si="11"/>
        <v>136.03685511535764</v>
      </c>
      <c r="K160" s="15">
        <f t="shared" si="11"/>
        <v>58.644608466926741</v>
      </c>
      <c r="L160" s="15">
        <f t="shared" si="11"/>
        <v>82.423919814658035</v>
      </c>
      <c r="M160" s="15">
        <f t="shared" si="11"/>
        <v>107.66705849078522</v>
      </c>
      <c r="N160" s="15">
        <f t="shared" si="11"/>
        <v>158.17008107766316</v>
      </c>
      <c r="O160" s="15">
        <f t="shared" si="11"/>
        <v>89.615961699763091</v>
      </c>
      <c r="P160" s="15"/>
      <c r="Q160" s="15">
        <f t="shared" si="8"/>
        <v>100</v>
      </c>
    </row>
    <row r="161" spans="1:17" ht="14.25" thickBot="1" x14ac:dyDescent="0.2">
      <c r="A161" s="11" t="s">
        <v>154</v>
      </c>
      <c r="B161" s="2" t="str">
        <f t="shared" si="9"/>
        <v>飲料</v>
      </c>
      <c r="C161" s="15">
        <f t="shared" si="11"/>
        <v>58.612750049224601</v>
      </c>
      <c r="D161" s="15">
        <f t="shared" si="11"/>
        <v>69.509634125990758</v>
      </c>
      <c r="E161" s="15">
        <f t="shared" si="11"/>
        <v>40.780171922806538</v>
      </c>
      <c r="F161" s="15">
        <f t="shared" si="11"/>
        <v>77.264616175765894</v>
      </c>
      <c r="G161" s="15">
        <f t="shared" si="11"/>
        <v>51.417884324363492</v>
      </c>
      <c r="H161" s="15">
        <f t="shared" si="11"/>
        <v>70.845129016197887</v>
      </c>
      <c r="I161" s="15">
        <f t="shared" si="11"/>
        <v>60.37029788136973</v>
      </c>
      <c r="J161" s="15">
        <f t="shared" si="11"/>
        <v>85.136746801139466</v>
      </c>
      <c r="K161" s="15">
        <f t="shared" si="11"/>
        <v>97.192071040242155</v>
      </c>
      <c r="L161" s="15">
        <f t="shared" si="11"/>
        <v>129.7487436861133</v>
      </c>
      <c r="M161" s="15">
        <f t="shared" si="11"/>
        <v>94.12076286129988</v>
      </c>
      <c r="N161" s="15">
        <f t="shared" si="11"/>
        <v>318.11693404859255</v>
      </c>
      <c r="O161" s="15">
        <f t="shared" si="11"/>
        <v>166.17743846729974</v>
      </c>
      <c r="P161" s="15"/>
      <c r="Q161" s="15">
        <f t="shared" si="8"/>
        <v>100</v>
      </c>
    </row>
    <row r="162" spans="1:17" ht="14.25" thickBot="1" x14ac:dyDescent="0.2">
      <c r="A162" s="11" t="s">
        <v>155</v>
      </c>
      <c r="B162" s="2" t="str">
        <f t="shared" si="9"/>
        <v>鮮魚</v>
      </c>
      <c r="C162" s="15">
        <f t="shared" si="11"/>
        <v>74.608049919800749</v>
      </c>
      <c r="D162" s="15">
        <f t="shared" si="11"/>
        <v>109.12929112841623</v>
      </c>
      <c r="E162" s="15">
        <f t="shared" si="11"/>
        <v>78.015722223009206</v>
      </c>
      <c r="F162" s="15">
        <f t="shared" si="11"/>
        <v>113.36799921557113</v>
      </c>
      <c r="G162" s="15">
        <f t="shared" si="11"/>
        <v>85.263282907103857</v>
      </c>
      <c r="H162" s="15">
        <f t="shared" si="11"/>
        <v>61.241847295634877</v>
      </c>
      <c r="I162" s="15">
        <f t="shared" si="11"/>
        <v>85.667119580639962</v>
      </c>
      <c r="J162" s="15">
        <f t="shared" si="11"/>
        <v>74.447998771155127</v>
      </c>
      <c r="K162" s="15">
        <f t="shared" si="11"/>
        <v>84.421307545629489</v>
      </c>
      <c r="L162" s="15">
        <f t="shared" si="11"/>
        <v>114.43175344987107</v>
      </c>
      <c r="M162" s="15">
        <f t="shared" si="11"/>
        <v>222.7578077492295</v>
      </c>
      <c r="N162" s="15">
        <f t="shared" si="11"/>
        <v>101.90424061895283</v>
      </c>
      <c r="O162" s="15">
        <f t="shared" si="11"/>
        <v>108.03794417904651</v>
      </c>
      <c r="P162" s="15"/>
      <c r="Q162" s="15">
        <f t="shared" si="8"/>
        <v>100</v>
      </c>
    </row>
    <row r="163" spans="1:17" ht="14.25" thickBot="1" x14ac:dyDescent="0.2">
      <c r="A163" s="11" t="s">
        <v>156</v>
      </c>
      <c r="B163" s="2" t="str">
        <f t="shared" si="9"/>
        <v>土地</v>
      </c>
      <c r="C163" s="15">
        <f t="shared" si="11"/>
        <v>41.039723698744687</v>
      </c>
      <c r="D163" s="15">
        <f t="shared" si="11"/>
        <v>107.35930183840333</v>
      </c>
      <c r="E163" s="15">
        <f t="shared" si="11"/>
        <v>82.072609892842891</v>
      </c>
      <c r="F163" s="15">
        <f t="shared" si="11"/>
        <v>198.46271626554554</v>
      </c>
      <c r="G163" s="15">
        <f t="shared" si="11"/>
        <v>50.907794297997867</v>
      </c>
      <c r="H163" s="15">
        <f t="shared" si="11"/>
        <v>23.036211751428677</v>
      </c>
      <c r="I163" s="15">
        <f t="shared" si="11"/>
        <v>62.162251452055216</v>
      </c>
      <c r="J163" s="15">
        <f t="shared" si="11"/>
        <v>82.4689415429484</v>
      </c>
      <c r="K163" s="15">
        <f t="shared" si="11"/>
        <v>61.585842668440968</v>
      </c>
      <c r="L163" s="15">
        <f t="shared" si="11"/>
        <v>50.805647872939709</v>
      </c>
      <c r="M163" s="15">
        <f t="shared" si="11"/>
        <v>16.15242023856494</v>
      </c>
      <c r="N163" s="15">
        <f t="shared" si="11"/>
        <v>101.05559173690237</v>
      </c>
      <c r="O163" s="15">
        <f t="shared" si="11"/>
        <v>85.555016938640492</v>
      </c>
      <c r="P163" s="15"/>
      <c r="Q163" s="15">
        <f t="shared" si="8"/>
        <v>100</v>
      </c>
    </row>
    <row r="164" spans="1:17" ht="14.25" thickBot="1" x14ac:dyDescent="0.2">
      <c r="A164" s="11" t="s">
        <v>157</v>
      </c>
      <c r="B164" s="2" t="str">
        <f t="shared" si="9"/>
        <v>冠婚葬祭互助会</v>
      </c>
      <c r="C164" s="15">
        <f t="shared" si="11"/>
        <v>61.528097269064297</v>
      </c>
      <c r="D164" s="15">
        <f t="shared" si="11"/>
        <v>55.887701351300109</v>
      </c>
      <c r="E164" s="15">
        <f t="shared" si="11"/>
        <v>105.3998198431747</v>
      </c>
      <c r="F164" s="15">
        <f t="shared" si="11"/>
        <v>129.48578386185832</v>
      </c>
      <c r="G164" s="15">
        <f t="shared" si="11"/>
        <v>54.061864162112961</v>
      </c>
      <c r="H164" s="15">
        <f t="shared" si="11"/>
        <v>110.08554887516976</v>
      </c>
      <c r="I164" s="15">
        <f t="shared" si="11"/>
        <v>72.80912684062254</v>
      </c>
      <c r="J164" s="15">
        <f t="shared" si="11"/>
        <v>99.991121222884175</v>
      </c>
      <c r="K164" s="15">
        <f t="shared" si="11"/>
        <v>81.751859085688636</v>
      </c>
      <c r="L164" s="15">
        <f t="shared" si="11"/>
        <v>71.937852133133475</v>
      </c>
      <c r="M164" s="15">
        <f t="shared" si="11"/>
        <v>37.165197364132844</v>
      </c>
      <c r="N164" s="15">
        <f t="shared" si="11"/>
        <v>170.22640194302349</v>
      </c>
      <c r="O164" s="15">
        <f t="shared" si="11"/>
        <v>72.684566564392853</v>
      </c>
      <c r="P164" s="15"/>
      <c r="Q164" s="15">
        <f t="shared" si="8"/>
        <v>100</v>
      </c>
    </row>
    <row r="165" spans="1:17" ht="14.25" thickBot="1" x14ac:dyDescent="0.2">
      <c r="A165" s="11" t="s">
        <v>158</v>
      </c>
      <c r="B165" s="2" t="str">
        <f t="shared" si="9"/>
        <v>家庭用電気治療器具</v>
      </c>
      <c r="C165" s="15">
        <f t="shared" si="11"/>
        <v>78.169982625649297</v>
      </c>
      <c r="D165" s="15">
        <f t="shared" si="11"/>
        <v>70.514311190668948</v>
      </c>
      <c r="E165" s="15">
        <f t="shared" si="11"/>
        <v>85.246447697336876</v>
      </c>
      <c r="F165" s="15">
        <f t="shared" si="11"/>
        <v>71.452013497996447</v>
      </c>
      <c r="G165" s="15">
        <f t="shared" si="11"/>
        <v>81.852751590819722</v>
      </c>
      <c r="H165" s="15">
        <f t="shared" si="11"/>
        <v>77.164727592499943</v>
      </c>
      <c r="I165" s="15">
        <f t="shared" si="11"/>
        <v>95.947173930316737</v>
      </c>
      <c r="J165" s="15">
        <f t="shared" si="11"/>
        <v>87.73211124753864</v>
      </c>
      <c r="K165" s="15">
        <f t="shared" si="11"/>
        <v>85.956240410095489</v>
      </c>
      <c r="L165" s="15">
        <f t="shared" si="11"/>
        <v>132.3656479249656</v>
      </c>
      <c r="M165" s="15">
        <f t="shared" si="11"/>
        <v>54.10599282198153</v>
      </c>
      <c r="N165" s="15">
        <f t="shared" si="11"/>
        <v>199.73231161314754</v>
      </c>
      <c r="O165" s="15">
        <f t="shared" si="11"/>
        <v>235.63644246208878</v>
      </c>
      <c r="P165" s="15"/>
      <c r="Q165" s="15">
        <f t="shared" si="8"/>
        <v>100</v>
      </c>
    </row>
    <row r="166" spans="1:17" ht="14.25" thickBot="1" x14ac:dyDescent="0.2">
      <c r="A166" s="11" t="s">
        <v>159</v>
      </c>
      <c r="B166" s="2" t="str">
        <f t="shared" si="9"/>
        <v>他の工事・建築サービス</v>
      </c>
      <c r="C166" s="15">
        <f t="shared" ref="C166:O178" si="12">C98/$Q98*100</f>
        <v>66.64952481952659</v>
      </c>
      <c r="D166" s="15">
        <f t="shared" si="12"/>
        <v>78.281458501751857</v>
      </c>
      <c r="E166" s="15">
        <f t="shared" si="12"/>
        <v>154.85946381004106</v>
      </c>
      <c r="F166" s="15">
        <f t="shared" si="12"/>
        <v>131.06719097455434</v>
      </c>
      <c r="G166" s="15">
        <f t="shared" si="12"/>
        <v>66.545353441530494</v>
      </c>
      <c r="H166" s="15">
        <f t="shared" si="12"/>
        <v>108.16214379635629</v>
      </c>
      <c r="I166" s="15">
        <f t="shared" si="12"/>
        <v>69.018909318815432</v>
      </c>
      <c r="J166" s="15">
        <f t="shared" si="12"/>
        <v>106.83536095659069</v>
      </c>
      <c r="K166" s="15">
        <f t="shared" si="12"/>
        <v>26.024813272952784</v>
      </c>
      <c r="L166" s="15">
        <f t="shared" si="12"/>
        <v>91.178438753901077</v>
      </c>
      <c r="M166" s="15">
        <f t="shared" si="12"/>
        <v>78.874236620535683</v>
      </c>
      <c r="N166" s="15">
        <f t="shared" si="12"/>
        <v>89.007268989816211</v>
      </c>
      <c r="O166" s="15">
        <f t="shared" si="12"/>
        <v>89.982431502247167</v>
      </c>
      <c r="P166" s="15"/>
      <c r="Q166" s="15">
        <f t="shared" si="8"/>
        <v>100</v>
      </c>
    </row>
    <row r="167" spans="1:17" ht="14.25" thickBot="1" x14ac:dyDescent="0.2">
      <c r="A167" s="11" t="s">
        <v>160</v>
      </c>
      <c r="B167" s="2" t="str">
        <f t="shared" si="9"/>
        <v>預貯金</v>
      </c>
      <c r="C167" s="15">
        <f t="shared" si="12"/>
        <v>63.176171303057075</v>
      </c>
      <c r="D167" s="15">
        <f t="shared" si="12"/>
        <v>83.945608560320167</v>
      </c>
      <c r="E167" s="15">
        <f t="shared" si="12"/>
        <v>88.005540312540873</v>
      </c>
      <c r="F167" s="15">
        <f t="shared" si="12"/>
        <v>125.00653905899478</v>
      </c>
      <c r="G167" s="15">
        <f t="shared" si="12"/>
        <v>76.127931167057</v>
      </c>
      <c r="H167" s="15">
        <f t="shared" si="12"/>
        <v>76.552309119543594</v>
      </c>
      <c r="I167" s="15">
        <f t="shared" si="12"/>
        <v>91.135233596425508</v>
      </c>
      <c r="J167" s="15">
        <f t="shared" si="12"/>
        <v>96.296867975733264</v>
      </c>
      <c r="K167" s="15">
        <f t="shared" si="12"/>
        <v>86.339973626211986</v>
      </c>
      <c r="L167" s="15">
        <f t="shared" si="12"/>
        <v>133.66003989021826</v>
      </c>
      <c r="M167" s="15">
        <f t="shared" si="12"/>
        <v>63.740938964387958</v>
      </c>
      <c r="N167" s="15">
        <f t="shared" si="12"/>
        <v>127.38030077369102</v>
      </c>
      <c r="O167" s="15">
        <f t="shared" si="12"/>
        <v>60.415955626440478</v>
      </c>
      <c r="P167" s="15"/>
      <c r="Q167" s="15">
        <f t="shared" si="8"/>
        <v>100</v>
      </c>
    </row>
    <row r="168" spans="1:17" ht="14.25" thickBot="1" x14ac:dyDescent="0.2">
      <c r="A168" s="11" t="s">
        <v>161</v>
      </c>
      <c r="B168" s="2" t="str">
        <f t="shared" si="9"/>
        <v>宝くじ</v>
      </c>
      <c r="C168" s="15">
        <f t="shared" si="12"/>
        <v>90.361069257705893</v>
      </c>
      <c r="D168" s="15">
        <f t="shared" si="12"/>
        <v>112.18185871242785</v>
      </c>
      <c r="E168" s="15">
        <f t="shared" si="12"/>
        <v>104.1362855393604</v>
      </c>
      <c r="F168" s="15">
        <f t="shared" si="12"/>
        <v>82.292705963601577</v>
      </c>
      <c r="G168" s="15">
        <f t="shared" si="12"/>
        <v>105.93316967246238</v>
      </c>
      <c r="H168" s="15">
        <f t="shared" si="12"/>
        <v>170.50287031171075</v>
      </c>
      <c r="I168" s="15">
        <f t="shared" si="12"/>
        <v>105.55117054713278</v>
      </c>
      <c r="J168" s="15">
        <f t="shared" si="12"/>
        <v>82.393042118274465</v>
      </c>
      <c r="K168" s="15">
        <f t="shared" si="12"/>
        <v>175.81958265701348</v>
      </c>
      <c r="L168" s="15">
        <f t="shared" si="12"/>
        <v>128.92757914769376</v>
      </c>
      <c r="M168" s="15">
        <f t="shared" si="12"/>
        <v>78.562994627877231</v>
      </c>
      <c r="N168" s="15">
        <f t="shared" si="12"/>
        <v>114.95808962386003</v>
      </c>
      <c r="O168" s="15">
        <f t="shared" si="12"/>
        <v>90.462393451354714</v>
      </c>
      <c r="P168" s="15"/>
      <c r="Q168" s="15">
        <f t="shared" si="8"/>
        <v>100</v>
      </c>
    </row>
    <row r="169" spans="1:17" ht="14.25" thickBot="1" x14ac:dyDescent="0.2">
      <c r="A169" s="11" t="s">
        <v>162</v>
      </c>
      <c r="B169" s="2" t="str">
        <f t="shared" si="9"/>
        <v>増改築工事</v>
      </c>
      <c r="C169" s="15">
        <f t="shared" si="12"/>
        <v>71.097342628516842</v>
      </c>
      <c r="D169" s="15">
        <f t="shared" si="12"/>
        <v>78.169534576811898</v>
      </c>
      <c r="E169" s="15">
        <f t="shared" si="12"/>
        <v>73.319765794727815</v>
      </c>
      <c r="F169" s="15">
        <f t="shared" si="12"/>
        <v>153.91504271357405</v>
      </c>
      <c r="G169" s="15">
        <f t="shared" si="12"/>
        <v>75.615755483364282</v>
      </c>
      <c r="H169" s="15">
        <f t="shared" si="12"/>
        <v>58.9944400554281</v>
      </c>
      <c r="I169" s="15">
        <f t="shared" si="12"/>
        <v>64.379935659860209</v>
      </c>
      <c r="J169" s="15">
        <f t="shared" si="12"/>
        <v>101.44170873644434</v>
      </c>
      <c r="K169" s="15">
        <f t="shared" si="12"/>
        <v>88.716303175557272</v>
      </c>
      <c r="L169" s="15">
        <f t="shared" si="12"/>
        <v>122.88204536502924</v>
      </c>
      <c r="M169" s="15">
        <f t="shared" si="12"/>
        <v>68.942396562157924</v>
      </c>
      <c r="N169" s="15">
        <f t="shared" si="12"/>
        <v>96.677292497129983</v>
      </c>
      <c r="O169" s="15">
        <f t="shared" si="12"/>
        <v>51.123701253242658</v>
      </c>
      <c r="P169" s="15"/>
      <c r="Q169" s="15">
        <f t="shared" si="8"/>
        <v>100</v>
      </c>
    </row>
    <row r="170" spans="1:17" ht="14.25" thickBot="1" x14ac:dyDescent="0.2">
      <c r="A170" s="11" t="s">
        <v>163</v>
      </c>
      <c r="B170" s="2" t="str">
        <f t="shared" si="9"/>
        <v>損害保険</v>
      </c>
      <c r="C170" s="15">
        <f t="shared" si="12"/>
        <v>63.564488195227177</v>
      </c>
      <c r="D170" s="15">
        <f t="shared" si="12"/>
        <v>81.683244641673241</v>
      </c>
      <c r="E170" s="15">
        <f t="shared" si="12"/>
        <v>137.54302731307902</v>
      </c>
      <c r="F170" s="15">
        <f t="shared" si="12"/>
        <v>115.04637020954</v>
      </c>
      <c r="G170" s="15">
        <f t="shared" si="12"/>
        <v>73.370768269942786</v>
      </c>
      <c r="H170" s="15">
        <f t="shared" si="12"/>
        <v>58.527226404870916</v>
      </c>
      <c r="I170" s="15">
        <f t="shared" si="12"/>
        <v>76.010662914465513</v>
      </c>
      <c r="J170" s="15">
        <f t="shared" si="12"/>
        <v>103.48799829181847</v>
      </c>
      <c r="K170" s="15">
        <f t="shared" si="12"/>
        <v>149.35658794661975</v>
      </c>
      <c r="L170" s="15">
        <f t="shared" si="12"/>
        <v>122.5607851157089</v>
      </c>
      <c r="M170" s="15">
        <f t="shared" si="12"/>
        <v>74.614253300604943</v>
      </c>
      <c r="N170" s="15">
        <f t="shared" si="12"/>
        <v>115.89882685482449</v>
      </c>
      <c r="O170" s="15">
        <f t="shared" si="12"/>
        <v>94.850781899633205</v>
      </c>
      <c r="P170" s="15"/>
      <c r="Q170" s="15">
        <f t="shared" si="8"/>
        <v>100</v>
      </c>
    </row>
    <row r="171" spans="1:17" ht="14.25" thickBot="1" x14ac:dyDescent="0.2">
      <c r="A171" s="11" t="s">
        <v>164</v>
      </c>
      <c r="B171" s="2" t="str">
        <f t="shared" si="9"/>
        <v>衛生設備工事</v>
      </c>
      <c r="C171" s="15">
        <f t="shared" si="12"/>
        <v>71.061862699564927</v>
      </c>
      <c r="D171" s="15">
        <f t="shared" si="12"/>
        <v>59.014846764070128</v>
      </c>
      <c r="E171" s="15">
        <f t="shared" si="12"/>
        <v>61.534604013949249</v>
      </c>
      <c r="F171" s="15">
        <f t="shared" si="12"/>
        <v>147.27678826254893</v>
      </c>
      <c r="G171" s="15">
        <f t="shared" si="12"/>
        <v>34.252107911031679</v>
      </c>
      <c r="H171" s="15">
        <f t="shared" si="12"/>
        <v>26.908630895678883</v>
      </c>
      <c r="I171" s="15">
        <f t="shared" si="12"/>
        <v>73.038940440406435</v>
      </c>
      <c r="J171" s="15">
        <f t="shared" si="12"/>
        <v>160.19949882164354</v>
      </c>
      <c r="K171" s="15">
        <f t="shared" si="12"/>
        <v>32.372328705380291</v>
      </c>
      <c r="L171" s="15">
        <f t="shared" si="12"/>
        <v>68.577770724715165</v>
      </c>
      <c r="M171" s="15">
        <f t="shared" si="12"/>
        <v>67.923592136633914</v>
      </c>
      <c r="N171" s="15">
        <f t="shared" si="12"/>
        <v>91.178177989567814</v>
      </c>
      <c r="O171" s="15">
        <f t="shared" si="12"/>
        <v>35.977296219104062</v>
      </c>
      <c r="P171" s="15"/>
      <c r="Q171" s="15">
        <f t="shared" si="8"/>
        <v>100</v>
      </c>
    </row>
    <row r="172" spans="1:17" ht="14.25" thickBot="1" x14ac:dyDescent="0.2">
      <c r="A172" s="11" t="s">
        <v>165</v>
      </c>
      <c r="B172" s="2" t="str">
        <f t="shared" si="9"/>
        <v>自動車</v>
      </c>
      <c r="C172" s="15">
        <f t="shared" si="12"/>
        <v>84.604887289208705</v>
      </c>
      <c r="D172" s="15">
        <f t="shared" si="12"/>
        <v>111.41536480224046</v>
      </c>
      <c r="E172" s="15">
        <f t="shared" si="12"/>
        <v>152.89443401059691</v>
      </c>
      <c r="F172" s="15">
        <f t="shared" si="12"/>
        <v>100.81559322100179</v>
      </c>
      <c r="G172" s="15">
        <f t="shared" si="12"/>
        <v>107.77545277179064</v>
      </c>
      <c r="H172" s="15">
        <f t="shared" si="12"/>
        <v>76.888556450961801</v>
      </c>
      <c r="I172" s="15">
        <f t="shared" si="12"/>
        <v>77.151379305202369</v>
      </c>
      <c r="J172" s="15">
        <f t="shared" si="12"/>
        <v>91.03043862730587</v>
      </c>
      <c r="K172" s="15">
        <f t="shared" si="12"/>
        <v>110.11963449316771</v>
      </c>
      <c r="L172" s="15">
        <f t="shared" si="12"/>
        <v>126.5085702878108</v>
      </c>
      <c r="M172" s="15">
        <f t="shared" si="12"/>
        <v>61.614112535199403</v>
      </c>
      <c r="N172" s="15">
        <f t="shared" si="12"/>
        <v>121.29358069146623</v>
      </c>
      <c r="O172" s="15">
        <f t="shared" si="12"/>
        <v>77.508920421277878</v>
      </c>
      <c r="P172" s="15"/>
      <c r="Q172" s="15">
        <f t="shared" si="8"/>
        <v>100</v>
      </c>
    </row>
    <row r="173" spans="1:17" ht="14.25" thickBot="1" x14ac:dyDescent="0.2">
      <c r="A173" s="11" t="s">
        <v>166</v>
      </c>
      <c r="B173" s="2" t="str">
        <f t="shared" si="9"/>
        <v>有料老人ホーム</v>
      </c>
      <c r="C173" s="15">
        <f t="shared" si="12"/>
        <v>103.89404368848953</v>
      </c>
      <c r="D173" s="15">
        <f t="shared" si="12"/>
        <v>73.111824457094926</v>
      </c>
      <c r="E173" s="15">
        <f t="shared" si="12"/>
        <v>97.99388790555534</v>
      </c>
      <c r="F173" s="15">
        <f t="shared" si="12"/>
        <v>123.4009015856047</v>
      </c>
      <c r="G173" s="15">
        <f t="shared" si="12"/>
        <v>67.648354290025722</v>
      </c>
      <c r="H173" s="15">
        <f t="shared" si="12"/>
        <v>86.964369710764359</v>
      </c>
      <c r="I173" s="15">
        <f t="shared" si="12"/>
        <v>51.075171100562414</v>
      </c>
      <c r="J173" s="15">
        <f t="shared" si="12"/>
        <v>91.192669955017507</v>
      </c>
      <c r="K173" s="15">
        <f t="shared" si="12"/>
        <v>69.748108524420587</v>
      </c>
      <c r="L173" s="15">
        <f t="shared" si="12"/>
        <v>144.91344762521996</v>
      </c>
      <c r="M173" s="15">
        <f t="shared" si="12"/>
        <v>24.390903513258031</v>
      </c>
      <c r="N173" s="15">
        <f t="shared" si="12"/>
        <v>163.12267265019253</v>
      </c>
      <c r="O173" s="15">
        <f t="shared" si="12"/>
        <v>43.064014193226043</v>
      </c>
      <c r="P173" s="15"/>
      <c r="Q173" s="15">
        <f t="shared" si="8"/>
        <v>100</v>
      </c>
    </row>
    <row r="174" spans="1:17" ht="14.25" thickBot="1" x14ac:dyDescent="0.2">
      <c r="A174" s="11" t="s">
        <v>167</v>
      </c>
      <c r="B174" s="2" t="str">
        <f t="shared" si="9"/>
        <v>建物清掃サービス</v>
      </c>
      <c r="C174" s="15">
        <f t="shared" si="12"/>
        <v>39.247320365766051</v>
      </c>
      <c r="D174" s="15">
        <f t="shared" si="12"/>
        <v>42.371911769353368</v>
      </c>
      <c r="E174" s="15">
        <f t="shared" si="12"/>
        <v>79.791890921140421</v>
      </c>
      <c r="F174" s="15">
        <f t="shared" si="12"/>
        <v>176.0707436311564</v>
      </c>
      <c r="G174" s="15">
        <f t="shared" si="12"/>
        <v>6.3057895441069949</v>
      </c>
      <c r="H174" s="15">
        <f t="shared" si="12"/>
        <v>41.612427936614026</v>
      </c>
      <c r="I174" s="15">
        <f t="shared" si="12"/>
        <v>32.55448756360429</v>
      </c>
      <c r="J174" s="15">
        <f t="shared" si="12"/>
        <v>118.64075763655177</v>
      </c>
      <c r="K174" s="15">
        <f t="shared" si="12"/>
        <v>71.516681799207802</v>
      </c>
      <c r="L174" s="15">
        <f t="shared" si="12"/>
        <v>110.71259511244702</v>
      </c>
      <c r="M174" s="15">
        <f t="shared" si="12"/>
        <v>87.532806665250106</v>
      </c>
      <c r="N174" s="15">
        <f t="shared" si="12"/>
        <v>59.349934116426574</v>
      </c>
      <c r="O174" s="15">
        <f t="shared" si="12"/>
        <v>247.27343300300569</v>
      </c>
      <c r="P174" s="15"/>
      <c r="Q174" s="15">
        <f t="shared" si="8"/>
        <v>100</v>
      </c>
    </row>
    <row r="175" spans="1:17" ht="14.25" thickBot="1" x14ac:dyDescent="0.2">
      <c r="A175" s="11" t="s">
        <v>168</v>
      </c>
      <c r="B175" s="2" t="str">
        <f t="shared" si="9"/>
        <v>和服</v>
      </c>
      <c r="C175" s="15">
        <f t="shared" si="12"/>
        <v>54.284710156700896</v>
      </c>
      <c r="D175" s="15">
        <f t="shared" si="12"/>
        <v>91.407440432348636</v>
      </c>
      <c r="E175" s="15">
        <f t="shared" si="12"/>
        <v>56.238975911437528</v>
      </c>
      <c r="F175" s="15">
        <f t="shared" si="12"/>
        <v>120.02543558691224</v>
      </c>
      <c r="G175" s="15">
        <f t="shared" si="12"/>
        <v>97.894880374822961</v>
      </c>
      <c r="H175" s="15">
        <f t="shared" si="12"/>
        <v>136.94357520273911</v>
      </c>
      <c r="I175" s="15">
        <f t="shared" si="12"/>
        <v>70.882959463886479</v>
      </c>
      <c r="J175" s="15">
        <f t="shared" si="12"/>
        <v>134.94149342481839</v>
      </c>
      <c r="K175" s="15">
        <f t="shared" si="12"/>
        <v>35.815100170873116</v>
      </c>
      <c r="L175" s="15">
        <f t="shared" si="12"/>
        <v>140.06946870366733</v>
      </c>
      <c r="M175" s="15">
        <f t="shared" si="12"/>
        <v>54.272986626987652</v>
      </c>
      <c r="N175" s="15">
        <f t="shared" si="12"/>
        <v>115.28560554871432</v>
      </c>
      <c r="O175" s="15">
        <f t="shared" si="12"/>
        <v>26.535635412397383</v>
      </c>
      <c r="P175" s="15"/>
      <c r="Q175" s="15">
        <f t="shared" si="8"/>
        <v>100</v>
      </c>
    </row>
    <row r="176" spans="1:17" ht="14.25" thickBot="1" x14ac:dyDescent="0.2">
      <c r="A176" s="11" t="s">
        <v>169</v>
      </c>
      <c r="B176" s="2" t="str">
        <f t="shared" si="9"/>
        <v>婦人洋服</v>
      </c>
      <c r="C176" s="15">
        <f t="shared" si="12"/>
        <v>89.110226618245576</v>
      </c>
      <c r="D176" s="15">
        <f t="shared" si="12"/>
        <v>49.598088659031617</v>
      </c>
      <c r="E176" s="15">
        <f t="shared" si="12"/>
        <v>56.9623067913274</v>
      </c>
      <c r="F176" s="15">
        <f t="shared" si="12"/>
        <v>129.03990227733021</v>
      </c>
      <c r="G176" s="15">
        <f t="shared" si="12"/>
        <v>57.573277847240554</v>
      </c>
      <c r="H176" s="15">
        <f t="shared" si="12"/>
        <v>66.337129606807068</v>
      </c>
      <c r="I176" s="15">
        <f t="shared" si="12"/>
        <v>64.615173659202</v>
      </c>
      <c r="J176" s="15">
        <f t="shared" si="12"/>
        <v>105.05775193569691</v>
      </c>
      <c r="K176" s="15">
        <f t="shared" si="12"/>
        <v>96.735318789496517</v>
      </c>
      <c r="L176" s="15">
        <f t="shared" si="12"/>
        <v>150.73794310854873</v>
      </c>
      <c r="M176" s="15">
        <f t="shared" si="12"/>
        <v>42.285408823895899</v>
      </c>
      <c r="N176" s="15">
        <f t="shared" si="12"/>
        <v>156.90750875777084</v>
      </c>
      <c r="O176" s="15">
        <f t="shared" si="12"/>
        <v>67.192324396343864</v>
      </c>
      <c r="P176" s="15"/>
      <c r="Q176" s="15">
        <f t="shared" si="8"/>
        <v>100</v>
      </c>
    </row>
    <row r="177" spans="1:17" ht="14.25" thickBot="1" x14ac:dyDescent="0.2">
      <c r="A177" s="11" t="s">
        <v>170</v>
      </c>
      <c r="B177" s="2" t="str">
        <f t="shared" si="9"/>
        <v>預貯金・証券等全般</v>
      </c>
      <c r="C177" s="15">
        <f t="shared" si="12"/>
        <v>54.982905785725997</v>
      </c>
      <c r="D177" s="15">
        <f t="shared" si="12"/>
        <v>115.72887353774044</v>
      </c>
      <c r="E177" s="15">
        <f t="shared" si="12"/>
        <v>182.87898496163007</v>
      </c>
      <c r="F177" s="15">
        <f t="shared" si="12"/>
        <v>101.87360706105018</v>
      </c>
      <c r="G177" s="15">
        <f t="shared" si="12"/>
        <v>95.95546307873424</v>
      </c>
      <c r="H177" s="15">
        <f t="shared" si="12"/>
        <v>84.429074045027178</v>
      </c>
      <c r="I177" s="15">
        <f t="shared" si="12"/>
        <v>77.538208391042389</v>
      </c>
      <c r="J177" s="15">
        <f t="shared" si="12"/>
        <v>99.957861065031992</v>
      </c>
      <c r="K177" s="15">
        <f t="shared" si="12"/>
        <v>60.45957424343532</v>
      </c>
      <c r="L177" s="15">
        <f t="shared" si="12"/>
        <v>153.69358905185359</v>
      </c>
      <c r="M177" s="15">
        <f t="shared" si="12"/>
        <v>97.256440294960555</v>
      </c>
      <c r="N177" s="15">
        <f t="shared" si="12"/>
        <v>80.278260294673444</v>
      </c>
      <c r="O177" s="15">
        <f t="shared" si="12"/>
        <v>94.069254154881392</v>
      </c>
      <c r="P177" s="15"/>
      <c r="Q177" s="15">
        <f t="shared" si="8"/>
        <v>100</v>
      </c>
    </row>
    <row r="178" spans="1:17" ht="14.25" thickBot="1" x14ac:dyDescent="0.2">
      <c r="A178" s="11" t="s">
        <v>171</v>
      </c>
      <c r="B178" s="2" t="str">
        <f t="shared" si="9"/>
        <v>その他の保険</v>
      </c>
      <c r="C178" s="15">
        <f>C110/$Q110*100</f>
        <v>67.27484908334489</v>
      </c>
      <c r="D178" s="15">
        <f t="shared" si="12"/>
        <v>69.015684890196098</v>
      </c>
      <c r="E178" s="15">
        <f t="shared" si="12"/>
        <v>100.12166675861715</v>
      </c>
      <c r="F178" s="15">
        <f t="shared" si="12"/>
        <v>149.55364583787861</v>
      </c>
      <c r="G178" s="15">
        <f t="shared" si="12"/>
        <v>53.408767816530379</v>
      </c>
      <c r="H178" s="15">
        <f t="shared" si="12"/>
        <v>75.524761346126908</v>
      </c>
      <c r="I178" s="15">
        <f t="shared" si="12"/>
        <v>55.445697486684367</v>
      </c>
      <c r="J178" s="15">
        <f t="shared" si="12"/>
        <v>103.2539650304349</v>
      </c>
      <c r="K178" s="15">
        <f t="shared" si="12"/>
        <v>88.335901428160184</v>
      </c>
      <c r="L178" s="15">
        <f t="shared" si="12"/>
        <v>98.706672576409858</v>
      </c>
      <c r="M178" s="15">
        <f>M110/$Q110*100</f>
        <v>83.847141188053968</v>
      </c>
      <c r="N178" s="15">
        <f>N110/$Q110*100</f>
        <v>99.013119698402917</v>
      </c>
      <c r="O178" s="15">
        <f>O110/$Q110*100</f>
        <v>88.823142026397278</v>
      </c>
      <c r="P178" s="15"/>
      <c r="Q178" s="15">
        <f t="shared" si="8"/>
        <v>100</v>
      </c>
    </row>
    <row r="179" spans="1:17" ht="14.25" thickBot="1" x14ac:dyDescent="0.2">
      <c r="A179" s="11" t="s">
        <v>172</v>
      </c>
      <c r="B179" s="2" t="str">
        <f t="shared" si="9"/>
        <v>消火器</v>
      </c>
      <c r="C179" s="15">
        <f t="shared" ref="C179:O183" si="13">C111/$Q111*100</f>
        <v>12.03355643867754</v>
      </c>
      <c r="D179" s="15">
        <f t="shared" si="13"/>
        <v>143.40708129054696</v>
      </c>
      <c r="E179" s="15">
        <f t="shared" si="13"/>
        <v>133.19757452708888</v>
      </c>
      <c r="F179" s="15">
        <f t="shared" si="13"/>
        <v>149.43310416247652</v>
      </c>
      <c r="G179" s="15">
        <f t="shared" si="13"/>
        <v>71.052735755919883</v>
      </c>
      <c r="H179" s="15">
        <f t="shared" si="13"/>
        <v>63.793590932952995</v>
      </c>
      <c r="I179" s="15">
        <f t="shared" si="13"/>
        <v>57.718981277736134</v>
      </c>
      <c r="J179" s="15">
        <f t="shared" si="13"/>
        <v>144.58017152659113</v>
      </c>
      <c r="K179" s="15">
        <f t="shared" si="13"/>
        <v>12.791107203883257</v>
      </c>
      <c r="L179" s="15">
        <f t="shared" si="13"/>
        <v>21.88585448494802</v>
      </c>
      <c r="M179" s="15">
        <f t="shared" si="13"/>
        <v>22.365241741890515</v>
      </c>
      <c r="N179" s="15">
        <f t="shared" si="13"/>
        <v>30.880072914834194</v>
      </c>
      <c r="O179" s="15">
        <f t="shared" si="13"/>
        <v>246.4023288294043</v>
      </c>
      <c r="P179" s="15"/>
      <c r="Q179" s="15">
        <f t="shared" si="8"/>
        <v>100</v>
      </c>
    </row>
    <row r="180" spans="1:17" ht="14.25" thickBot="1" x14ac:dyDescent="0.2">
      <c r="A180" s="11" t="s">
        <v>173</v>
      </c>
      <c r="B180" s="2" t="str">
        <f t="shared" si="9"/>
        <v>相隣関係</v>
      </c>
      <c r="C180" s="15">
        <f t="shared" si="13"/>
        <v>85.425494294357506</v>
      </c>
      <c r="D180" s="15">
        <f t="shared" si="13"/>
        <v>152.61489612821458</v>
      </c>
      <c r="E180" s="15">
        <f t="shared" si="13"/>
        <v>59.303513747043098</v>
      </c>
      <c r="F180" s="15">
        <f t="shared" si="13"/>
        <v>114.93838719863221</v>
      </c>
      <c r="G180" s="15">
        <f t="shared" si="13"/>
        <v>56.239621234367675</v>
      </c>
      <c r="H180" s="15">
        <f t="shared" si="13"/>
        <v>99.409800711774793</v>
      </c>
      <c r="I180" s="15">
        <f t="shared" si="13"/>
        <v>78.897993749555638</v>
      </c>
      <c r="J180" s="15">
        <f t="shared" si="13"/>
        <v>105.36410580425274</v>
      </c>
      <c r="K180" s="15">
        <f t="shared" si="13"/>
        <v>39.864864147791629</v>
      </c>
      <c r="L180" s="15">
        <f t="shared" si="13"/>
        <v>90.946165633564917</v>
      </c>
      <c r="M180" s="15">
        <f t="shared" si="13"/>
        <v>69.703686276846057</v>
      </c>
      <c r="N180" s="15">
        <f t="shared" si="13"/>
        <v>128.32143373796825</v>
      </c>
      <c r="O180" s="15">
        <f t="shared" si="13"/>
        <v>123.06721370590658</v>
      </c>
      <c r="P180" s="15"/>
      <c r="Q180" s="15">
        <f t="shared" si="8"/>
        <v>100</v>
      </c>
    </row>
    <row r="181" spans="1:17" ht="14.25" thickBot="1" x14ac:dyDescent="0.2">
      <c r="A181" s="11" t="s">
        <v>174</v>
      </c>
      <c r="B181" s="2" t="str">
        <f t="shared" si="9"/>
        <v>クリーニング</v>
      </c>
      <c r="C181" s="15">
        <f t="shared" si="13"/>
        <v>100.18734422573299</v>
      </c>
      <c r="D181" s="15">
        <f t="shared" si="13"/>
        <v>32.761073783275393</v>
      </c>
      <c r="E181" s="15">
        <f t="shared" si="13"/>
        <v>99.014126197128007</v>
      </c>
      <c r="F181" s="15">
        <f t="shared" si="13"/>
        <v>148.0394802502737</v>
      </c>
      <c r="G181" s="15">
        <f t="shared" si="13"/>
        <v>66.902752959556423</v>
      </c>
      <c r="H181" s="15">
        <f t="shared" si="13"/>
        <v>73.029547991918577</v>
      </c>
      <c r="I181" s="15">
        <f t="shared" si="13"/>
        <v>71.133872594732111</v>
      </c>
      <c r="J181" s="15">
        <f t="shared" si="13"/>
        <v>108.91922682856494</v>
      </c>
      <c r="K181" s="15">
        <f t="shared" si="13"/>
        <v>93.182650002094647</v>
      </c>
      <c r="L181" s="15">
        <f t="shared" si="13"/>
        <v>107.37626306597502</v>
      </c>
      <c r="M181" s="15">
        <f t="shared" si="13"/>
        <v>41.896233379852951</v>
      </c>
      <c r="N181" s="15">
        <f t="shared" si="13"/>
        <v>102.43712683296988</v>
      </c>
      <c r="O181" s="15">
        <f t="shared" si="13"/>
        <v>34.519808899313404</v>
      </c>
      <c r="P181" s="15"/>
      <c r="Q181" s="15">
        <f t="shared" si="8"/>
        <v>100</v>
      </c>
    </row>
    <row r="182" spans="1:17" ht="14.25" thickBot="1" x14ac:dyDescent="0.2">
      <c r="A182" s="11" t="s">
        <v>175</v>
      </c>
      <c r="B182" s="2" t="str">
        <f t="shared" si="9"/>
        <v>他の教養・娯楽サービス</v>
      </c>
      <c r="C182" s="15">
        <f t="shared" si="13"/>
        <v>63.063557806973215</v>
      </c>
      <c r="D182" s="15">
        <f t="shared" si="13"/>
        <v>58.657181026106073</v>
      </c>
      <c r="E182" s="15">
        <f t="shared" si="13"/>
        <v>122.98813476832808</v>
      </c>
      <c r="F182" s="15">
        <f t="shared" si="13"/>
        <v>157.37807689509688</v>
      </c>
      <c r="G182" s="15">
        <f t="shared" si="13"/>
        <v>60.287169732295666</v>
      </c>
      <c r="H182" s="15">
        <f t="shared" si="13"/>
        <v>66.863870710474799</v>
      </c>
      <c r="I182" s="15">
        <f t="shared" si="13"/>
        <v>92.337373932635032</v>
      </c>
      <c r="J182" s="15">
        <f t="shared" si="13"/>
        <v>89.339906453736816</v>
      </c>
      <c r="K182" s="15">
        <f t="shared" si="13"/>
        <v>107.25377591277511</v>
      </c>
      <c r="L182" s="15">
        <f t="shared" si="13"/>
        <v>101.58781653975872</v>
      </c>
      <c r="M182" s="15">
        <f t="shared" si="13"/>
        <v>42.194958751545315</v>
      </c>
      <c r="N182" s="15">
        <f t="shared" si="13"/>
        <v>80.915699081651113</v>
      </c>
      <c r="O182" s="15">
        <f t="shared" si="13"/>
        <v>49.665627777214361</v>
      </c>
      <c r="P182" s="15"/>
      <c r="Q182" s="15">
        <f t="shared" si="8"/>
        <v>100</v>
      </c>
    </row>
    <row r="183" spans="1:17" ht="14.25" thickBot="1" x14ac:dyDescent="0.2">
      <c r="A183" s="11"/>
      <c r="B183" s="2" t="str">
        <f t="shared" si="9"/>
        <v>合計</v>
      </c>
      <c r="C183" s="15">
        <f t="shared" si="13"/>
        <v>68.636620990559265</v>
      </c>
      <c r="D183" s="15">
        <f t="shared" si="13"/>
        <v>68.223254602595759</v>
      </c>
      <c r="E183" s="15">
        <f t="shared" si="13"/>
        <v>110.14609749061034</v>
      </c>
      <c r="F183" s="15">
        <f t="shared" si="13"/>
        <v>112.94462639098859</v>
      </c>
      <c r="G183" s="15">
        <f t="shared" si="13"/>
        <v>83.436688730673339</v>
      </c>
      <c r="H183" s="15">
        <f t="shared" si="13"/>
        <v>111.52496319872793</v>
      </c>
      <c r="I183" s="15">
        <f t="shared" si="13"/>
        <v>79.503746102296546</v>
      </c>
      <c r="J183" s="15">
        <f t="shared" si="13"/>
        <v>100.15240389196904</v>
      </c>
      <c r="K183" s="15">
        <f t="shared" si="13"/>
        <v>97.694856509884389</v>
      </c>
      <c r="L183" s="15">
        <f t="shared" si="13"/>
        <v>130.49513461342642</v>
      </c>
      <c r="M183" s="15">
        <f t="shared" si="13"/>
        <v>84.532290207278791</v>
      </c>
      <c r="N183" s="15">
        <f t="shared" si="13"/>
        <v>123.46331200954866</v>
      </c>
      <c r="O183" s="15">
        <f t="shared" si="13"/>
        <v>85.337275667140659</v>
      </c>
      <c r="P183" s="15"/>
      <c r="Q183" s="15">
        <f t="shared" si="8"/>
        <v>100</v>
      </c>
    </row>
  </sheetData>
  <mergeCells count="3">
    <mergeCell ref="C3:Q3"/>
    <mergeCell ref="C63:Q63"/>
    <mergeCell ref="C131:Q131"/>
  </mergeCells>
  <phoneticPr fontId="9"/>
  <hyperlinks>
    <hyperlink ref="E121" r:id="rId1"/>
    <hyperlink ref="U81"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election sqref="A1:A2"/>
    </sheetView>
  </sheetViews>
  <sheetFormatPr defaultRowHeight="13.5" x14ac:dyDescent="0.15"/>
  <cols>
    <col min="1" max="1" width="9" customWidth="1"/>
    <col min="2" max="2" width="27.25" customWidth="1"/>
    <col min="7" max="7" width="14.625" customWidth="1"/>
    <col min="8" max="8" width="19.125" customWidth="1"/>
    <col min="13" max="13" width="25" customWidth="1"/>
  </cols>
  <sheetData>
    <row r="1" spans="2:17" ht="14.25" thickBot="1" x14ac:dyDescent="0.2">
      <c r="B1" s="42" t="s">
        <v>210</v>
      </c>
    </row>
    <row r="2" spans="2:17" x14ac:dyDescent="0.15">
      <c r="B2" s="95" t="s">
        <v>264</v>
      </c>
      <c r="C2" s="96"/>
      <c r="D2" s="96"/>
      <c r="E2" s="96"/>
      <c r="F2" s="96"/>
      <c r="G2" s="96"/>
      <c r="H2" s="96"/>
      <c r="I2" s="96"/>
      <c r="J2" s="96"/>
      <c r="K2" s="96"/>
      <c r="L2" s="96"/>
      <c r="M2" s="97"/>
    </row>
    <row r="3" spans="2:17" ht="15" x14ac:dyDescent="0.15">
      <c r="B3" s="98" t="s">
        <v>293</v>
      </c>
      <c r="C3" s="16"/>
      <c r="D3" s="16"/>
      <c r="E3" s="16"/>
      <c r="F3" s="16"/>
      <c r="G3" s="16"/>
      <c r="H3" s="16"/>
      <c r="I3" s="16"/>
      <c r="J3" s="16"/>
      <c r="K3" s="16"/>
      <c r="L3" s="16"/>
      <c r="M3" s="99"/>
    </row>
    <row r="4" spans="2:17" ht="15" x14ac:dyDescent="0.15">
      <c r="B4" s="100" t="s">
        <v>272</v>
      </c>
      <c r="C4" s="16"/>
      <c r="D4" s="16"/>
      <c r="E4" s="16"/>
      <c r="F4" s="16"/>
      <c r="G4" s="16"/>
      <c r="H4" s="16"/>
      <c r="I4" s="16"/>
      <c r="J4" s="16"/>
      <c r="K4" s="16"/>
      <c r="L4" s="16"/>
      <c r="M4" s="99"/>
    </row>
    <row r="5" spans="2:17" x14ac:dyDescent="0.15">
      <c r="B5" s="107" t="s">
        <v>268</v>
      </c>
      <c r="C5" s="16"/>
      <c r="D5" s="16"/>
      <c r="E5" s="16"/>
      <c r="F5" s="16"/>
      <c r="G5" s="16"/>
      <c r="H5" s="16"/>
      <c r="I5" s="16"/>
      <c r="J5" s="16"/>
      <c r="K5" s="16"/>
      <c r="L5" s="16"/>
      <c r="M5" s="99"/>
    </row>
    <row r="6" spans="2:17" ht="14.25" thickBot="1" x14ac:dyDescent="0.2">
      <c r="B6" s="101"/>
      <c r="C6" s="102"/>
      <c r="D6" s="102"/>
      <c r="E6" s="102"/>
      <c r="F6" s="102"/>
      <c r="G6" s="102"/>
      <c r="H6" s="102"/>
      <c r="I6" s="102"/>
      <c r="J6" s="102"/>
      <c r="K6" s="102"/>
      <c r="L6" s="102"/>
      <c r="M6" s="103"/>
    </row>
    <row r="7" spans="2:17" x14ac:dyDescent="0.15">
      <c r="B7" s="16"/>
      <c r="C7" s="16"/>
      <c r="D7" s="16"/>
      <c r="E7" s="16"/>
      <c r="F7" s="16"/>
      <c r="G7" s="16"/>
      <c r="H7" s="16"/>
      <c r="I7" s="16"/>
      <c r="J7" s="16"/>
      <c r="K7" s="16"/>
      <c r="L7" s="16"/>
      <c r="M7" s="16"/>
    </row>
    <row r="8" spans="2:17" x14ac:dyDescent="0.15">
      <c r="B8" s="16"/>
      <c r="C8" s="16"/>
      <c r="D8" s="16"/>
      <c r="E8" s="16"/>
      <c r="F8" s="16"/>
      <c r="G8" s="16"/>
      <c r="H8" s="16"/>
      <c r="I8" s="16"/>
      <c r="J8" s="16"/>
      <c r="K8" s="16"/>
      <c r="L8" s="16"/>
      <c r="M8" s="16"/>
    </row>
    <row r="9" spans="2:17" x14ac:dyDescent="0.15">
      <c r="B9" t="s">
        <v>211</v>
      </c>
    </row>
    <row r="10" spans="2:17" x14ac:dyDescent="0.15">
      <c r="B10" t="s">
        <v>212</v>
      </c>
    </row>
    <row r="11" spans="2:17" x14ac:dyDescent="0.15">
      <c r="C11" s="43" t="s">
        <v>213</v>
      </c>
    </row>
    <row r="12" spans="2:17" x14ac:dyDescent="0.15">
      <c r="C12" s="44" t="s">
        <v>214</v>
      </c>
    </row>
    <row r="13" spans="2:17" ht="14.25" thickBot="1" x14ac:dyDescent="0.2">
      <c r="C13" s="45" t="s">
        <v>215</v>
      </c>
    </row>
    <row r="14" spans="2:17" x14ac:dyDescent="0.15">
      <c r="B14" s="46" t="s">
        <v>216</v>
      </c>
      <c r="L14" s="104" t="s">
        <v>265</v>
      </c>
      <c r="M14" s="96"/>
      <c r="N14" s="96"/>
      <c r="O14" s="96"/>
      <c r="P14" s="96"/>
      <c r="Q14" s="97"/>
    </row>
    <row r="15" spans="2:17" x14ac:dyDescent="0.15">
      <c r="C15" s="43" t="s">
        <v>217</v>
      </c>
      <c r="L15" s="105"/>
      <c r="M15" s="106" t="s">
        <v>263</v>
      </c>
      <c r="N15" s="16"/>
      <c r="O15" s="16"/>
      <c r="P15" s="16"/>
      <c r="Q15" s="99"/>
    </row>
    <row r="16" spans="2:17" x14ac:dyDescent="0.15">
      <c r="C16" s="44" t="s">
        <v>218</v>
      </c>
      <c r="L16" s="105" t="s">
        <v>266</v>
      </c>
      <c r="M16" s="16"/>
      <c r="N16" s="16"/>
      <c r="O16" s="16"/>
      <c r="P16" s="16"/>
      <c r="Q16" s="99"/>
    </row>
    <row r="17" spans="2:17" ht="14.25" thickBot="1" x14ac:dyDescent="0.2">
      <c r="B17" s="47"/>
      <c r="D17" s="41" t="s">
        <v>219</v>
      </c>
      <c r="L17" s="101"/>
      <c r="M17" s="102"/>
      <c r="N17" s="102"/>
      <c r="O17" s="102"/>
      <c r="P17" s="102"/>
      <c r="Q17" s="103"/>
    </row>
    <row r="18" spans="2:17" x14ac:dyDescent="0.15">
      <c r="B18" s="47"/>
      <c r="D18" s="41"/>
    </row>
    <row r="19" spans="2:17" x14ac:dyDescent="0.15">
      <c r="B19" s="48" t="s">
        <v>220</v>
      </c>
      <c r="C19" s="46"/>
    </row>
    <row r="20" spans="2:17" x14ac:dyDescent="0.15">
      <c r="B20" t="s">
        <v>221</v>
      </c>
      <c r="L20" s="46" t="s">
        <v>222</v>
      </c>
    </row>
    <row r="21" spans="2:17" x14ac:dyDescent="0.15">
      <c r="B21" t="s">
        <v>223</v>
      </c>
    </row>
    <row r="22" spans="2:17" x14ac:dyDescent="0.15">
      <c r="B22" s="47" t="s">
        <v>224</v>
      </c>
    </row>
  </sheetData>
  <phoneticPr fontId="15"/>
  <hyperlinks>
    <hyperlink ref="B5" r:id="rId1"/>
    <hyperlink ref="M15" r:id="rId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01"/>
  <sheetViews>
    <sheetView showGridLines="0" zoomScaleNormal="100" workbookViewId="0"/>
  </sheetViews>
  <sheetFormatPr defaultRowHeight="13.5" x14ac:dyDescent="0.15"/>
  <cols>
    <col min="1" max="1" width="5.875" customWidth="1"/>
    <col min="2" max="2" width="24.625" customWidth="1"/>
    <col min="17" max="17" width="8.375" customWidth="1"/>
    <col min="18" max="18" width="10.875" customWidth="1"/>
    <col min="19" max="19" width="8.625" customWidth="1"/>
    <col min="20" max="20" width="12.875" customWidth="1"/>
    <col min="21" max="21" width="7.25" customWidth="1"/>
  </cols>
  <sheetData>
    <row r="1" spans="2:20" ht="23.25" customHeight="1" x14ac:dyDescent="0.15">
      <c r="B1" s="111" t="s">
        <v>269</v>
      </c>
      <c r="T1" s="42" t="s">
        <v>256</v>
      </c>
    </row>
    <row r="2" spans="2:20" ht="14.25" x14ac:dyDescent="0.15">
      <c r="B2" s="18" t="s">
        <v>195</v>
      </c>
      <c r="I2" s="18"/>
      <c r="K2" s="18" t="s">
        <v>197</v>
      </c>
      <c r="N2" s="18"/>
      <c r="T2" s="80" t="s">
        <v>255</v>
      </c>
    </row>
    <row r="44" spans="2:17" ht="14.25" x14ac:dyDescent="0.15">
      <c r="L44" s="18" t="s">
        <v>194</v>
      </c>
    </row>
    <row r="45" spans="2:17" x14ac:dyDescent="0.15">
      <c r="B45" t="str">
        <f>素データ!G1</f>
        <v>データ出所：国民生活センター「消費生活相談データベース(PIO-NET)」</v>
      </c>
    </row>
    <row r="48" spans="2:17" ht="14.25" thickBot="1" x14ac:dyDescent="0.2">
      <c r="B48" s="59" t="str">
        <f>データ加工!B130</f>
        <v>人口調整相談件数対全国比%</v>
      </c>
      <c r="C48" s="4"/>
      <c r="D48" s="4"/>
      <c r="E48" s="4"/>
      <c r="F48" s="4"/>
      <c r="G48" s="4"/>
      <c r="H48" s="4"/>
      <c r="I48" s="4"/>
      <c r="J48" s="4"/>
      <c r="K48" s="4"/>
      <c r="L48" s="4"/>
      <c r="M48" s="4"/>
      <c r="N48" s="4"/>
      <c r="O48" s="4"/>
      <c r="P48" s="4"/>
      <c r="Q48" s="4"/>
    </row>
    <row r="49" spans="1:20" ht="14.25" thickBot="1" x14ac:dyDescent="0.2">
      <c r="A49" s="49"/>
      <c r="B49" s="51" t="str">
        <f>データ加工!B131</f>
        <v>商品・サービス（小分類）</v>
      </c>
      <c r="C49" s="214" t="s">
        <v>98</v>
      </c>
      <c r="D49" s="214"/>
      <c r="E49" s="214"/>
      <c r="F49" s="214"/>
      <c r="G49" s="214"/>
      <c r="H49" s="214"/>
      <c r="I49" s="214"/>
      <c r="J49" s="214"/>
      <c r="K49" s="214"/>
      <c r="L49" s="214"/>
      <c r="M49" s="214"/>
      <c r="N49" s="214"/>
      <c r="O49" s="214"/>
      <c r="P49" s="214"/>
      <c r="Q49" s="215"/>
    </row>
    <row r="50" spans="1:20" ht="14.25" thickBot="1" x14ac:dyDescent="0.2">
      <c r="A50" s="50" t="s">
        <v>125</v>
      </c>
      <c r="B50" s="52"/>
      <c r="C50" s="56" t="s">
        <v>99</v>
      </c>
      <c r="D50" s="57" t="s">
        <v>100</v>
      </c>
      <c r="E50" s="57" t="s">
        <v>101</v>
      </c>
      <c r="F50" s="57" t="s">
        <v>102</v>
      </c>
      <c r="G50" s="57" t="s">
        <v>103</v>
      </c>
      <c r="H50" s="57" t="s">
        <v>104</v>
      </c>
      <c r="I50" s="57" t="s">
        <v>105</v>
      </c>
      <c r="J50" s="57" t="s">
        <v>106</v>
      </c>
      <c r="K50" s="57" t="s">
        <v>107</v>
      </c>
      <c r="L50" s="57" t="s">
        <v>108</v>
      </c>
      <c r="M50" s="57" t="s">
        <v>109</v>
      </c>
      <c r="N50" s="57" t="s">
        <v>110</v>
      </c>
      <c r="O50" s="57" t="s">
        <v>111</v>
      </c>
      <c r="P50" s="57" t="s">
        <v>112</v>
      </c>
      <c r="Q50" s="57" t="s">
        <v>1</v>
      </c>
      <c r="S50" s="40" t="s">
        <v>200</v>
      </c>
      <c r="T50" s="41" t="s">
        <v>201</v>
      </c>
    </row>
    <row r="51" spans="1:20" ht="14.25" thickBot="1" x14ac:dyDescent="0.2">
      <c r="A51" s="53" t="s">
        <v>126</v>
      </c>
      <c r="B51" s="55" t="str">
        <f>データ加工!B133</f>
        <v>商品一般</v>
      </c>
      <c r="C51" s="61">
        <f>データ加工!C133</f>
        <v>73.760024931086591</v>
      </c>
      <c r="D51" s="61">
        <f>データ加工!D133</f>
        <v>69.336118500362019</v>
      </c>
      <c r="E51" s="61">
        <f>データ加工!E133</f>
        <v>156.06351923002399</v>
      </c>
      <c r="F51" s="61">
        <f>データ加工!F133</f>
        <v>83.075518928803149</v>
      </c>
      <c r="G51" s="61">
        <f>データ加工!G133</f>
        <v>134.73019123671691</v>
      </c>
      <c r="H51" s="61">
        <f>データ加工!H133</f>
        <v>181.64618964895396</v>
      </c>
      <c r="I51" s="61">
        <f>データ加工!I133</f>
        <v>91.253818552162343</v>
      </c>
      <c r="J51" s="61">
        <f>データ加工!J133</f>
        <v>79.643358604139507</v>
      </c>
      <c r="K51" s="61">
        <f>データ加工!K133</f>
        <v>124.55584149326266</v>
      </c>
      <c r="L51" s="61">
        <f>データ加工!L133</f>
        <v>153.72199611769932</v>
      </c>
      <c r="M51" s="61">
        <f>データ加工!M133</f>
        <v>104.42051266379391</v>
      </c>
      <c r="N51" s="61">
        <f>データ加工!N133</f>
        <v>122.24351502340438</v>
      </c>
      <c r="O51" s="61">
        <f>データ加工!O133</f>
        <v>65.505313205674156</v>
      </c>
      <c r="P51" s="61"/>
      <c r="Q51" s="61">
        <f>データ加工!Q133</f>
        <v>100</v>
      </c>
      <c r="S51" t="s">
        <v>202</v>
      </c>
      <c r="T51" t="str">
        <f>CONCATENATE(A51,S51,B51)</f>
        <v>a 商品一般</v>
      </c>
    </row>
    <row r="52" spans="1:20" ht="14.25" thickBot="1" x14ac:dyDescent="0.2">
      <c r="A52" s="53" t="s">
        <v>127</v>
      </c>
      <c r="B52" s="55" t="str">
        <f>データ加工!B134</f>
        <v>健康食品</v>
      </c>
      <c r="C52" s="61">
        <f>データ加工!C134</f>
        <v>110.10873522071756</v>
      </c>
      <c r="D52" s="61">
        <f>データ加工!D134</f>
        <v>87.490387151387807</v>
      </c>
      <c r="E52" s="61">
        <f>データ加工!E134</f>
        <v>92.742508882483534</v>
      </c>
      <c r="F52" s="61">
        <f>データ加工!F134</f>
        <v>65.869343594200075</v>
      </c>
      <c r="G52" s="61">
        <f>データ加工!G134</f>
        <v>87.121277498656852</v>
      </c>
      <c r="H52" s="61">
        <f>データ加工!H134</f>
        <v>156.04985878388038</v>
      </c>
      <c r="I52" s="61">
        <f>データ加工!I134</f>
        <v>85.345566426130205</v>
      </c>
      <c r="J52" s="61">
        <f>データ加工!J134</f>
        <v>91.284377598663795</v>
      </c>
      <c r="K52" s="61">
        <f>データ加工!K134</f>
        <v>127.03886016193341</v>
      </c>
      <c r="L52" s="61">
        <f>データ加工!L134</f>
        <v>140.88548179550523</v>
      </c>
      <c r="M52" s="61">
        <f>データ加工!M134</f>
        <v>146.43951590073374</v>
      </c>
      <c r="N52" s="61">
        <f>データ加工!N134</f>
        <v>138.08376677267469</v>
      </c>
      <c r="O52" s="61">
        <f>データ加工!O134</f>
        <v>141.18584872220191</v>
      </c>
      <c r="P52" s="61"/>
      <c r="Q52" s="61">
        <f>データ加工!Q134</f>
        <v>100</v>
      </c>
      <c r="S52" t="s">
        <v>202</v>
      </c>
      <c r="T52" t="str">
        <f t="shared" ref="T52:T101" si="0">CONCATENATE(A52,S52,B52)</f>
        <v>b 健康食品</v>
      </c>
    </row>
    <row r="53" spans="1:20" ht="14.25" thickBot="1" x14ac:dyDescent="0.2">
      <c r="A53" s="53" t="s">
        <v>128</v>
      </c>
      <c r="B53" s="55" t="str">
        <f>データ加工!B135</f>
        <v>ファンド型投資商品</v>
      </c>
      <c r="C53" s="61">
        <f>データ加工!C135</f>
        <v>61.393285487142599</v>
      </c>
      <c r="D53" s="61">
        <f>データ加工!D135</f>
        <v>47.225842361848827</v>
      </c>
      <c r="E53" s="61">
        <f>データ加工!E135</f>
        <v>116.03715081500997</v>
      </c>
      <c r="F53" s="61">
        <f>データ加工!F135</f>
        <v>107.44162616646584</v>
      </c>
      <c r="G53" s="61">
        <f>データ加工!G135</f>
        <v>92.063422034664313</v>
      </c>
      <c r="H53" s="61">
        <f>データ加工!H135</f>
        <v>90.078115884223706</v>
      </c>
      <c r="I53" s="61">
        <f>データ加工!I135</f>
        <v>87.042534762524667</v>
      </c>
      <c r="J53" s="61">
        <f>データ加工!J135</f>
        <v>86.295338346207473</v>
      </c>
      <c r="K53" s="61">
        <f>データ加工!K135</f>
        <v>130.51637730980755</v>
      </c>
      <c r="L53" s="61">
        <f>データ加工!L135</f>
        <v>219.12708294132005</v>
      </c>
      <c r="M53" s="61">
        <f>データ加工!M135</f>
        <v>76.991315620917831</v>
      </c>
      <c r="N53" s="61">
        <f>データ加工!N135</f>
        <v>118.75566691204797</v>
      </c>
      <c r="O53" s="61">
        <f>データ加工!O135</f>
        <v>76.18820474234343</v>
      </c>
      <c r="P53" s="61"/>
      <c r="Q53" s="61">
        <f>データ加工!Q135</f>
        <v>100</v>
      </c>
      <c r="S53" t="s">
        <v>203</v>
      </c>
      <c r="T53" t="str">
        <f t="shared" si="0"/>
        <v>c ファンド型投資商品</v>
      </c>
    </row>
    <row r="54" spans="1:20" ht="14.25" thickBot="1" x14ac:dyDescent="0.2">
      <c r="A54" s="53" t="s">
        <v>129</v>
      </c>
      <c r="B54" s="55" t="str">
        <f>データ加工!B136</f>
        <v>アダルト情報サイト</v>
      </c>
      <c r="C54" s="61">
        <f>データ加工!C136</f>
        <v>34.767665340276224</v>
      </c>
      <c r="D54" s="61">
        <f>データ加工!D136</f>
        <v>51.717628339135032</v>
      </c>
      <c r="E54" s="61">
        <f>データ加工!E136</f>
        <v>81.656783169869357</v>
      </c>
      <c r="F54" s="61">
        <f>データ加工!F136</f>
        <v>152.65567519014286</v>
      </c>
      <c r="G54" s="61">
        <f>データ加工!G136</f>
        <v>66.847793882656035</v>
      </c>
      <c r="H54" s="61">
        <f>データ加工!H136</f>
        <v>110.58846476753492</v>
      </c>
      <c r="I54" s="61">
        <f>データ加工!I136</f>
        <v>93.901098045482414</v>
      </c>
      <c r="J54" s="61">
        <f>データ加工!J136</f>
        <v>124.87734517106605</v>
      </c>
      <c r="K54" s="61">
        <f>データ加工!K136</f>
        <v>60.325889513913758</v>
      </c>
      <c r="L54" s="61">
        <f>データ加工!L136</f>
        <v>107.602683658925</v>
      </c>
      <c r="M54" s="61">
        <f>データ加工!M136</f>
        <v>53.59512861728907</v>
      </c>
      <c r="N54" s="61">
        <f>データ加工!N136</f>
        <v>82.413244672176987</v>
      </c>
      <c r="O54" s="61">
        <f>データ加工!O136</f>
        <v>37.447861811122259</v>
      </c>
      <c r="P54" s="61"/>
      <c r="Q54" s="61">
        <f>データ加工!Q136</f>
        <v>100</v>
      </c>
      <c r="S54" t="s">
        <v>203</v>
      </c>
      <c r="T54" t="str">
        <f t="shared" si="0"/>
        <v>d アダルト情報サイト</v>
      </c>
    </row>
    <row r="55" spans="1:20" ht="14.25" thickBot="1" x14ac:dyDescent="0.2">
      <c r="A55" s="53" t="s">
        <v>130</v>
      </c>
      <c r="B55" s="55" t="str">
        <f>データ加工!B137</f>
        <v>インターネット接続回線</v>
      </c>
      <c r="C55" s="61">
        <f>データ加工!C137</f>
        <v>55.837525141590859</v>
      </c>
      <c r="D55" s="61">
        <f>データ加工!D137</f>
        <v>61.349453983358984</v>
      </c>
      <c r="E55" s="61">
        <f>データ加工!E137</f>
        <v>138.62133939893059</v>
      </c>
      <c r="F55" s="61">
        <f>データ加工!F137</f>
        <v>92.707876562119893</v>
      </c>
      <c r="G55" s="61">
        <f>データ加工!G137</f>
        <v>68.294059462366178</v>
      </c>
      <c r="H55" s="61">
        <f>データ加工!H137</f>
        <v>155.40626200286135</v>
      </c>
      <c r="I55" s="61">
        <f>データ加工!I137</f>
        <v>97.685578511168572</v>
      </c>
      <c r="J55" s="61">
        <f>データ加工!J137</f>
        <v>115.20006331588945</v>
      </c>
      <c r="K55" s="61">
        <f>データ加工!K137</f>
        <v>105.05423558643889</v>
      </c>
      <c r="L55" s="61">
        <f>データ加工!L137</f>
        <v>160.1646623671196</v>
      </c>
      <c r="M55" s="61">
        <f>データ加工!M137</f>
        <v>102.11766058967737</v>
      </c>
      <c r="N55" s="61">
        <f>データ加工!N137</f>
        <v>105.31683958596152</v>
      </c>
      <c r="O55" s="61">
        <f>データ加工!O137</f>
        <v>67.281405129445076</v>
      </c>
      <c r="P55" s="61"/>
      <c r="Q55" s="61">
        <f>データ加工!Q137</f>
        <v>100</v>
      </c>
      <c r="S55" t="s">
        <v>203</v>
      </c>
      <c r="T55" t="str">
        <f t="shared" si="0"/>
        <v>e インターネット接続回線</v>
      </c>
    </row>
    <row r="56" spans="1:20" ht="14.25" thickBot="1" x14ac:dyDescent="0.2">
      <c r="A56" s="53" t="s">
        <v>131</v>
      </c>
      <c r="B56" s="55" t="str">
        <f>データ加工!B138</f>
        <v>デジタルコンテンツその他</v>
      </c>
      <c r="C56" s="61">
        <f>データ加工!C138</f>
        <v>42.075993354726343</v>
      </c>
      <c r="D56" s="61">
        <f>データ加工!D138</f>
        <v>57.691949977601929</v>
      </c>
      <c r="E56" s="61">
        <f>データ加工!E138</f>
        <v>83.510684029287034</v>
      </c>
      <c r="F56" s="61">
        <f>データ加工!F138</f>
        <v>158.93318817606141</v>
      </c>
      <c r="G56" s="61">
        <f>データ加工!G138</f>
        <v>51.890875916232837</v>
      </c>
      <c r="H56" s="61">
        <f>データ加工!H138</f>
        <v>85.838797405944916</v>
      </c>
      <c r="I56" s="61">
        <f>データ加工!I138</f>
        <v>66.369054466530727</v>
      </c>
      <c r="J56" s="61">
        <f>データ加工!J138</f>
        <v>133.00475234073025</v>
      </c>
      <c r="K56" s="61">
        <f>データ加工!K138</f>
        <v>66.624546577706894</v>
      </c>
      <c r="L56" s="61">
        <f>データ加工!L138</f>
        <v>104.49633868748312</v>
      </c>
      <c r="M56" s="61">
        <f>データ加工!M138</f>
        <v>56.952119522262933</v>
      </c>
      <c r="N56" s="61">
        <f>データ加工!N138</f>
        <v>85.727535099258873</v>
      </c>
      <c r="O56" s="61">
        <f>データ加工!O138</f>
        <v>50.733732075375912</v>
      </c>
      <c r="P56" s="61"/>
      <c r="Q56" s="61">
        <f>データ加工!Q138</f>
        <v>100</v>
      </c>
      <c r="S56" t="s">
        <v>204</v>
      </c>
      <c r="T56" t="str">
        <f t="shared" si="0"/>
        <v>f デジタルコンテンツその他</v>
      </c>
    </row>
    <row r="57" spans="1:20" ht="14.25" thickBot="1" x14ac:dyDescent="0.2">
      <c r="A57" s="53" t="s">
        <v>132</v>
      </c>
      <c r="B57" s="55" t="str">
        <f>データ加工!B139</f>
        <v>相談その他</v>
      </c>
      <c r="C57" s="61">
        <f>データ加工!C139</f>
        <v>59.777972926627896</v>
      </c>
      <c r="D57" s="61">
        <f>データ加工!D139</f>
        <v>112.27158625388951</v>
      </c>
      <c r="E57" s="61">
        <f>データ加工!E139</f>
        <v>147.65993864790659</v>
      </c>
      <c r="F57" s="61">
        <f>データ加工!F139</f>
        <v>98.196705226513174</v>
      </c>
      <c r="G57" s="61">
        <f>データ加工!G139</f>
        <v>102.63646532708761</v>
      </c>
      <c r="H57" s="61">
        <f>データ加工!H139</f>
        <v>126.01051963049048</v>
      </c>
      <c r="I57" s="61">
        <f>データ加工!I139</f>
        <v>57.862946153843268</v>
      </c>
      <c r="J57" s="61">
        <f>データ加工!J139</f>
        <v>76.686817335698095</v>
      </c>
      <c r="K57" s="61">
        <f>データ加工!K139</f>
        <v>110.53910640620406</v>
      </c>
      <c r="L57" s="61">
        <f>データ加工!L139</f>
        <v>184.72343887415633</v>
      </c>
      <c r="M57" s="61">
        <f>データ加工!M139</f>
        <v>81.255458959559519</v>
      </c>
      <c r="N57" s="61">
        <f>データ加工!N139</f>
        <v>125.60196424110313</v>
      </c>
      <c r="O57" s="61">
        <f>データ加工!O139</f>
        <v>135.38427065533281</v>
      </c>
      <c r="P57" s="61"/>
      <c r="Q57" s="61">
        <f>データ加工!Q139</f>
        <v>100</v>
      </c>
      <c r="S57" t="s">
        <v>204</v>
      </c>
      <c r="T57" t="str">
        <f t="shared" si="0"/>
        <v>g 相談その他</v>
      </c>
    </row>
    <row r="58" spans="1:20" ht="14.25" thickBot="1" x14ac:dyDescent="0.2">
      <c r="A58" s="53" t="s">
        <v>133</v>
      </c>
      <c r="B58" s="55" t="str">
        <f>データ加工!B140</f>
        <v>新聞</v>
      </c>
      <c r="C58" s="61">
        <f>データ加工!C140</f>
        <v>60.622633888227341</v>
      </c>
      <c r="D58" s="61">
        <f>データ加工!D140</f>
        <v>41.046280327196165</v>
      </c>
      <c r="E58" s="61">
        <f>データ加工!E140</f>
        <v>94.732596095468111</v>
      </c>
      <c r="F58" s="61">
        <f>データ加工!F140</f>
        <v>99.381651919272571</v>
      </c>
      <c r="G58" s="61">
        <f>データ加工!G140</f>
        <v>46.924455667048392</v>
      </c>
      <c r="H58" s="61">
        <f>データ加工!H140</f>
        <v>83.936701804495044</v>
      </c>
      <c r="I58" s="61">
        <f>データ加工!I140</f>
        <v>52.393802876783845</v>
      </c>
      <c r="J58" s="61">
        <f>データ加工!J140</f>
        <v>152.70741873339216</v>
      </c>
      <c r="K58" s="61">
        <f>データ加工!K140</f>
        <v>43.212050100327716</v>
      </c>
      <c r="L58" s="61">
        <f>データ加工!L140</f>
        <v>115.07445956585309</v>
      </c>
      <c r="M58" s="61">
        <f>データ加工!M140</f>
        <v>43.743085451027476</v>
      </c>
      <c r="N58" s="61">
        <f>データ加工!N140</f>
        <v>183.59263187081456</v>
      </c>
      <c r="O58" s="61">
        <f>データ加工!O140</f>
        <v>103.63100433961665</v>
      </c>
      <c r="P58" s="61"/>
      <c r="Q58" s="61">
        <f>データ加工!Q140</f>
        <v>100</v>
      </c>
      <c r="S58" t="s">
        <v>204</v>
      </c>
      <c r="T58" t="str">
        <f t="shared" si="0"/>
        <v>h 新聞</v>
      </c>
    </row>
    <row r="59" spans="1:20" ht="14.25" thickBot="1" x14ac:dyDescent="0.2">
      <c r="A59" s="53" t="s">
        <v>134</v>
      </c>
      <c r="B59" s="55" t="str">
        <f>データ加工!B141</f>
        <v>他の役務サービス</v>
      </c>
      <c r="C59" s="61">
        <f>データ加工!C141</f>
        <v>48.822904174944973</v>
      </c>
      <c r="D59" s="61">
        <f>データ加工!D141</f>
        <v>42.573328420545941</v>
      </c>
      <c r="E59" s="61">
        <f>データ加工!E141</f>
        <v>96.502352320995897</v>
      </c>
      <c r="F59" s="61">
        <f>データ加工!F141</f>
        <v>133.09623950825426</v>
      </c>
      <c r="G59" s="61">
        <f>データ加工!G141</f>
        <v>97.505550315886396</v>
      </c>
      <c r="H59" s="61">
        <f>データ加工!H141</f>
        <v>109.6201102278031</v>
      </c>
      <c r="I59" s="61">
        <f>データ加工!I141</f>
        <v>72.591918486577455</v>
      </c>
      <c r="J59" s="61">
        <f>データ加工!J141</f>
        <v>98.302298317854834</v>
      </c>
      <c r="K59" s="61">
        <f>データ加工!K141</f>
        <v>96.161090869741528</v>
      </c>
      <c r="L59" s="61">
        <f>データ加工!L141</f>
        <v>134.31318916790016</v>
      </c>
      <c r="M59" s="61">
        <f>データ加工!M141</f>
        <v>96.078627537765286</v>
      </c>
      <c r="N59" s="61">
        <f>データ加工!N141</f>
        <v>112.62061295469439</v>
      </c>
      <c r="O59" s="61">
        <f>データ加工!O141</f>
        <v>78.031731532346654</v>
      </c>
      <c r="P59" s="61"/>
      <c r="Q59" s="61">
        <f>データ加工!Q141</f>
        <v>100</v>
      </c>
      <c r="S59" t="s">
        <v>204</v>
      </c>
      <c r="T59" t="str">
        <f t="shared" si="0"/>
        <v>i 他の役務サービス</v>
      </c>
    </row>
    <row r="60" spans="1:20" ht="14.25" thickBot="1" x14ac:dyDescent="0.2">
      <c r="A60" s="53" t="s">
        <v>135</v>
      </c>
      <c r="B60" s="55" t="str">
        <f>データ加工!B142</f>
        <v>サラ金・フリーローン</v>
      </c>
      <c r="C60" s="61">
        <f>データ加工!C142</f>
        <v>83.115907534747677</v>
      </c>
      <c r="D60" s="61">
        <f>データ加工!D142</f>
        <v>84.998800697239332</v>
      </c>
      <c r="E60" s="61">
        <f>データ加工!E142</f>
        <v>114.22552147636702</v>
      </c>
      <c r="F60" s="61">
        <f>データ加工!F142</f>
        <v>106.31043446426996</v>
      </c>
      <c r="G60" s="61">
        <f>データ加工!G142</f>
        <v>71.210048086006793</v>
      </c>
      <c r="H60" s="61">
        <f>データ加工!H142</f>
        <v>103.81171070639215</v>
      </c>
      <c r="I60" s="61">
        <f>データ加工!I142</f>
        <v>78.766400047803614</v>
      </c>
      <c r="J60" s="61">
        <f>データ加工!J142</f>
        <v>67.188333497112453</v>
      </c>
      <c r="K60" s="61">
        <f>データ加工!K142</f>
        <v>138.76699328198072</v>
      </c>
      <c r="L60" s="61">
        <f>データ加工!L142</f>
        <v>137.03290734339407</v>
      </c>
      <c r="M60" s="61">
        <f>データ加工!M142</f>
        <v>88.318771595946714</v>
      </c>
      <c r="N60" s="61">
        <f>データ加工!N142</f>
        <v>149.91648682805024</v>
      </c>
      <c r="O60" s="61">
        <f>データ加工!O142</f>
        <v>124.40415052195897</v>
      </c>
      <c r="P60" s="61"/>
      <c r="Q60" s="61">
        <f>データ加工!Q142</f>
        <v>100</v>
      </c>
      <c r="S60" t="s">
        <v>204</v>
      </c>
      <c r="T60" t="str">
        <f t="shared" si="0"/>
        <v>j サラ金・フリーローン</v>
      </c>
    </row>
    <row r="61" spans="1:20" ht="14.25" thickBot="1" x14ac:dyDescent="0.2">
      <c r="A61" s="53" t="s">
        <v>136</v>
      </c>
      <c r="B61" s="55" t="str">
        <f>データ加工!B143</f>
        <v>修理サービス</v>
      </c>
      <c r="C61" s="61">
        <f>データ加工!C143</f>
        <v>79.37518958589223</v>
      </c>
      <c r="D61" s="61">
        <f>データ加工!D143</f>
        <v>44.495208383535093</v>
      </c>
      <c r="E61" s="61">
        <f>データ加工!E143</f>
        <v>127.00730263400301</v>
      </c>
      <c r="F61" s="61">
        <f>データ加工!F143</f>
        <v>118.4716039379841</v>
      </c>
      <c r="G61" s="61">
        <f>データ加工!G143</f>
        <v>90.06845189572536</v>
      </c>
      <c r="H61" s="61">
        <f>データ加工!H143</f>
        <v>82.655638252071313</v>
      </c>
      <c r="I61" s="61">
        <f>データ加工!I143</f>
        <v>80.867914811443583</v>
      </c>
      <c r="J61" s="61">
        <f>データ加工!J143</f>
        <v>105.22938287845966</v>
      </c>
      <c r="K61" s="61">
        <f>データ加工!K143</f>
        <v>51.225924523244004</v>
      </c>
      <c r="L61" s="61">
        <f>データ加工!L143</f>
        <v>100.9064156301209</v>
      </c>
      <c r="M61" s="61">
        <f>データ加工!M143</f>
        <v>74.816034634651061</v>
      </c>
      <c r="N61" s="61">
        <f>データ加工!N143</f>
        <v>130.94338611001808</v>
      </c>
      <c r="O61" s="61">
        <f>データ加工!O143</f>
        <v>75.907226299886759</v>
      </c>
      <c r="P61" s="61"/>
      <c r="Q61" s="61">
        <f>データ加工!Q143</f>
        <v>100</v>
      </c>
      <c r="S61" t="s">
        <v>204</v>
      </c>
      <c r="T61" t="str">
        <f t="shared" si="0"/>
        <v>k 修理サービス</v>
      </c>
    </row>
    <row r="62" spans="1:20" ht="14.25" thickBot="1" x14ac:dyDescent="0.2">
      <c r="A62" s="53" t="s">
        <v>137</v>
      </c>
      <c r="B62" s="55" t="str">
        <f>データ加工!B144</f>
        <v>公社債</v>
      </c>
      <c r="C62" s="61">
        <f>データ加工!C144</f>
        <v>61.307053808883808</v>
      </c>
      <c r="D62" s="61">
        <f>データ加工!D144</f>
        <v>39.985925971040075</v>
      </c>
      <c r="E62" s="61">
        <f>データ加工!E144</f>
        <v>121.37530459864905</v>
      </c>
      <c r="F62" s="61">
        <f>データ加工!F144</f>
        <v>130.33736269974764</v>
      </c>
      <c r="G62" s="61">
        <f>データ加工!G144</f>
        <v>92.494685599422326</v>
      </c>
      <c r="H62" s="61">
        <f>データ加工!H144</f>
        <v>131.58843668181902</v>
      </c>
      <c r="I62" s="61">
        <f>データ加工!I144</f>
        <v>96.258220100366572</v>
      </c>
      <c r="J62" s="61">
        <f>データ加工!J144</f>
        <v>98.140351351530455</v>
      </c>
      <c r="K62" s="61">
        <f>データ加工!K144</f>
        <v>104.9022164768177</v>
      </c>
      <c r="L62" s="61">
        <f>データ加工!L144</f>
        <v>139.08525276233237</v>
      </c>
      <c r="M62" s="61">
        <f>データ加工!M144</f>
        <v>80.038450920091023</v>
      </c>
      <c r="N62" s="61">
        <f>データ加工!N144</f>
        <v>85.377006328143651</v>
      </c>
      <c r="O62" s="61">
        <f>データ加工!O144</f>
        <v>37.683742597487409</v>
      </c>
      <c r="P62" s="61"/>
      <c r="Q62" s="61">
        <f>データ加工!Q144</f>
        <v>100</v>
      </c>
      <c r="S62" t="s">
        <v>204</v>
      </c>
      <c r="T62" t="str">
        <f t="shared" si="0"/>
        <v>l 公社債</v>
      </c>
    </row>
    <row r="63" spans="1:20" ht="14.25" thickBot="1" x14ac:dyDescent="0.2">
      <c r="A63" s="53" t="s">
        <v>138</v>
      </c>
      <c r="B63" s="55" t="str">
        <f>データ加工!B145</f>
        <v>ふとん類</v>
      </c>
      <c r="C63" s="61">
        <f>データ加工!C145</f>
        <v>95.164961693860704</v>
      </c>
      <c r="D63" s="61">
        <f>データ加工!D145</f>
        <v>96.185270881357212</v>
      </c>
      <c r="E63" s="61">
        <f>データ加工!E145</f>
        <v>117.135693692323</v>
      </c>
      <c r="F63" s="61">
        <f>データ加工!F145</f>
        <v>93.745516302965115</v>
      </c>
      <c r="G63" s="61">
        <f>データ加工!G145</f>
        <v>156.89590802407616</v>
      </c>
      <c r="H63" s="61">
        <f>データ加工!H145</f>
        <v>173.70810537946869</v>
      </c>
      <c r="I63" s="61">
        <f>データ加工!I145</f>
        <v>114.25124057741705</v>
      </c>
      <c r="J63" s="61">
        <f>データ加工!J145</f>
        <v>60.795562898183896</v>
      </c>
      <c r="K63" s="61">
        <f>データ加工!K145</f>
        <v>89.660911019242178</v>
      </c>
      <c r="L63" s="61">
        <f>データ加工!L145</f>
        <v>103.67934366734659</v>
      </c>
      <c r="M63" s="61">
        <f>データ加工!M145</f>
        <v>43.413795249182797</v>
      </c>
      <c r="N63" s="61">
        <f>データ加工!N145</f>
        <v>131.12350080893145</v>
      </c>
      <c r="O63" s="61">
        <f>データ加工!O145</f>
        <v>77.927897669145011</v>
      </c>
      <c r="P63" s="61"/>
      <c r="Q63" s="61">
        <f>データ加工!Q145</f>
        <v>100</v>
      </c>
      <c r="S63" t="s">
        <v>204</v>
      </c>
      <c r="T63" t="str">
        <f t="shared" si="0"/>
        <v>m ふとん類</v>
      </c>
    </row>
    <row r="64" spans="1:20" ht="14.25" thickBot="1" x14ac:dyDescent="0.2">
      <c r="A64" s="53" t="s">
        <v>139</v>
      </c>
      <c r="B64" s="55" t="str">
        <f>データ加工!B146</f>
        <v>放送サービス</v>
      </c>
      <c r="C64" s="61">
        <f>データ加工!C146</f>
        <v>59.4645960489975</v>
      </c>
      <c r="D64" s="61">
        <f>データ加工!D146</f>
        <v>49.429801082054695</v>
      </c>
      <c r="E64" s="61">
        <f>データ加工!E146</f>
        <v>47.453989793816781</v>
      </c>
      <c r="F64" s="61">
        <f>データ加工!F146</f>
        <v>144.92616793891455</v>
      </c>
      <c r="G64" s="61">
        <f>データ加工!G146</f>
        <v>56.252872794507738</v>
      </c>
      <c r="H64" s="61">
        <f>データ加工!H146</f>
        <v>74.243474160235962</v>
      </c>
      <c r="I64" s="61">
        <f>データ加工!I146</f>
        <v>61.870602035348995</v>
      </c>
      <c r="J64" s="61">
        <f>データ加工!J146</f>
        <v>148.29194460797069</v>
      </c>
      <c r="K64" s="61">
        <f>データ加工!K146</f>
        <v>24.810649034487973</v>
      </c>
      <c r="L64" s="61">
        <f>データ加工!L146</f>
        <v>73.640434035121999</v>
      </c>
      <c r="M64" s="61">
        <f>データ加工!M146</f>
        <v>58.255025521101444</v>
      </c>
      <c r="N64" s="61">
        <f>データ加工!N146</f>
        <v>111.7729123659815</v>
      </c>
      <c r="O64" s="61">
        <f>データ加工!O146</f>
        <v>91.911838021263321</v>
      </c>
      <c r="P64" s="61"/>
      <c r="Q64" s="61">
        <f>データ加工!Q146</f>
        <v>100</v>
      </c>
      <c r="S64" t="s">
        <v>205</v>
      </c>
      <c r="T64" t="str">
        <f t="shared" si="0"/>
        <v>n 放送サービス</v>
      </c>
    </row>
    <row r="65" spans="1:20" ht="14.25" thickBot="1" x14ac:dyDescent="0.2">
      <c r="A65" s="53" t="s">
        <v>140</v>
      </c>
      <c r="B65" s="55" t="str">
        <f>データ加工!B147</f>
        <v>株</v>
      </c>
      <c r="C65" s="61">
        <f>データ加工!C147</f>
        <v>51.053880266473016</v>
      </c>
      <c r="D65" s="61">
        <f>データ加工!D147</f>
        <v>73.382519376588149</v>
      </c>
      <c r="E65" s="61">
        <f>データ加工!E147</f>
        <v>142.8293686888955</v>
      </c>
      <c r="F65" s="61">
        <f>データ加工!F147</f>
        <v>111.1356077588366</v>
      </c>
      <c r="G65" s="61">
        <f>データ加工!G147</f>
        <v>86.128625454844837</v>
      </c>
      <c r="H65" s="61">
        <f>データ加工!H147</f>
        <v>89.226050115547963</v>
      </c>
      <c r="I65" s="61">
        <f>データ加工!I147</f>
        <v>112.17177752648524</v>
      </c>
      <c r="J65" s="61">
        <f>データ加工!J147</f>
        <v>103.8262083553213</v>
      </c>
      <c r="K65" s="61">
        <f>データ加工!K147</f>
        <v>100.18686441709509</v>
      </c>
      <c r="L65" s="61">
        <f>データ加工!L147</f>
        <v>129.44098142572491</v>
      </c>
      <c r="M65" s="61">
        <f>データ加工!M147</f>
        <v>71.321925996308508</v>
      </c>
      <c r="N65" s="61">
        <f>データ加工!N147</f>
        <v>97.179677607815492</v>
      </c>
      <c r="O65" s="61">
        <f>データ加工!O147</f>
        <v>64.950449189716693</v>
      </c>
      <c r="P65" s="61"/>
      <c r="Q65" s="61">
        <f>データ加工!Q147</f>
        <v>100</v>
      </c>
      <c r="S65" t="s">
        <v>205</v>
      </c>
      <c r="T65" t="str">
        <f t="shared" si="0"/>
        <v>o 株</v>
      </c>
    </row>
    <row r="66" spans="1:20" ht="14.25" thickBot="1" x14ac:dyDescent="0.2">
      <c r="A66" s="53" t="s">
        <v>141</v>
      </c>
      <c r="B66" s="55" t="str">
        <f>データ加工!B148</f>
        <v>生命保険</v>
      </c>
      <c r="C66" s="61">
        <f>データ加工!C148</f>
        <v>82.204074749330729</v>
      </c>
      <c r="D66" s="61">
        <f>データ加工!D148</f>
        <v>84.077598510886702</v>
      </c>
      <c r="E66" s="61">
        <f>データ加工!E148</f>
        <v>95.779387972309209</v>
      </c>
      <c r="F66" s="61">
        <f>データ加工!F148</f>
        <v>117.12190048970589</v>
      </c>
      <c r="G66" s="61">
        <f>データ加工!G148</f>
        <v>64.647562511675545</v>
      </c>
      <c r="H66" s="61">
        <f>データ加工!H148</f>
        <v>114.02602857324051</v>
      </c>
      <c r="I66" s="61">
        <f>データ加工!I148</f>
        <v>83.320912728304322</v>
      </c>
      <c r="J66" s="61">
        <f>データ加工!J148</f>
        <v>111.39038372331707</v>
      </c>
      <c r="K66" s="61">
        <f>データ加工!K148</f>
        <v>74.896357275568008</v>
      </c>
      <c r="L66" s="61">
        <f>データ加工!L148</f>
        <v>112.73279763001527</v>
      </c>
      <c r="M66" s="61">
        <f>データ加工!M148</f>
        <v>59.274923710897255</v>
      </c>
      <c r="N66" s="61">
        <f>データ加工!N148</f>
        <v>115.98234933224872</v>
      </c>
      <c r="O66" s="61">
        <f>データ加工!O148</f>
        <v>61.332364868276969</v>
      </c>
      <c r="P66" s="61"/>
      <c r="Q66" s="61">
        <f>データ加工!Q148</f>
        <v>100</v>
      </c>
      <c r="S66" t="s">
        <v>205</v>
      </c>
      <c r="T66" t="str">
        <f t="shared" si="0"/>
        <v>p 生命保険</v>
      </c>
    </row>
    <row r="67" spans="1:20" ht="14.25" thickBot="1" x14ac:dyDescent="0.2">
      <c r="A67" s="53" t="s">
        <v>142</v>
      </c>
      <c r="B67" s="55" t="str">
        <f>データ加工!B149</f>
        <v>アクセサリー</v>
      </c>
      <c r="C67" s="61">
        <f>データ加工!C149</f>
        <v>73.878145676798994</v>
      </c>
      <c r="D67" s="61">
        <f>データ加工!D149</f>
        <v>67.431718351732599</v>
      </c>
      <c r="E67" s="61">
        <f>データ加工!E149</f>
        <v>93.893372207620047</v>
      </c>
      <c r="F67" s="61">
        <f>データ加工!F149</f>
        <v>105.11431704367142</v>
      </c>
      <c r="G67" s="61">
        <f>データ加工!G149</f>
        <v>54.745550500462869</v>
      </c>
      <c r="H67" s="61">
        <f>データ加工!H149</f>
        <v>147.14357777486046</v>
      </c>
      <c r="I67" s="61">
        <f>データ加工!I149</f>
        <v>66.409198907559244</v>
      </c>
      <c r="J67" s="61">
        <f>データ加工!J149</f>
        <v>106.97588419290717</v>
      </c>
      <c r="K67" s="61">
        <f>データ加工!K149</f>
        <v>127.70138175680168</v>
      </c>
      <c r="L67" s="61">
        <f>データ加工!L149</f>
        <v>144.23136890080499</v>
      </c>
      <c r="M67" s="61">
        <f>データ加工!M149</f>
        <v>72.375388849986692</v>
      </c>
      <c r="N67" s="61">
        <f>データ加工!N149</f>
        <v>152.81839362566512</v>
      </c>
      <c r="O67" s="61">
        <f>データ加工!O149</f>
        <v>86.458320298589854</v>
      </c>
      <c r="P67" s="61"/>
      <c r="Q67" s="61">
        <f>データ加工!Q149</f>
        <v>100</v>
      </c>
      <c r="S67" t="s">
        <v>205</v>
      </c>
      <c r="T67" t="str">
        <f t="shared" si="0"/>
        <v>q アクセサリー</v>
      </c>
    </row>
    <row r="68" spans="1:20" ht="14.25" thickBot="1" x14ac:dyDescent="0.2">
      <c r="A68" s="53" t="s">
        <v>143</v>
      </c>
      <c r="B68" s="55" t="str">
        <f>データ加工!B150</f>
        <v>移動通信サービス</v>
      </c>
      <c r="C68" s="61">
        <f>データ加工!C150</f>
        <v>64.770033182325989</v>
      </c>
      <c r="D68" s="61">
        <f>データ加工!D150</f>
        <v>53.724064956052189</v>
      </c>
      <c r="E68" s="61">
        <f>データ加工!E150</f>
        <v>68.695333145250132</v>
      </c>
      <c r="F68" s="61">
        <f>データ加工!F150</f>
        <v>155.61938368200612</v>
      </c>
      <c r="G68" s="61">
        <f>データ加工!G150</f>
        <v>57.299058171552261</v>
      </c>
      <c r="H68" s="61">
        <f>データ加工!H150</f>
        <v>30.149201448286426</v>
      </c>
      <c r="I68" s="61">
        <f>データ加工!I150</f>
        <v>67.597560405011109</v>
      </c>
      <c r="J68" s="61">
        <f>データ加工!J150</f>
        <v>123.23085267924102</v>
      </c>
      <c r="K68" s="61">
        <f>データ加工!K150</f>
        <v>90.677212756798653</v>
      </c>
      <c r="L68" s="61">
        <f>データ加工!L150</f>
        <v>92.351562796498683</v>
      </c>
      <c r="M68" s="61">
        <f>データ加工!M150</f>
        <v>61.657960488694819</v>
      </c>
      <c r="N68" s="61">
        <f>データ加工!N150</f>
        <v>102.61470981160157</v>
      </c>
      <c r="O68" s="61">
        <f>データ加工!O150</f>
        <v>65.317119986979492</v>
      </c>
      <c r="P68" s="61"/>
      <c r="Q68" s="61">
        <f>データ加工!Q150</f>
        <v>100</v>
      </c>
      <c r="S68" t="s">
        <v>205</v>
      </c>
      <c r="T68" t="str">
        <f t="shared" si="0"/>
        <v>r 移動通信サービス</v>
      </c>
    </row>
    <row r="69" spans="1:20" ht="14.25" thickBot="1" x14ac:dyDescent="0.2">
      <c r="A69" s="53" t="s">
        <v>144</v>
      </c>
      <c r="B69" s="55" t="str">
        <f>データ加工!B151</f>
        <v>賃貸アパート・マンション</v>
      </c>
      <c r="C69" s="61">
        <f>データ加工!C151</f>
        <v>106.62499974284367</v>
      </c>
      <c r="D69" s="61">
        <f>データ加工!D151</f>
        <v>61.518263785197249</v>
      </c>
      <c r="E69" s="61">
        <f>データ加工!E151</f>
        <v>53.242810212051836</v>
      </c>
      <c r="F69" s="61">
        <f>データ加工!F151</f>
        <v>154.78786202616615</v>
      </c>
      <c r="G69" s="61">
        <f>データ加工!G151</f>
        <v>60.860942931651287</v>
      </c>
      <c r="H69" s="61">
        <f>データ加工!H151</f>
        <v>43.350151935132445</v>
      </c>
      <c r="I69" s="61">
        <f>データ加工!I151</f>
        <v>51.001036231527848</v>
      </c>
      <c r="J69" s="61">
        <f>データ加工!J151</f>
        <v>98.333939322122802</v>
      </c>
      <c r="K69" s="61">
        <f>データ加工!K151</f>
        <v>20.45185869716752</v>
      </c>
      <c r="L69" s="61">
        <f>データ加工!L151</f>
        <v>97.482065659673296</v>
      </c>
      <c r="M69" s="61">
        <f>データ加工!M151</f>
        <v>73.308123441671853</v>
      </c>
      <c r="N69" s="61">
        <f>データ加工!N151</f>
        <v>114.17859726973705</v>
      </c>
      <c r="O69" s="61">
        <f>データ加工!O151</f>
        <v>100.38804287558902</v>
      </c>
      <c r="P69" s="61"/>
      <c r="Q69" s="61">
        <f>データ加工!Q151</f>
        <v>100</v>
      </c>
      <c r="S69" t="s">
        <v>206</v>
      </c>
      <c r="T69" t="str">
        <f t="shared" si="0"/>
        <v>s 賃貸アパート・マンション</v>
      </c>
    </row>
    <row r="70" spans="1:20" ht="14.25" thickBot="1" x14ac:dyDescent="0.2">
      <c r="A70" s="53" t="s">
        <v>145</v>
      </c>
      <c r="B70" s="55" t="str">
        <f>データ加工!B152</f>
        <v>屋根工事</v>
      </c>
      <c r="C70" s="61">
        <f>データ加工!C152</f>
        <v>48.926133617627421</v>
      </c>
      <c r="D70" s="61">
        <f>データ加工!D152</f>
        <v>57.374841902278895</v>
      </c>
      <c r="E70" s="61">
        <f>データ加工!E152</f>
        <v>110.7121470675803</v>
      </c>
      <c r="F70" s="61">
        <f>データ加工!F152</f>
        <v>150.7836261916768</v>
      </c>
      <c r="G70" s="61">
        <f>データ加工!G152</f>
        <v>45.538806321390709</v>
      </c>
      <c r="H70" s="61">
        <f>データ加工!H152</f>
        <v>45.613786478240208</v>
      </c>
      <c r="I70" s="61">
        <f>データ加工!I152</f>
        <v>116.27239101758546</v>
      </c>
      <c r="J70" s="61">
        <f>データ加工!J152</f>
        <v>98.476776877986239</v>
      </c>
      <c r="K70" s="61">
        <f>データ加工!K152</f>
        <v>96.839112050000267</v>
      </c>
      <c r="L70" s="61">
        <f>データ加工!L152</f>
        <v>61.806404511140741</v>
      </c>
      <c r="M70" s="61">
        <f>データ加工!M152</f>
        <v>62.085143170192204</v>
      </c>
      <c r="N70" s="61">
        <f>データ加工!N152</f>
        <v>107.15252768945682</v>
      </c>
      <c r="O70" s="61">
        <f>データ加工!O152</f>
        <v>55.804555159118948</v>
      </c>
      <c r="P70" s="61"/>
      <c r="Q70" s="61">
        <f>データ加工!Q152</f>
        <v>100</v>
      </c>
      <c r="S70" t="s">
        <v>206</v>
      </c>
      <c r="T70" t="str">
        <f t="shared" si="0"/>
        <v>t 屋根工事</v>
      </c>
    </row>
    <row r="71" spans="1:20" ht="14.25" thickBot="1" x14ac:dyDescent="0.2">
      <c r="A71" s="53" t="s">
        <v>146</v>
      </c>
      <c r="B71" s="55" t="str">
        <f>データ加工!B153</f>
        <v>その他金融関連サービス</v>
      </c>
      <c r="C71" s="61">
        <f>データ加工!C153</f>
        <v>72.201338632065244</v>
      </c>
      <c r="D71" s="61">
        <f>データ加工!D153</f>
        <v>68.400125493594217</v>
      </c>
      <c r="E71" s="61">
        <f>データ加工!E153</f>
        <v>108.53135702207244</v>
      </c>
      <c r="F71" s="61">
        <f>データ加工!F153</f>
        <v>105.36949652482318</v>
      </c>
      <c r="G71" s="61">
        <f>データ加工!G153</f>
        <v>82.706888181494037</v>
      </c>
      <c r="H71" s="61">
        <f>データ加工!H153</f>
        <v>76.552309119543594</v>
      </c>
      <c r="I71" s="61">
        <f>データ加工!I153</f>
        <v>89.110006183171592</v>
      </c>
      <c r="J71" s="61">
        <f>データ加工!J153</f>
        <v>90.632346330101896</v>
      </c>
      <c r="K71" s="61">
        <f>データ加工!K153</f>
        <v>56.849365350592251</v>
      </c>
      <c r="L71" s="61">
        <f>データ加工!L153</f>
        <v>115.33497919051969</v>
      </c>
      <c r="M71" s="61">
        <f>データ加工!M153</f>
        <v>47.712515716033096</v>
      </c>
      <c r="N71" s="61">
        <f>データ加工!N153</f>
        <v>182.70709807943567</v>
      </c>
      <c r="O71" s="61">
        <f>データ加工!O153</f>
        <v>111.61814895690965</v>
      </c>
      <c r="P71" s="61"/>
      <c r="Q71" s="61">
        <f>データ加工!Q153</f>
        <v>100</v>
      </c>
      <c r="S71" t="s">
        <v>207</v>
      </c>
      <c r="T71" t="str">
        <f t="shared" si="0"/>
        <v>u その他金融関連サービス</v>
      </c>
    </row>
    <row r="72" spans="1:20" ht="14.25" thickBot="1" x14ac:dyDescent="0.2">
      <c r="A72" s="53" t="s">
        <v>147</v>
      </c>
      <c r="B72" s="55" t="str">
        <f>データ加工!B154</f>
        <v>化粧品</v>
      </c>
      <c r="C72" s="61">
        <f>データ加工!C154</f>
        <v>65.119563360286776</v>
      </c>
      <c r="D72" s="61">
        <f>データ加工!D154</f>
        <v>68.451865376720988</v>
      </c>
      <c r="E72" s="61">
        <f>データ加工!E154</f>
        <v>59.243701832018345</v>
      </c>
      <c r="F72" s="61">
        <f>データ加工!F154</f>
        <v>110.56188967636274</v>
      </c>
      <c r="G72" s="61">
        <f>データ加工!G154</f>
        <v>72.235156471979053</v>
      </c>
      <c r="H72" s="61">
        <f>データ加工!H154</f>
        <v>93.634707901892583</v>
      </c>
      <c r="I72" s="61">
        <f>データ加工!I154</f>
        <v>83.097133568177966</v>
      </c>
      <c r="J72" s="61">
        <f>データ加工!J154</f>
        <v>108.45716482164993</v>
      </c>
      <c r="K72" s="61">
        <f>データ加工!K154</f>
        <v>68.270841475491878</v>
      </c>
      <c r="L72" s="61">
        <f>データ加工!L154</f>
        <v>137.67228887808452</v>
      </c>
      <c r="M72" s="61">
        <f>データ加工!M154</f>
        <v>89.528637895676724</v>
      </c>
      <c r="N72" s="61">
        <f>データ加工!N154</f>
        <v>133.05644125652367</v>
      </c>
      <c r="O72" s="61">
        <f>データ加工!O154</f>
        <v>126.4557512088529</v>
      </c>
      <c r="P72" s="61"/>
      <c r="Q72" s="61">
        <f>データ加工!Q154</f>
        <v>100</v>
      </c>
      <c r="S72" t="s">
        <v>207</v>
      </c>
      <c r="T72" t="str">
        <f t="shared" si="0"/>
        <v>v 化粧品</v>
      </c>
    </row>
    <row r="73" spans="1:20" ht="14.25" thickBot="1" x14ac:dyDescent="0.2">
      <c r="A73" s="53" t="s">
        <v>148</v>
      </c>
      <c r="B73" s="55" t="str">
        <f>データ加工!B155</f>
        <v>浄水器</v>
      </c>
      <c r="C73" s="61">
        <f>データ加工!C155</f>
        <v>50.20264429115754</v>
      </c>
      <c r="D73" s="61">
        <f>データ加工!D155</f>
        <v>33.038833891210345</v>
      </c>
      <c r="E73" s="61">
        <f>データ加工!E155</f>
        <v>50.925337730838805</v>
      </c>
      <c r="F73" s="61">
        <f>データ加工!F155</f>
        <v>124.52527859841589</v>
      </c>
      <c r="G73" s="61">
        <f>データ加工!G155</f>
        <v>30.361490298915168</v>
      </c>
      <c r="H73" s="61">
        <f>データ加工!H155</f>
        <v>45.193531889851037</v>
      </c>
      <c r="I73" s="61">
        <f>データ加工!I155</f>
        <v>86.084365228430826</v>
      </c>
      <c r="J73" s="61">
        <f>データ加工!J155</f>
        <v>163.06542632885802</v>
      </c>
      <c r="K73" s="61">
        <f>データ加工!K155</f>
        <v>54.369911102771241</v>
      </c>
      <c r="L73" s="61">
        <f>データ加工!L155</f>
        <v>100.41124563696633</v>
      </c>
      <c r="M73" s="61">
        <f>データ加工!M155</f>
        <v>59.152022496142244</v>
      </c>
      <c r="N73" s="61">
        <f>データ加工!N155</f>
        <v>136.72803368917548</v>
      </c>
      <c r="O73" s="61">
        <f>データ加工!O155</f>
        <v>58.186574036823181</v>
      </c>
      <c r="P73" s="61"/>
      <c r="Q73" s="61">
        <f>データ加工!Q155</f>
        <v>100</v>
      </c>
      <c r="S73" t="s">
        <v>207</v>
      </c>
      <c r="T73" t="str">
        <f t="shared" si="0"/>
        <v>w 浄水器</v>
      </c>
    </row>
    <row r="74" spans="1:20" ht="14.25" thickBot="1" x14ac:dyDescent="0.2">
      <c r="A74" s="53" t="s">
        <v>149</v>
      </c>
      <c r="B74" s="55" t="str">
        <f>データ加工!B156</f>
        <v>他の行政サービス</v>
      </c>
      <c r="C74" s="61">
        <f>データ加工!C156</f>
        <v>129.86497183376051</v>
      </c>
      <c r="D74" s="61">
        <f>データ加工!D156</f>
        <v>78.269933811504998</v>
      </c>
      <c r="E74" s="61">
        <f>データ加工!E156</f>
        <v>131.36408564695893</v>
      </c>
      <c r="F74" s="61">
        <f>データ加工!F156</f>
        <v>85.171284828077347</v>
      </c>
      <c r="G74" s="61">
        <f>データ加工!G156</f>
        <v>78.934699155564431</v>
      </c>
      <c r="H74" s="61">
        <f>データ加工!H156</f>
        <v>115.41732759561955</v>
      </c>
      <c r="I74" s="61">
        <f>データ加工!I156</f>
        <v>33.989383477338933</v>
      </c>
      <c r="J74" s="61">
        <f>データ加工!J156</f>
        <v>68.322845694999884</v>
      </c>
      <c r="K74" s="61">
        <f>データ加工!K156</f>
        <v>140.0703917613904</v>
      </c>
      <c r="L74" s="61">
        <f>データ加工!L156</f>
        <v>144.39347558166514</v>
      </c>
      <c r="M74" s="61">
        <f>データ加工!M156</f>
        <v>85.187123201500398</v>
      </c>
      <c r="N74" s="61">
        <f>データ加工!N156</f>
        <v>222.37403114824122</v>
      </c>
      <c r="O74" s="61">
        <f>データ加工!O156</f>
        <v>92.498712915279953</v>
      </c>
      <c r="P74" s="61"/>
      <c r="Q74" s="61">
        <f>データ加工!Q156</f>
        <v>100</v>
      </c>
      <c r="S74" t="s">
        <v>207</v>
      </c>
      <c r="T74" t="str">
        <f t="shared" si="0"/>
        <v>x 他の行政サービス</v>
      </c>
    </row>
    <row r="75" spans="1:20" ht="14.25" thickBot="1" x14ac:dyDescent="0.2">
      <c r="A75" s="53" t="s">
        <v>150</v>
      </c>
      <c r="B75" s="55" t="str">
        <f>データ加工!B157</f>
        <v>社会保険</v>
      </c>
      <c r="C75" s="61">
        <f>データ加工!C157</f>
        <v>64.876565147652826</v>
      </c>
      <c r="D75" s="61">
        <f>データ加工!D157</f>
        <v>40.147899746240086</v>
      </c>
      <c r="E75" s="61">
        <f>データ加工!E157</f>
        <v>193.59150583440251</v>
      </c>
      <c r="F75" s="61">
        <f>データ加工!F157</f>
        <v>118.07214333908051</v>
      </c>
      <c r="G75" s="61">
        <f>データ加工!G157</f>
        <v>49.427990091074705</v>
      </c>
      <c r="H75" s="61">
        <f>データ加工!H157</f>
        <v>36.611973926738237</v>
      </c>
      <c r="I75" s="61">
        <f>データ加工!I157</f>
        <v>29.321770809284725</v>
      </c>
      <c r="J75" s="61">
        <f>データ加工!J157</f>
        <v>45.03470625098231</v>
      </c>
      <c r="K75" s="61">
        <f>データ加工!K157</f>
        <v>440.45899589024089</v>
      </c>
      <c r="L75" s="61">
        <f>データ加工!L157</f>
        <v>83.1934344396782</v>
      </c>
      <c r="M75" s="61">
        <f>データ加工!M157</f>
        <v>338.39583157295215</v>
      </c>
      <c r="N75" s="61">
        <f>データ加工!N157</f>
        <v>140.97424591554739</v>
      </c>
      <c r="O75" s="61">
        <f>データ加工!O157</f>
        <v>116.19641593627428</v>
      </c>
      <c r="P75" s="61"/>
      <c r="Q75" s="61">
        <f>データ加工!Q157</f>
        <v>100</v>
      </c>
      <c r="S75" t="s">
        <v>207</v>
      </c>
      <c r="T75" t="str">
        <f t="shared" si="0"/>
        <v>y 社会保険</v>
      </c>
    </row>
    <row r="76" spans="1:20" ht="14.25" thickBot="1" x14ac:dyDescent="0.2">
      <c r="A76" s="53" t="s">
        <v>151</v>
      </c>
      <c r="B76" s="55" t="str">
        <f>データ加工!B158</f>
        <v>医療サービス</v>
      </c>
      <c r="C76" s="61">
        <f>データ加工!C158</f>
        <v>55.805617984367096</v>
      </c>
      <c r="D76" s="61">
        <f>データ加工!D158</f>
        <v>71.616097303023139</v>
      </c>
      <c r="E76" s="61">
        <f>データ加工!E158</f>
        <v>83.248484079430568</v>
      </c>
      <c r="F76" s="61">
        <f>データ加工!F158</f>
        <v>159.92215858926573</v>
      </c>
      <c r="G76" s="61">
        <f>データ加工!G158</f>
        <v>65.723780574225898</v>
      </c>
      <c r="H76" s="61">
        <f>データ加工!H158</f>
        <v>93.776578671440916</v>
      </c>
      <c r="I76" s="61">
        <f>データ加工!I158</f>
        <v>44.656264462248494</v>
      </c>
      <c r="J76" s="61">
        <f>データ加工!J158</f>
        <v>95.730415811170147</v>
      </c>
      <c r="K76" s="61">
        <f>データ加工!K158</f>
        <v>114.16063179465807</v>
      </c>
      <c r="L76" s="61">
        <f>データ加工!L158</f>
        <v>106.6935406141216</v>
      </c>
      <c r="M76" s="61">
        <f>データ加工!M158</f>
        <v>79.843913018549145</v>
      </c>
      <c r="N76" s="61">
        <f>データ加工!N158</f>
        <v>109.43125839194367</v>
      </c>
      <c r="O76" s="61">
        <f>データ加工!O158</f>
        <v>64.680611317718629</v>
      </c>
      <c r="P76" s="61"/>
      <c r="Q76" s="61">
        <f>データ加工!Q158</f>
        <v>100</v>
      </c>
      <c r="S76" t="s">
        <v>207</v>
      </c>
      <c r="T76" t="str">
        <f t="shared" si="0"/>
        <v>ｚ 医療サービス</v>
      </c>
    </row>
    <row r="77" spans="1:20" ht="14.25" thickBot="1" x14ac:dyDescent="0.2">
      <c r="A77" s="53" t="s">
        <v>152</v>
      </c>
      <c r="B77" s="55" t="str">
        <f>データ加工!B159</f>
        <v>塗装工事</v>
      </c>
      <c r="C77" s="61">
        <f>データ加工!C159</f>
        <v>90.799680320387523</v>
      </c>
      <c r="D77" s="61">
        <f>データ加工!D159</f>
        <v>83.03915363220402</v>
      </c>
      <c r="E77" s="61">
        <f>データ加工!E159</f>
        <v>99.804379786494763</v>
      </c>
      <c r="F77" s="61">
        <f>データ加工!F159</f>
        <v>142.3985772113827</v>
      </c>
      <c r="G77" s="61">
        <f>データ加工!G159</f>
        <v>50.437434959131856</v>
      </c>
      <c r="H77" s="61">
        <f>データ加工!H159</f>
        <v>38.743375225759621</v>
      </c>
      <c r="I77" s="61">
        <f>データ加工!I159</f>
        <v>73.798145965781544</v>
      </c>
      <c r="J77" s="61">
        <f>データ加工!J159</f>
        <v>81.611662094429789</v>
      </c>
      <c r="K77" s="61">
        <f>データ加工!K159</f>
        <v>49.434926996416415</v>
      </c>
      <c r="L77" s="61">
        <f>データ加工!L159</f>
        <v>119.10836863357626</v>
      </c>
      <c r="M77" s="61">
        <f>データ加工!M159</f>
        <v>98.785067750096715</v>
      </c>
      <c r="N77" s="61">
        <f>データ加工!N159</f>
        <v>98.033358239487711</v>
      </c>
      <c r="O77" s="61">
        <f>データ加工!O159</f>
        <v>115.11233390166753</v>
      </c>
      <c r="P77" s="61"/>
      <c r="Q77" s="61">
        <f>データ加工!Q159</f>
        <v>100</v>
      </c>
      <c r="S77" t="s">
        <v>207</v>
      </c>
      <c r="T77" t="str">
        <f t="shared" si="0"/>
        <v>A 塗装工事</v>
      </c>
    </row>
    <row r="78" spans="1:20" ht="14.25" thickBot="1" x14ac:dyDescent="0.2">
      <c r="A78" s="53" t="s">
        <v>153</v>
      </c>
      <c r="B78" s="55" t="str">
        <f>データ加工!B160</f>
        <v>ＩＰ電話</v>
      </c>
      <c r="C78" s="61">
        <f>データ加工!C160</f>
        <v>67.814837552079467</v>
      </c>
      <c r="D78" s="61">
        <f>データ加工!D160</f>
        <v>82.186514423822217</v>
      </c>
      <c r="E78" s="61">
        <f>データ加工!E160</f>
        <v>110.86815657517923</v>
      </c>
      <c r="F78" s="61">
        <f>データ加工!F160</f>
        <v>84.40483194512349</v>
      </c>
      <c r="G78" s="61">
        <f>データ加工!G160</f>
        <v>118.2827219016678</v>
      </c>
      <c r="H78" s="61">
        <f>データ加工!H160</f>
        <v>131.6162507669346</v>
      </c>
      <c r="I78" s="61">
        <f>データ加工!I160</f>
        <v>53.970534047941641</v>
      </c>
      <c r="J78" s="61">
        <f>データ加工!J160</f>
        <v>136.03685511535764</v>
      </c>
      <c r="K78" s="61">
        <f>データ加工!K160</f>
        <v>58.644608466926741</v>
      </c>
      <c r="L78" s="61">
        <f>データ加工!L160</f>
        <v>82.423919814658035</v>
      </c>
      <c r="M78" s="61">
        <f>データ加工!M160</f>
        <v>107.66705849078522</v>
      </c>
      <c r="N78" s="61">
        <f>データ加工!N160</f>
        <v>158.17008107766316</v>
      </c>
      <c r="O78" s="61">
        <f>データ加工!O160</f>
        <v>89.615961699763091</v>
      </c>
      <c r="P78" s="61"/>
      <c r="Q78" s="61">
        <f>データ加工!Q160</f>
        <v>100</v>
      </c>
      <c r="S78" t="s">
        <v>207</v>
      </c>
      <c r="T78" t="str">
        <f t="shared" si="0"/>
        <v>B ＩＰ電話</v>
      </c>
    </row>
    <row r="79" spans="1:20" ht="14.25" thickBot="1" x14ac:dyDescent="0.2">
      <c r="A79" s="53" t="s">
        <v>154</v>
      </c>
      <c r="B79" s="55" t="str">
        <f>データ加工!B161</f>
        <v>飲料</v>
      </c>
      <c r="C79" s="61">
        <f>データ加工!C161</f>
        <v>58.612750049224601</v>
      </c>
      <c r="D79" s="61">
        <f>データ加工!D161</f>
        <v>69.509634125990758</v>
      </c>
      <c r="E79" s="61">
        <f>データ加工!E161</f>
        <v>40.780171922806538</v>
      </c>
      <c r="F79" s="61">
        <f>データ加工!F161</f>
        <v>77.264616175765894</v>
      </c>
      <c r="G79" s="61">
        <f>データ加工!G161</f>
        <v>51.417884324363492</v>
      </c>
      <c r="H79" s="61">
        <f>データ加工!H161</f>
        <v>70.845129016197887</v>
      </c>
      <c r="I79" s="61">
        <f>データ加工!I161</f>
        <v>60.37029788136973</v>
      </c>
      <c r="J79" s="61">
        <f>データ加工!J161</f>
        <v>85.136746801139466</v>
      </c>
      <c r="K79" s="61">
        <f>データ加工!K161</f>
        <v>97.192071040242155</v>
      </c>
      <c r="L79" s="61">
        <f>データ加工!L161</f>
        <v>129.7487436861133</v>
      </c>
      <c r="M79" s="61">
        <f>データ加工!M161</f>
        <v>94.12076286129988</v>
      </c>
      <c r="N79" s="61">
        <f>データ加工!N161</f>
        <v>318.11693404859255</v>
      </c>
      <c r="O79" s="61">
        <f>データ加工!O161</f>
        <v>166.17743846729974</v>
      </c>
      <c r="P79" s="61"/>
      <c r="Q79" s="61">
        <f>データ加工!Q161</f>
        <v>100</v>
      </c>
      <c r="S79" t="s">
        <v>207</v>
      </c>
      <c r="T79" t="str">
        <f t="shared" si="0"/>
        <v>C 飲料</v>
      </c>
    </row>
    <row r="80" spans="1:20" ht="14.25" thickBot="1" x14ac:dyDescent="0.2">
      <c r="A80" s="53" t="s">
        <v>155</v>
      </c>
      <c r="B80" s="55" t="str">
        <f>データ加工!B162</f>
        <v>鮮魚</v>
      </c>
      <c r="C80" s="61">
        <f>データ加工!C162</f>
        <v>74.608049919800749</v>
      </c>
      <c r="D80" s="61">
        <f>データ加工!D162</f>
        <v>109.12929112841623</v>
      </c>
      <c r="E80" s="61">
        <f>データ加工!E162</f>
        <v>78.015722223009206</v>
      </c>
      <c r="F80" s="61">
        <f>データ加工!F162</f>
        <v>113.36799921557113</v>
      </c>
      <c r="G80" s="61">
        <f>データ加工!G162</f>
        <v>85.263282907103857</v>
      </c>
      <c r="H80" s="61">
        <f>データ加工!H162</f>
        <v>61.241847295634877</v>
      </c>
      <c r="I80" s="61">
        <f>データ加工!I162</f>
        <v>85.667119580639962</v>
      </c>
      <c r="J80" s="61">
        <f>データ加工!J162</f>
        <v>74.447998771155127</v>
      </c>
      <c r="K80" s="61">
        <f>データ加工!K162</f>
        <v>84.421307545629489</v>
      </c>
      <c r="L80" s="61">
        <f>データ加工!L162</f>
        <v>114.43175344987107</v>
      </c>
      <c r="M80" s="61">
        <f>データ加工!M162</f>
        <v>222.7578077492295</v>
      </c>
      <c r="N80" s="61">
        <f>データ加工!N162</f>
        <v>101.90424061895283</v>
      </c>
      <c r="O80" s="61">
        <f>データ加工!O162</f>
        <v>108.03794417904651</v>
      </c>
      <c r="P80" s="61"/>
      <c r="Q80" s="61">
        <f>データ加工!Q162</f>
        <v>100</v>
      </c>
      <c r="S80" t="s">
        <v>207</v>
      </c>
      <c r="T80" t="str">
        <f t="shared" si="0"/>
        <v>D 鮮魚</v>
      </c>
    </row>
    <row r="81" spans="1:20" ht="14.25" thickBot="1" x14ac:dyDescent="0.2">
      <c r="A81" s="53" t="s">
        <v>156</v>
      </c>
      <c r="B81" s="55" t="str">
        <f>データ加工!B163</f>
        <v>土地</v>
      </c>
      <c r="C81" s="61">
        <f>データ加工!C163</f>
        <v>41.039723698744687</v>
      </c>
      <c r="D81" s="61">
        <f>データ加工!D163</f>
        <v>107.35930183840333</v>
      </c>
      <c r="E81" s="61">
        <f>データ加工!E163</f>
        <v>82.072609892842891</v>
      </c>
      <c r="F81" s="61">
        <f>データ加工!F163</f>
        <v>198.46271626554554</v>
      </c>
      <c r="G81" s="61">
        <f>データ加工!G163</f>
        <v>50.907794297997867</v>
      </c>
      <c r="H81" s="61">
        <f>データ加工!H163</f>
        <v>23.036211751428677</v>
      </c>
      <c r="I81" s="61">
        <f>データ加工!I163</f>
        <v>62.162251452055216</v>
      </c>
      <c r="J81" s="61">
        <f>データ加工!J163</f>
        <v>82.4689415429484</v>
      </c>
      <c r="K81" s="61">
        <f>データ加工!K163</f>
        <v>61.585842668440968</v>
      </c>
      <c r="L81" s="61">
        <f>データ加工!L163</f>
        <v>50.805647872939709</v>
      </c>
      <c r="M81" s="61">
        <f>データ加工!M163</f>
        <v>16.15242023856494</v>
      </c>
      <c r="N81" s="61">
        <f>データ加工!N163</f>
        <v>101.05559173690237</v>
      </c>
      <c r="O81" s="61">
        <f>データ加工!O163</f>
        <v>85.555016938640492</v>
      </c>
      <c r="P81" s="61"/>
      <c r="Q81" s="61">
        <f>データ加工!Q163</f>
        <v>100</v>
      </c>
      <c r="S81" t="s">
        <v>207</v>
      </c>
      <c r="T81" t="str">
        <f t="shared" si="0"/>
        <v>E 土地</v>
      </c>
    </row>
    <row r="82" spans="1:20" ht="14.25" thickBot="1" x14ac:dyDescent="0.2">
      <c r="A82" s="53" t="s">
        <v>157</v>
      </c>
      <c r="B82" s="55" t="str">
        <f>データ加工!B164</f>
        <v>冠婚葬祭互助会</v>
      </c>
      <c r="C82" s="61">
        <f>データ加工!C164</f>
        <v>61.528097269064297</v>
      </c>
      <c r="D82" s="61">
        <f>データ加工!D164</f>
        <v>55.887701351300109</v>
      </c>
      <c r="E82" s="61">
        <f>データ加工!E164</f>
        <v>105.3998198431747</v>
      </c>
      <c r="F82" s="61">
        <f>データ加工!F164</f>
        <v>129.48578386185832</v>
      </c>
      <c r="G82" s="61">
        <f>データ加工!G164</f>
        <v>54.061864162112961</v>
      </c>
      <c r="H82" s="61">
        <f>データ加工!H164</f>
        <v>110.08554887516976</v>
      </c>
      <c r="I82" s="61">
        <f>データ加工!I164</f>
        <v>72.80912684062254</v>
      </c>
      <c r="J82" s="61">
        <f>データ加工!J164</f>
        <v>99.991121222884175</v>
      </c>
      <c r="K82" s="61">
        <f>データ加工!K164</f>
        <v>81.751859085688636</v>
      </c>
      <c r="L82" s="61">
        <f>データ加工!L164</f>
        <v>71.937852133133475</v>
      </c>
      <c r="M82" s="61">
        <f>データ加工!M164</f>
        <v>37.165197364132844</v>
      </c>
      <c r="N82" s="61">
        <f>データ加工!N164</f>
        <v>170.22640194302349</v>
      </c>
      <c r="O82" s="61">
        <f>データ加工!O164</f>
        <v>72.684566564392853</v>
      </c>
      <c r="P82" s="61"/>
      <c r="Q82" s="61">
        <f>データ加工!Q164</f>
        <v>100</v>
      </c>
      <c r="S82" t="s">
        <v>207</v>
      </c>
      <c r="T82" t="str">
        <f t="shared" si="0"/>
        <v>F 冠婚葬祭互助会</v>
      </c>
    </row>
    <row r="83" spans="1:20" ht="14.25" thickBot="1" x14ac:dyDescent="0.2">
      <c r="A83" s="53" t="s">
        <v>158</v>
      </c>
      <c r="B83" s="55" t="str">
        <f>データ加工!B165</f>
        <v>家庭用電気治療器具</v>
      </c>
      <c r="C83" s="61">
        <f>データ加工!C165</f>
        <v>78.169982625649297</v>
      </c>
      <c r="D83" s="61">
        <f>データ加工!D165</f>
        <v>70.514311190668948</v>
      </c>
      <c r="E83" s="61">
        <f>データ加工!E165</f>
        <v>85.246447697336876</v>
      </c>
      <c r="F83" s="61">
        <f>データ加工!F165</f>
        <v>71.452013497996447</v>
      </c>
      <c r="G83" s="61">
        <f>データ加工!G165</f>
        <v>81.852751590819722</v>
      </c>
      <c r="H83" s="61">
        <f>データ加工!H165</f>
        <v>77.164727592499943</v>
      </c>
      <c r="I83" s="61">
        <f>データ加工!I165</f>
        <v>95.947173930316737</v>
      </c>
      <c r="J83" s="61">
        <f>データ加工!J165</f>
        <v>87.73211124753864</v>
      </c>
      <c r="K83" s="61">
        <f>データ加工!K165</f>
        <v>85.956240410095489</v>
      </c>
      <c r="L83" s="61">
        <f>データ加工!L165</f>
        <v>132.3656479249656</v>
      </c>
      <c r="M83" s="61">
        <f>データ加工!M165</f>
        <v>54.10599282198153</v>
      </c>
      <c r="N83" s="61">
        <f>データ加工!N165</f>
        <v>199.73231161314754</v>
      </c>
      <c r="O83" s="61">
        <f>データ加工!O165</f>
        <v>235.63644246208878</v>
      </c>
      <c r="P83" s="61"/>
      <c r="Q83" s="61">
        <f>データ加工!Q165</f>
        <v>100</v>
      </c>
      <c r="S83" t="s">
        <v>207</v>
      </c>
      <c r="T83" t="str">
        <f t="shared" si="0"/>
        <v>G 家庭用電気治療器具</v>
      </c>
    </row>
    <row r="84" spans="1:20" ht="14.25" thickBot="1" x14ac:dyDescent="0.2">
      <c r="A84" s="53" t="s">
        <v>159</v>
      </c>
      <c r="B84" s="55" t="str">
        <f>データ加工!B166</f>
        <v>他の工事・建築サービス</v>
      </c>
      <c r="C84" s="61">
        <f>データ加工!C166</f>
        <v>66.64952481952659</v>
      </c>
      <c r="D84" s="61">
        <f>データ加工!D166</f>
        <v>78.281458501751857</v>
      </c>
      <c r="E84" s="61">
        <f>データ加工!E166</f>
        <v>154.85946381004106</v>
      </c>
      <c r="F84" s="61">
        <f>データ加工!F166</f>
        <v>131.06719097455434</v>
      </c>
      <c r="G84" s="61">
        <f>データ加工!G166</f>
        <v>66.545353441530494</v>
      </c>
      <c r="H84" s="61">
        <f>データ加工!H166</f>
        <v>108.16214379635629</v>
      </c>
      <c r="I84" s="61">
        <f>データ加工!I166</f>
        <v>69.018909318815432</v>
      </c>
      <c r="J84" s="61">
        <f>データ加工!J166</f>
        <v>106.83536095659069</v>
      </c>
      <c r="K84" s="61">
        <f>データ加工!K166</f>
        <v>26.024813272952784</v>
      </c>
      <c r="L84" s="61">
        <f>データ加工!L166</f>
        <v>91.178438753901077</v>
      </c>
      <c r="M84" s="61">
        <f>データ加工!M166</f>
        <v>78.874236620535683</v>
      </c>
      <c r="N84" s="61">
        <f>データ加工!N166</f>
        <v>89.007268989816211</v>
      </c>
      <c r="O84" s="61">
        <f>データ加工!O166</f>
        <v>89.982431502247167</v>
      </c>
      <c r="P84" s="61"/>
      <c r="Q84" s="61">
        <f>データ加工!Q166</f>
        <v>100</v>
      </c>
      <c r="S84" t="s">
        <v>207</v>
      </c>
      <c r="T84" t="str">
        <f t="shared" si="0"/>
        <v>H 他の工事・建築サービス</v>
      </c>
    </row>
    <row r="85" spans="1:20" ht="14.25" thickBot="1" x14ac:dyDescent="0.2">
      <c r="A85" s="53" t="s">
        <v>160</v>
      </c>
      <c r="B85" s="55" t="str">
        <f>データ加工!B167</f>
        <v>預貯金</v>
      </c>
      <c r="C85" s="61">
        <f>データ加工!C167</f>
        <v>63.176171303057075</v>
      </c>
      <c r="D85" s="61">
        <f>データ加工!D167</f>
        <v>83.945608560320167</v>
      </c>
      <c r="E85" s="61">
        <f>データ加工!E167</f>
        <v>88.005540312540873</v>
      </c>
      <c r="F85" s="61">
        <f>データ加工!F167</f>
        <v>125.00653905899478</v>
      </c>
      <c r="G85" s="61">
        <f>データ加工!G167</f>
        <v>76.127931167057</v>
      </c>
      <c r="H85" s="61">
        <f>データ加工!H167</f>
        <v>76.552309119543594</v>
      </c>
      <c r="I85" s="61">
        <f>データ加工!I167</f>
        <v>91.135233596425508</v>
      </c>
      <c r="J85" s="61">
        <f>データ加工!J167</f>
        <v>96.296867975733264</v>
      </c>
      <c r="K85" s="61">
        <f>データ加工!K167</f>
        <v>86.339973626211986</v>
      </c>
      <c r="L85" s="61">
        <f>データ加工!L167</f>
        <v>133.66003989021826</v>
      </c>
      <c r="M85" s="61">
        <f>データ加工!M167</f>
        <v>63.740938964387958</v>
      </c>
      <c r="N85" s="61">
        <f>データ加工!N167</f>
        <v>127.38030077369102</v>
      </c>
      <c r="O85" s="61">
        <f>データ加工!O167</f>
        <v>60.415955626440478</v>
      </c>
      <c r="P85" s="61"/>
      <c r="Q85" s="61">
        <f>データ加工!Q167</f>
        <v>100</v>
      </c>
      <c r="S85" t="s">
        <v>207</v>
      </c>
      <c r="T85" t="str">
        <f t="shared" si="0"/>
        <v>I 預貯金</v>
      </c>
    </row>
    <row r="86" spans="1:20" ht="14.25" thickBot="1" x14ac:dyDescent="0.2">
      <c r="A86" s="53" t="s">
        <v>161</v>
      </c>
      <c r="B86" s="55" t="str">
        <f>データ加工!B168</f>
        <v>宝くじ</v>
      </c>
      <c r="C86" s="61">
        <f>データ加工!C168</f>
        <v>90.361069257705893</v>
      </c>
      <c r="D86" s="61">
        <f>データ加工!D168</f>
        <v>112.18185871242785</v>
      </c>
      <c r="E86" s="61">
        <f>データ加工!E168</f>
        <v>104.1362855393604</v>
      </c>
      <c r="F86" s="61">
        <f>データ加工!F168</f>
        <v>82.292705963601577</v>
      </c>
      <c r="G86" s="61">
        <f>データ加工!G168</f>
        <v>105.93316967246238</v>
      </c>
      <c r="H86" s="61">
        <f>データ加工!H168</f>
        <v>170.50287031171075</v>
      </c>
      <c r="I86" s="61">
        <f>データ加工!I168</f>
        <v>105.55117054713278</v>
      </c>
      <c r="J86" s="61">
        <f>データ加工!J168</f>
        <v>82.393042118274465</v>
      </c>
      <c r="K86" s="61">
        <f>データ加工!K168</f>
        <v>175.81958265701348</v>
      </c>
      <c r="L86" s="61">
        <f>データ加工!L168</f>
        <v>128.92757914769376</v>
      </c>
      <c r="M86" s="61">
        <f>データ加工!M168</f>
        <v>78.562994627877231</v>
      </c>
      <c r="N86" s="61">
        <f>データ加工!N168</f>
        <v>114.95808962386003</v>
      </c>
      <c r="O86" s="61">
        <f>データ加工!O168</f>
        <v>90.462393451354714</v>
      </c>
      <c r="P86" s="61"/>
      <c r="Q86" s="61">
        <f>データ加工!Q168</f>
        <v>100</v>
      </c>
      <c r="S86" t="s">
        <v>207</v>
      </c>
      <c r="T86" t="str">
        <f t="shared" si="0"/>
        <v>J 宝くじ</v>
      </c>
    </row>
    <row r="87" spans="1:20" ht="14.25" thickBot="1" x14ac:dyDescent="0.2">
      <c r="A87" s="53" t="s">
        <v>162</v>
      </c>
      <c r="B87" s="55" t="str">
        <f>データ加工!B169</f>
        <v>増改築工事</v>
      </c>
      <c r="C87" s="61">
        <f>データ加工!C169</f>
        <v>71.097342628516842</v>
      </c>
      <c r="D87" s="61">
        <f>データ加工!D169</f>
        <v>78.169534576811898</v>
      </c>
      <c r="E87" s="61">
        <f>データ加工!E169</f>
        <v>73.319765794727815</v>
      </c>
      <c r="F87" s="61">
        <f>データ加工!F169</f>
        <v>153.91504271357405</v>
      </c>
      <c r="G87" s="61">
        <f>データ加工!G169</f>
        <v>75.615755483364282</v>
      </c>
      <c r="H87" s="61">
        <f>データ加工!H169</f>
        <v>58.9944400554281</v>
      </c>
      <c r="I87" s="61">
        <f>データ加工!I169</f>
        <v>64.379935659860209</v>
      </c>
      <c r="J87" s="61">
        <f>データ加工!J169</f>
        <v>101.44170873644434</v>
      </c>
      <c r="K87" s="61">
        <f>データ加工!K169</f>
        <v>88.716303175557272</v>
      </c>
      <c r="L87" s="61">
        <f>データ加工!L169</f>
        <v>122.88204536502924</v>
      </c>
      <c r="M87" s="61">
        <f>データ加工!M169</f>
        <v>68.942396562157924</v>
      </c>
      <c r="N87" s="61">
        <f>データ加工!N169</f>
        <v>96.677292497129983</v>
      </c>
      <c r="O87" s="61">
        <f>データ加工!O169</f>
        <v>51.123701253242658</v>
      </c>
      <c r="P87" s="61"/>
      <c r="Q87" s="61">
        <f>データ加工!Q169</f>
        <v>100</v>
      </c>
      <c r="S87" t="s">
        <v>207</v>
      </c>
      <c r="T87" t="str">
        <f t="shared" si="0"/>
        <v>K 増改築工事</v>
      </c>
    </row>
    <row r="88" spans="1:20" ht="14.25" thickBot="1" x14ac:dyDescent="0.2">
      <c r="A88" s="53" t="s">
        <v>163</v>
      </c>
      <c r="B88" s="55" t="str">
        <f>データ加工!B170</f>
        <v>損害保険</v>
      </c>
      <c r="C88" s="61">
        <f>データ加工!C170</f>
        <v>63.564488195227177</v>
      </c>
      <c r="D88" s="61">
        <f>データ加工!D170</f>
        <v>81.683244641673241</v>
      </c>
      <c r="E88" s="61">
        <f>データ加工!E170</f>
        <v>137.54302731307902</v>
      </c>
      <c r="F88" s="61">
        <f>データ加工!F170</f>
        <v>115.04637020954</v>
      </c>
      <c r="G88" s="61">
        <f>データ加工!G170</f>
        <v>73.370768269942786</v>
      </c>
      <c r="H88" s="61">
        <f>データ加工!H170</f>
        <v>58.527226404870916</v>
      </c>
      <c r="I88" s="61">
        <f>データ加工!I170</f>
        <v>76.010662914465513</v>
      </c>
      <c r="J88" s="61">
        <f>データ加工!J170</f>
        <v>103.48799829181847</v>
      </c>
      <c r="K88" s="61">
        <f>データ加工!K170</f>
        <v>149.35658794661975</v>
      </c>
      <c r="L88" s="61">
        <f>データ加工!L170</f>
        <v>122.5607851157089</v>
      </c>
      <c r="M88" s="61">
        <f>データ加工!M170</f>
        <v>74.614253300604943</v>
      </c>
      <c r="N88" s="61">
        <f>データ加工!N170</f>
        <v>115.89882685482449</v>
      </c>
      <c r="O88" s="61">
        <f>データ加工!O170</f>
        <v>94.850781899633205</v>
      </c>
      <c r="P88" s="61"/>
      <c r="Q88" s="61">
        <f>データ加工!Q170</f>
        <v>100</v>
      </c>
      <c r="S88" t="s">
        <v>207</v>
      </c>
      <c r="T88" t="str">
        <f t="shared" si="0"/>
        <v>L 損害保険</v>
      </c>
    </row>
    <row r="89" spans="1:20" ht="14.25" thickBot="1" x14ac:dyDescent="0.2">
      <c r="A89" s="53" t="s">
        <v>164</v>
      </c>
      <c r="B89" s="55" t="str">
        <f>データ加工!B171</f>
        <v>衛生設備工事</v>
      </c>
      <c r="C89" s="61">
        <f>データ加工!C171</f>
        <v>71.061862699564927</v>
      </c>
      <c r="D89" s="61">
        <f>データ加工!D171</f>
        <v>59.014846764070128</v>
      </c>
      <c r="E89" s="61">
        <f>データ加工!E171</f>
        <v>61.534604013949249</v>
      </c>
      <c r="F89" s="61">
        <f>データ加工!F171</f>
        <v>147.27678826254893</v>
      </c>
      <c r="G89" s="61">
        <f>データ加工!G171</f>
        <v>34.252107911031679</v>
      </c>
      <c r="H89" s="61">
        <f>データ加工!H171</f>
        <v>26.908630895678883</v>
      </c>
      <c r="I89" s="61">
        <f>データ加工!I171</f>
        <v>73.038940440406435</v>
      </c>
      <c r="J89" s="61">
        <f>データ加工!J171</f>
        <v>160.19949882164354</v>
      </c>
      <c r="K89" s="61">
        <f>データ加工!K171</f>
        <v>32.372328705380291</v>
      </c>
      <c r="L89" s="61">
        <f>データ加工!L171</f>
        <v>68.577770724715165</v>
      </c>
      <c r="M89" s="61">
        <f>データ加工!M171</f>
        <v>67.923592136633914</v>
      </c>
      <c r="N89" s="61">
        <f>データ加工!N171</f>
        <v>91.178177989567814</v>
      </c>
      <c r="O89" s="61">
        <f>データ加工!O171</f>
        <v>35.977296219104062</v>
      </c>
      <c r="P89" s="61"/>
      <c r="Q89" s="61">
        <f>データ加工!Q171</f>
        <v>100</v>
      </c>
      <c r="S89" t="s">
        <v>207</v>
      </c>
      <c r="T89" t="str">
        <f t="shared" si="0"/>
        <v>M 衛生設備工事</v>
      </c>
    </row>
    <row r="90" spans="1:20" ht="14.25" thickBot="1" x14ac:dyDescent="0.2">
      <c r="A90" s="53" t="s">
        <v>165</v>
      </c>
      <c r="B90" s="55" t="str">
        <f>データ加工!B172</f>
        <v>自動車</v>
      </c>
      <c r="C90" s="61">
        <f>データ加工!C172</f>
        <v>84.604887289208705</v>
      </c>
      <c r="D90" s="61">
        <f>データ加工!D172</f>
        <v>111.41536480224046</v>
      </c>
      <c r="E90" s="61">
        <f>データ加工!E172</f>
        <v>152.89443401059691</v>
      </c>
      <c r="F90" s="61">
        <f>データ加工!F172</f>
        <v>100.81559322100179</v>
      </c>
      <c r="G90" s="61">
        <f>データ加工!G172</f>
        <v>107.77545277179064</v>
      </c>
      <c r="H90" s="61">
        <f>データ加工!H172</f>
        <v>76.888556450961801</v>
      </c>
      <c r="I90" s="61">
        <f>データ加工!I172</f>
        <v>77.151379305202369</v>
      </c>
      <c r="J90" s="61">
        <f>データ加工!J172</f>
        <v>91.03043862730587</v>
      </c>
      <c r="K90" s="61">
        <f>データ加工!K172</f>
        <v>110.11963449316771</v>
      </c>
      <c r="L90" s="61">
        <f>データ加工!L172</f>
        <v>126.5085702878108</v>
      </c>
      <c r="M90" s="61">
        <f>データ加工!M172</f>
        <v>61.614112535199403</v>
      </c>
      <c r="N90" s="61">
        <f>データ加工!N172</f>
        <v>121.29358069146623</v>
      </c>
      <c r="O90" s="61">
        <f>データ加工!O172</f>
        <v>77.508920421277878</v>
      </c>
      <c r="P90" s="61"/>
      <c r="Q90" s="61">
        <f>データ加工!Q172</f>
        <v>100</v>
      </c>
      <c r="S90" t="s">
        <v>207</v>
      </c>
      <c r="T90" t="str">
        <f t="shared" si="0"/>
        <v>N 自動車</v>
      </c>
    </row>
    <row r="91" spans="1:20" ht="14.25" thickBot="1" x14ac:dyDescent="0.2">
      <c r="A91" s="53" t="s">
        <v>166</v>
      </c>
      <c r="B91" s="55" t="str">
        <f>データ加工!B173</f>
        <v>有料老人ホーム</v>
      </c>
      <c r="C91" s="61">
        <f>データ加工!C173</f>
        <v>103.89404368848953</v>
      </c>
      <c r="D91" s="61">
        <f>データ加工!D173</f>
        <v>73.111824457094926</v>
      </c>
      <c r="E91" s="61">
        <f>データ加工!E173</f>
        <v>97.99388790555534</v>
      </c>
      <c r="F91" s="61">
        <f>データ加工!F173</f>
        <v>123.4009015856047</v>
      </c>
      <c r="G91" s="61">
        <f>データ加工!G173</f>
        <v>67.648354290025722</v>
      </c>
      <c r="H91" s="61">
        <f>データ加工!H173</f>
        <v>86.964369710764359</v>
      </c>
      <c r="I91" s="61">
        <f>データ加工!I173</f>
        <v>51.075171100562414</v>
      </c>
      <c r="J91" s="61">
        <f>データ加工!J173</f>
        <v>91.192669955017507</v>
      </c>
      <c r="K91" s="61">
        <f>データ加工!K173</f>
        <v>69.748108524420587</v>
      </c>
      <c r="L91" s="61">
        <f>データ加工!L173</f>
        <v>144.91344762521996</v>
      </c>
      <c r="M91" s="61">
        <f>データ加工!M173</f>
        <v>24.390903513258031</v>
      </c>
      <c r="N91" s="61">
        <f>データ加工!N173</f>
        <v>163.12267265019253</v>
      </c>
      <c r="O91" s="61">
        <f>データ加工!O173</f>
        <v>43.064014193226043</v>
      </c>
      <c r="P91" s="61"/>
      <c r="Q91" s="61">
        <f>データ加工!Q173</f>
        <v>100</v>
      </c>
      <c r="S91" t="s">
        <v>207</v>
      </c>
      <c r="T91" t="str">
        <f t="shared" si="0"/>
        <v>O 有料老人ホーム</v>
      </c>
    </row>
    <row r="92" spans="1:20" ht="14.25" thickBot="1" x14ac:dyDescent="0.2">
      <c r="A92" s="53" t="s">
        <v>167</v>
      </c>
      <c r="B92" s="55" t="str">
        <f>データ加工!B174</f>
        <v>建物清掃サービス</v>
      </c>
      <c r="C92" s="61">
        <f>データ加工!C174</f>
        <v>39.247320365766051</v>
      </c>
      <c r="D92" s="61">
        <f>データ加工!D174</f>
        <v>42.371911769353368</v>
      </c>
      <c r="E92" s="61">
        <f>データ加工!E174</f>
        <v>79.791890921140421</v>
      </c>
      <c r="F92" s="61">
        <f>データ加工!F174</f>
        <v>176.0707436311564</v>
      </c>
      <c r="G92" s="61">
        <f>データ加工!G174</f>
        <v>6.3057895441069949</v>
      </c>
      <c r="H92" s="61">
        <f>データ加工!H174</f>
        <v>41.612427936614026</v>
      </c>
      <c r="I92" s="61">
        <f>データ加工!I174</f>
        <v>32.55448756360429</v>
      </c>
      <c r="J92" s="61">
        <f>データ加工!J174</f>
        <v>118.64075763655177</v>
      </c>
      <c r="K92" s="61">
        <f>データ加工!K174</f>
        <v>71.516681799207802</v>
      </c>
      <c r="L92" s="61">
        <f>データ加工!L174</f>
        <v>110.71259511244702</v>
      </c>
      <c r="M92" s="61">
        <f>データ加工!M174</f>
        <v>87.532806665250106</v>
      </c>
      <c r="N92" s="61">
        <f>データ加工!N174</f>
        <v>59.349934116426574</v>
      </c>
      <c r="O92" s="61">
        <f>データ加工!O174</f>
        <v>247.27343300300569</v>
      </c>
      <c r="P92" s="61"/>
      <c r="Q92" s="61">
        <f>データ加工!Q174</f>
        <v>100</v>
      </c>
      <c r="S92" t="s">
        <v>207</v>
      </c>
      <c r="T92" t="str">
        <f t="shared" si="0"/>
        <v>P 建物清掃サービス</v>
      </c>
    </row>
    <row r="93" spans="1:20" ht="14.25" thickBot="1" x14ac:dyDescent="0.2">
      <c r="A93" s="53" t="s">
        <v>168</v>
      </c>
      <c r="B93" s="55" t="str">
        <f>データ加工!B175</f>
        <v>和服</v>
      </c>
      <c r="C93" s="61">
        <f>データ加工!C175</f>
        <v>54.284710156700896</v>
      </c>
      <c r="D93" s="61">
        <f>データ加工!D175</f>
        <v>91.407440432348636</v>
      </c>
      <c r="E93" s="61">
        <f>データ加工!E175</f>
        <v>56.238975911437528</v>
      </c>
      <c r="F93" s="61">
        <f>データ加工!F175</f>
        <v>120.02543558691224</v>
      </c>
      <c r="G93" s="61">
        <f>データ加工!G175</f>
        <v>97.894880374822961</v>
      </c>
      <c r="H93" s="61">
        <f>データ加工!H175</f>
        <v>136.94357520273911</v>
      </c>
      <c r="I93" s="61">
        <f>データ加工!I175</f>
        <v>70.882959463886479</v>
      </c>
      <c r="J93" s="61">
        <f>データ加工!J175</f>
        <v>134.94149342481839</v>
      </c>
      <c r="K93" s="61">
        <f>データ加工!K175</f>
        <v>35.815100170873116</v>
      </c>
      <c r="L93" s="61">
        <f>データ加工!L175</f>
        <v>140.06946870366733</v>
      </c>
      <c r="M93" s="61">
        <f>データ加工!M175</f>
        <v>54.272986626987652</v>
      </c>
      <c r="N93" s="61">
        <f>データ加工!N175</f>
        <v>115.28560554871432</v>
      </c>
      <c r="O93" s="61">
        <f>データ加工!O175</f>
        <v>26.535635412397383</v>
      </c>
      <c r="P93" s="61"/>
      <c r="Q93" s="61">
        <f>データ加工!Q175</f>
        <v>100</v>
      </c>
      <c r="S93" t="s">
        <v>207</v>
      </c>
      <c r="T93" t="str">
        <f t="shared" si="0"/>
        <v>Q 和服</v>
      </c>
    </row>
    <row r="94" spans="1:20" ht="14.25" thickBot="1" x14ac:dyDescent="0.2">
      <c r="A94" s="53" t="s">
        <v>169</v>
      </c>
      <c r="B94" s="55" t="str">
        <f>データ加工!B176</f>
        <v>婦人洋服</v>
      </c>
      <c r="C94" s="61">
        <f>データ加工!C176</f>
        <v>89.110226618245576</v>
      </c>
      <c r="D94" s="61">
        <f>データ加工!D176</f>
        <v>49.598088659031617</v>
      </c>
      <c r="E94" s="61">
        <f>データ加工!E176</f>
        <v>56.9623067913274</v>
      </c>
      <c r="F94" s="61">
        <f>データ加工!F176</f>
        <v>129.03990227733021</v>
      </c>
      <c r="G94" s="61">
        <f>データ加工!G176</f>
        <v>57.573277847240554</v>
      </c>
      <c r="H94" s="61">
        <f>データ加工!H176</f>
        <v>66.337129606807068</v>
      </c>
      <c r="I94" s="61">
        <f>データ加工!I176</f>
        <v>64.615173659202</v>
      </c>
      <c r="J94" s="61">
        <f>データ加工!J176</f>
        <v>105.05775193569691</v>
      </c>
      <c r="K94" s="61">
        <f>データ加工!K176</f>
        <v>96.735318789496517</v>
      </c>
      <c r="L94" s="61">
        <f>データ加工!L176</f>
        <v>150.73794310854873</v>
      </c>
      <c r="M94" s="61">
        <f>データ加工!M176</f>
        <v>42.285408823895899</v>
      </c>
      <c r="N94" s="61">
        <f>データ加工!N176</f>
        <v>156.90750875777084</v>
      </c>
      <c r="O94" s="61">
        <f>データ加工!O176</f>
        <v>67.192324396343864</v>
      </c>
      <c r="P94" s="61"/>
      <c r="Q94" s="61">
        <f>データ加工!Q176</f>
        <v>100</v>
      </c>
      <c r="S94" t="s">
        <v>208</v>
      </c>
      <c r="T94" t="str">
        <f t="shared" si="0"/>
        <v>R 婦人洋服</v>
      </c>
    </row>
    <row r="95" spans="1:20" ht="14.25" thickBot="1" x14ac:dyDescent="0.2">
      <c r="A95" s="53" t="s">
        <v>170</v>
      </c>
      <c r="B95" s="55" t="str">
        <f>データ加工!B177</f>
        <v>預貯金・証券等全般</v>
      </c>
      <c r="C95" s="61">
        <f>データ加工!C177</f>
        <v>54.982905785725997</v>
      </c>
      <c r="D95" s="61">
        <f>データ加工!D177</f>
        <v>115.72887353774044</v>
      </c>
      <c r="E95" s="61">
        <f>データ加工!E177</f>
        <v>182.87898496163007</v>
      </c>
      <c r="F95" s="61">
        <f>データ加工!F177</f>
        <v>101.87360706105018</v>
      </c>
      <c r="G95" s="61">
        <f>データ加工!G177</f>
        <v>95.95546307873424</v>
      </c>
      <c r="H95" s="61">
        <f>データ加工!H177</f>
        <v>84.429074045027178</v>
      </c>
      <c r="I95" s="61">
        <f>データ加工!I177</f>
        <v>77.538208391042389</v>
      </c>
      <c r="J95" s="61">
        <f>データ加工!J177</f>
        <v>99.957861065031992</v>
      </c>
      <c r="K95" s="61">
        <f>データ加工!K177</f>
        <v>60.45957424343532</v>
      </c>
      <c r="L95" s="61">
        <f>データ加工!L177</f>
        <v>153.69358905185359</v>
      </c>
      <c r="M95" s="61">
        <f>データ加工!M177</f>
        <v>97.256440294960555</v>
      </c>
      <c r="N95" s="61">
        <f>データ加工!N177</f>
        <v>80.278260294673444</v>
      </c>
      <c r="O95" s="61">
        <f>データ加工!O177</f>
        <v>94.069254154881392</v>
      </c>
      <c r="P95" s="61"/>
      <c r="Q95" s="61">
        <f>データ加工!Q177</f>
        <v>100</v>
      </c>
      <c r="S95" t="s">
        <v>208</v>
      </c>
      <c r="T95" t="str">
        <f t="shared" si="0"/>
        <v>S 預貯金・証券等全般</v>
      </c>
    </row>
    <row r="96" spans="1:20" ht="14.25" thickBot="1" x14ac:dyDescent="0.2">
      <c r="A96" s="53" t="s">
        <v>171</v>
      </c>
      <c r="B96" s="55" t="str">
        <f>データ加工!B178</f>
        <v>その他の保険</v>
      </c>
      <c r="C96" s="61">
        <f>データ加工!C178</f>
        <v>67.27484908334489</v>
      </c>
      <c r="D96" s="61">
        <f>データ加工!D178</f>
        <v>69.015684890196098</v>
      </c>
      <c r="E96" s="61">
        <f>データ加工!E178</f>
        <v>100.12166675861715</v>
      </c>
      <c r="F96" s="61">
        <f>データ加工!F178</f>
        <v>149.55364583787861</v>
      </c>
      <c r="G96" s="61">
        <f>データ加工!G178</f>
        <v>53.408767816530379</v>
      </c>
      <c r="H96" s="61">
        <f>データ加工!H178</f>
        <v>75.524761346126908</v>
      </c>
      <c r="I96" s="61">
        <f>データ加工!I178</f>
        <v>55.445697486684367</v>
      </c>
      <c r="J96" s="61">
        <f>データ加工!J178</f>
        <v>103.2539650304349</v>
      </c>
      <c r="K96" s="61">
        <f>データ加工!K178</f>
        <v>88.335901428160184</v>
      </c>
      <c r="L96" s="61">
        <f>データ加工!L178</f>
        <v>98.706672576409858</v>
      </c>
      <c r="M96" s="61">
        <f>データ加工!M178</f>
        <v>83.847141188053968</v>
      </c>
      <c r="N96" s="61">
        <f>データ加工!N178</f>
        <v>99.013119698402917</v>
      </c>
      <c r="O96" s="61">
        <f>データ加工!O178</f>
        <v>88.823142026397278</v>
      </c>
      <c r="P96" s="61"/>
      <c r="Q96" s="61">
        <f>データ加工!Q178</f>
        <v>100</v>
      </c>
      <c r="S96" t="s">
        <v>208</v>
      </c>
      <c r="T96" t="str">
        <f t="shared" si="0"/>
        <v>T その他の保険</v>
      </c>
    </row>
    <row r="97" spans="1:20" ht="14.25" thickBot="1" x14ac:dyDescent="0.2">
      <c r="A97" s="53" t="s">
        <v>172</v>
      </c>
      <c r="B97" s="55" t="str">
        <f>データ加工!B179</f>
        <v>消火器</v>
      </c>
      <c r="C97" s="61">
        <f>データ加工!C179</f>
        <v>12.03355643867754</v>
      </c>
      <c r="D97" s="61">
        <f>データ加工!D179</f>
        <v>143.40708129054696</v>
      </c>
      <c r="E97" s="61">
        <f>データ加工!E179</f>
        <v>133.19757452708888</v>
      </c>
      <c r="F97" s="61">
        <f>データ加工!F179</f>
        <v>149.43310416247652</v>
      </c>
      <c r="G97" s="61">
        <f>データ加工!G179</f>
        <v>71.052735755919883</v>
      </c>
      <c r="H97" s="61">
        <f>データ加工!H179</f>
        <v>63.793590932952995</v>
      </c>
      <c r="I97" s="61">
        <f>データ加工!I179</f>
        <v>57.718981277736134</v>
      </c>
      <c r="J97" s="61">
        <f>データ加工!J179</f>
        <v>144.58017152659113</v>
      </c>
      <c r="K97" s="61">
        <f>データ加工!K179</f>
        <v>12.791107203883257</v>
      </c>
      <c r="L97" s="61">
        <f>データ加工!L179</f>
        <v>21.88585448494802</v>
      </c>
      <c r="M97" s="61">
        <f>データ加工!M179</f>
        <v>22.365241741890515</v>
      </c>
      <c r="N97" s="61">
        <f>データ加工!N179</f>
        <v>30.880072914834194</v>
      </c>
      <c r="O97" s="61">
        <f>データ加工!O179</f>
        <v>246.4023288294043</v>
      </c>
      <c r="P97" s="61"/>
      <c r="Q97" s="61">
        <f>データ加工!Q179</f>
        <v>100</v>
      </c>
      <c r="S97" t="s">
        <v>209</v>
      </c>
      <c r="T97" t="str">
        <f t="shared" si="0"/>
        <v>U 消火器</v>
      </c>
    </row>
    <row r="98" spans="1:20" ht="14.25" thickBot="1" x14ac:dyDescent="0.2">
      <c r="A98" s="53" t="s">
        <v>173</v>
      </c>
      <c r="B98" s="55" t="str">
        <f>データ加工!B180</f>
        <v>相隣関係</v>
      </c>
      <c r="C98" s="61">
        <f>データ加工!C180</f>
        <v>85.425494294357506</v>
      </c>
      <c r="D98" s="61">
        <f>データ加工!D180</f>
        <v>152.61489612821458</v>
      </c>
      <c r="E98" s="61">
        <f>データ加工!E180</f>
        <v>59.303513747043098</v>
      </c>
      <c r="F98" s="61">
        <f>データ加工!F180</f>
        <v>114.93838719863221</v>
      </c>
      <c r="G98" s="61">
        <f>データ加工!G180</f>
        <v>56.239621234367675</v>
      </c>
      <c r="H98" s="61">
        <f>データ加工!H180</f>
        <v>99.409800711774793</v>
      </c>
      <c r="I98" s="61">
        <f>データ加工!I180</f>
        <v>78.897993749555638</v>
      </c>
      <c r="J98" s="61">
        <f>データ加工!J180</f>
        <v>105.36410580425274</v>
      </c>
      <c r="K98" s="61">
        <f>データ加工!K180</f>
        <v>39.864864147791629</v>
      </c>
      <c r="L98" s="61">
        <f>データ加工!L180</f>
        <v>90.946165633564917</v>
      </c>
      <c r="M98" s="61">
        <f>データ加工!M180</f>
        <v>69.703686276846057</v>
      </c>
      <c r="N98" s="61">
        <f>データ加工!N180</f>
        <v>128.32143373796825</v>
      </c>
      <c r="O98" s="61">
        <f>データ加工!O180</f>
        <v>123.06721370590658</v>
      </c>
      <c r="P98" s="61"/>
      <c r="Q98" s="61">
        <f>データ加工!Q180</f>
        <v>100</v>
      </c>
      <c r="S98" t="s">
        <v>209</v>
      </c>
      <c r="T98" t="str">
        <f t="shared" si="0"/>
        <v>V 相隣関係</v>
      </c>
    </row>
    <row r="99" spans="1:20" ht="14.25" thickBot="1" x14ac:dyDescent="0.2">
      <c r="A99" s="53" t="s">
        <v>174</v>
      </c>
      <c r="B99" s="55" t="str">
        <f>データ加工!B181</f>
        <v>クリーニング</v>
      </c>
      <c r="C99" s="61">
        <f>データ加工!C181</f>
        <v>100.18734422573299</v>
      </c>
      <c r="D99" s="61">
        <f>データ加工!D181</f>
        <v>32.761073783275393</v>
      </c>
      <c r="E99" s="61">
        <f>データ加工!E181</f>
        <v>99.014126197128007</v>
      </c>
      <c r="F99" s="61">
        <f>データ加工!F181</f>
        <v>148.0394802502737</v>
      </c>
      <c r="G99" s="61">
        <f>データ加工!G181</f>
        <v>66.902752959556423</v>
      </c>
      <c r="H99" s="61">
        <f>データ加工!H181</f>
        <v>73.029547991918577</v>
      </c>
      <c r="I99" s="61">
        <f>データ加工!I181</f>
        <v>71.133872594732111</v>
      </c>
      <c r="J99" s="61">
        <f>データ加工!J181</f>
        <v>108.91922682856494</v>
      </c>
      <c r="K99" s="61">
        <f>データ加工!K181</f>
        <v>93.182650002094647</v>
      </c>
      <c r="L99" s="61">
        <f>データ加工!L181</f>
        <v>107.37626306597502</v>
      </c>
      <c r="M99" s="61">
        <f>データ加工!M181</f>
        <v>41.896233379852951</v>
      </c>
      <c r="N99" s="61">
        <f>データ加工!N181</f>
        <v>102.43712683296988</v>
      </c>
      <c r="O99" s="61">
        <f>データ加工!O181</f>
        <v>34.519808899313404</v>
      </c>
      <c r="P99" s="61"/>
      <c r="Q99" s="61">
        <f>データ加工!Q181</f>
        <v>100</v>
      </c>
      <c r="S99" t="s">
        <v>209</v>
      </c>
      <c r="T99" t="str">
        <f t="shared" si="0"/>
        <v>W クリーニング</v>
      </c>
    </row>
    <row r="100" spans="1:20" ht="14.25" thickBot="1" x14ac:dyDescent="0.2">
      <c r="A100" s="53" t="s">
        <v>175</v>
      </c>
      <c r="B100" s="55" t="str">
        <f>データ加工!B182</f>
        <v>他の教養・娯楽サービス</v>
      </c>
      <c r="C100" s="61">
        <f>データ加工!C182</f>
        <v>63.063557806973215</v>
      </c>
      <c r="D100" s="61">
        <f>データ加工!D182</f>
        <v>58.657181026106073</v>
      </c>
      <c r="E100" s="61">
        <f>データ加工!E182</f>
        <v>122.98813476832808</v>
      </c>
      <c r="F100" s="61">
        <f>データ加工!F182</f>
        <v>157.37807689509688</v>
      </c>
      <c r="G100" s="61">
        <f>データ加工!G182</f>
        <v>60.287169732295666</v>
      </c>
      <c r="H100" s="61">
        <f>データ加工!H182</f>
        <v>66.863870710474799</v>
      </c>
      <c r="I100" s="61">
        <f>データ加工!I182</f>
        <v>92.337373932635032</v>
      </c>
      <c r="J100" s="61">
        <f>データ加工!J182</f>
        <v>89.339906453736816</v>
      </c>
      <c r="K100" s="61">
        <f>データ加工!K182</f>
        <v>107.25377591277511</v>
      </c>
      <c r="L100" s="61">
        <f>データ加工!L182</f>
        <v>101.58781653975872</v>
      </c>
      <c r="M100" s="61">
        <f>データ加工!M182</f>
        <v>42.194958751545315</v>
      </c>
      <c r="N100" s="61">
        <f>データ加工!N182</f>
        <v>80.915699081651113</v>
      </c>
      <c r="O100" s="61">
        <f>データ加工!O182</f>
        <v>49.665627777214361</v>
      </c>
      <c r="P100" s="61"/>
      <c r="Q100" s="61">
        <f>データ加工!Q182</f>
        <v>100</v>
      </c>
      <c r="S100" t="s">
        <v>209</v>
      </c>
      <c r="T100" t="str">
        <f t="shared" si="0"/>
        <v>X 他の教養・娯楽サービス</v>
      </c>
    </row>
    <row r="101" spans="1:20" ht="14.25" thickBot="1" x14ac:dyDescent="0.2">
      <c r="A101" s="54"/>
      <c r="B101" s="62" t="str">
        <f>データ加工!B183</f>
        <v>合計</v>
      </c>
      <c r="C101" s="61">
        <f>データ加工!C183</f>
        <v>68.636620990559265</v>
      </c>
      <c r="D101" s="61">
        <f>データ加工!D183</f>
        <v>68.223254602595759</v>
      </c>
      <c r="E101" s="61">
        <f>データ加工!E183</f>
        <v>110.14609749061034</v>
      </c>
      <c r="F101" s="61">
        <f>データ加工!F183</f>
        <v>112.94462639098859</v>
      </c>
      <c r="G101" s="61">
        <f>データ加工!G183</f>
        <v>83.436688730673339</v>
      </c>
      <c r="H101" s="61">
        <f>データ加工!H183</f>
        <v>111.52496319872793</v>
      </c>
      <c r="I101" s="61">
        <f>データ加工!I183</f>
        <v>79.503746102296546</v>
      </c>
      <c r="J101" s="61">
        <f>データ加工!J183</f>
        <v>100.15240389196904</v>
      </c>
      <c r="K101" s="61">
        <f>データ加工!K183</f>
        <v>97.694856509884389</v>
      </c>
      <c r="L101" s="61">
        <f>データ加工!L183</f>
        <v>130.49513461342642</v>
      </c>
      <c r="M101" s="61">
        <f>データ加工!M183</f>
        <v>84.532290207278791</v>
      </c>
      <c r="N101" s="61">
        <f>データ加工!N183</f>
        <v>123.46331200954866</v>
      </c>
      <c r="O101" s="61">
        <f>データ加工!O183</f>
        <v>85.337275667140659</v>
      </c>
      <c r="P101" s="61"/>
      <c r="Q101" s="61">
        <f>データ加工!Q183</f>
        <v>100</v>
      </c>
      <c r="S101" t="s">
        <v>209</v>
      </c>
      <c r="T101" t="str">
        <f t="shared" si="0"/>
        <v xml:space="preserve"> 合計</v>
      </c>
    </row>
  </sheetData>
  <mergeCells count="1">
    <mergeCell ref="C49:Q49"/>
  </mergeCells>
  <phoneticPr fontId="15"/>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1"/>
  <sheetViews>
    <sheetView showGridLines="0" zoomScaleNormal="100" workbookViewId="0"/>
  </sheetViews>
  <sheetFormatPr defaultRowHeight="13.5" x14ac:dyDescent="0.15"/>
  <cols>
    <col min="1" max="1" width="5.875" customWidth="1"/>
    <col min="2" max="2" width="24.625" customWidth="1"/>
    <col min="17" max="17" width="8.375" customWidth="1"/>
    <col min="18" max="18" width="11.625" customWidth="1"/>
    <col min="19" max="19" width="8.625" customWidth="1"/>
    <col min="20" max="20" width="12.875" customWidth="1"/>
    <col min="21" max="21" width="7.25" customWidth="1"/>
  </cols>
  <sheetData>
    <row r="1" spans="2:20" ht="23.25" customHeight="1" x14ac:dyDescent="0.15">
      <c r="B1" s="108" t="s">
        <v>270</v>
      </c>
      <c r="T1" s="42" t="s">
        <v>256</v>
      </c>
    </row>
    <row r="2" spans="2:20" ht="14.25" x14ac:dyDescent="0.15">
      <c r="B2" s="18" t="s">
        <v>198</v>
      </c>
      <c r="I2" s="18" t="s">
        <v>199</v>
      </c>
      <c r="N2" s="18"/>
      <c r="T2" s="80" t="s">
        <v>255</v>
      </c>
    </row>
    <row r="42" spans="2:17" ht="14.25" x14ac:dyDescent="0.15">
      <c r="L42" s="18"/>
    </row>
    <row r="44" spans="2:17" ht="14.25" x14ac:dyDescent="0.15">
      <c r="L44" s="18" t="s">
        <v>196</v>
      </c>
    </row>
    <row r="45" spans="2:17" x14ac:dyDescent="0.15">
      <c r="B45" t="str">
        <f>素データ!G1</f>
        <v>データ出所：国民生活センター「消費生活相談データベース(PIO-NET)」</v>
      </c>
    </row>
    <row r="48" spans="2:17" ht="14.25" thickBot="1" x14ac:dyDescent="0.2">
      <c r="B48" s="60" t="str">
        <f>データ加工!B62</f>
        <v>人口調整（10万人当たり）相談件数</v>
      </c>
      <c r="C48" s="4"/>
      <c r="D48" s="4"/>
      <c r="E48" s="4"/>
      <c r="F48" s="4"/>
      <c r="G48" s="4"/>
      <c r="H48" s="4"/>
      <c r="I48" s="4"/>
      <c r="J48" s="4"/>
      <c r="K48" s="4"/>
      <c r="L48" s="4"/>
      <c r="M48" s="4"/>
      <c r="N48" s="4"/>
      <c r="O48" s="4"/>
      <c r="P48" s="4"/>
      <c r="Q48" s="4"/>
    </row>
    <row r="49" spans="1:20" ht="14.25" thickBot="1" x14ac:dyDescent="0.2">
      <c r="A49" s="49"/>
      <c r="B49" s="51" t="str">
        <f>データ加工!B63</f>
        <v>商品・サービス（小分類）</v>
      </c>
      <c r="C49" s="214" t="s">
        <v>98</v>
      </c>
      <c r="D49" s="214"/>
      <c r="E49" s="214"/>
      <c r="F49" s="214"/>
      <c r="G49" s="214"/>
      <c r="H49" s="214"/>
      <c r="I49" s="214"/>
      <c r="J49" s="214"/>
      <c r="K49" s="214"/>
      <c r="L49" s="214"/>
      <c r="M49" s="214"/>
      <c r="N49" s="214"/>
      <c r="O49" s="214"/>
      <c r="P49" s="214"/>
      <c r="Q49" s="215"/>
    </row>
    <row r="50" spans="1:20" ht="14.25" thickBot="1" x14ac:dyDescent="0.2">
      <c r="A50" s="50" t="s">
        <v>125</v>
      </c>
      <c r="B50" s="52"/>
      <c r="C50" s="56" t="s">
        <v>99</v>
      </c>
      <c r="D50" s="57" t="s">
        <v>100</v>
      </c>
      <c r="E50" s="57" t="s">
        <v>101</v>
      </c>
      <c r="F50" s="57" t="s">
        <v>102</v>
      </c>
      <c r="G50" s="57" t="s">
        <v>103</v>
      </c>
      <c r="H50" s="57" t="s">
        <v>104</v>
      </c>
      <c r="I50" s="57" t="s">
        <v>105</v>
      </c>
      <c r="J50" s="57" t="s">
        <v>106</v>
      </c>
      <c r="K50" s="57" t="s">
        <v>107</v>
      </c>
      <c r="L50" s="57" t="s">
        <v>108</v>
      </c>
      <c r="M50" s="57" t="s">
        <v>109</v>
      </c>
      <c r="N50" s="57" t="s">
        <v>110</v>
      </c>
      <c r="O50" s="57" t="s">
        <v>111</v>
      </c>
      <c r="P50" s="57" t="s">
        <v>112</v>
      </c>
      <c r="Q50" s="57" t="s">
        <v>1</v>
      </c>
      <c r="S50" s="40" t="s">
        <v>200</v>
      </c>
      <c r="T50" s="41" t="s">
        <v>201</v>
      </c>
    </row>
    <row r="51" spans="1:20" ht="14.25" thickBot="1" x14ac:dyDescent="0.2">
      <c r="A51" s="53" t="s">
        <v>126</v>
      </c>
      <c r="B51" s="55" t="str">
        <f>データ加工!B65</f>
        <v>商品一般</v>
      </c>
      <c r="C51" s="61">
        <f>データ加工!C65</f>
        <v>47.42827734442011</v>
      </c>
      <c r="D51" s="61">
        <f>データ加工!D65</f>
        <v>44.58367064399939</v>
      </c>
      <c r="E51" s="61">
        <f>データ加工!E65</f>
        <v>100.35007282472158</v>
      </c>
      <c r="F51" s="61">
        <f>データ加工!F65</f>
        <v>53.418213401746129</v>
      </c>
      <c r="G51" s="61">
        <f>データ加工!G65</f>
        <v>86.632574793892971</v>
      </c>
      <c r="H51" s="61">
        <f>データ加工!H65</f>
        <v>116.79993152492564</v>
      </c>
      <c r="I51" s="61">
        <f>データ加工!I65</f>
        <v>58.676924513962298</v>
      </c>
      <c r="J51" s="61">
        <f>データ加工!J65</f>
        <v>51.211307263621215</v>
      </c>
      <c r="K51" s="61">
        <f>データ加工!K65</f>
        <v>80.090387723287705</v>
      </c>
      <c r="L51" s="61">
        <f>データ加工!L65</f>
        <v>98.844455009604772</v>
      </c>
      <c r="M51" s="61">
        <f>データ加工!M65</f>
        <v>67.143212596416788</v>
      </c>
      <c r="N51" s="61">
        <f>データ加工!N65</f>
        <v>78.60354357937986</v>
      </c>
      <c r="O51" s="61">
        <f>データ加工!O65</f>
        <v>42.120432648368563</v>
      </c>
      <c r="P51" s="61"/>
      <c r="Q51" s="61">
        <f>データ加工!Q65</f>
        <v>64.300788114879268</v>
      </c>
      <c r="S51" t="s">
        <v>202</v>
      </c>
      <c r="T51" t="str">
        <f>CONCATENATE(A51,S51,B51)</f>
        <v>a 商品一般</v>
      </c>
    </row>
    <row r="52" spans="1:20" ht="14.25" thickBot="1" x14ac:dyDescent="0.2">
      <c r="A52" s="53" t="s">
        <v>127</v>
      </c>
      <c r="B52" s="55" t="str">
        <f>データ加工!B66</f>
        <v>健康食品</v>
      </c>
      <c r="C52" s="61">
        <f>データ加工!C66</f>
        <v>33.468890750140432</v>
      </c>
      <c r="D52" s="61">
        <f>データ加工!D66</f>
        <v>26.593768454315427</v>
      </c>
      <c r="E52" s="61">
        <f>データ加工!E66</f>
        <v>28.190214804117897</v>
      </c>
      <c r="F52" s="61">
        <f>データ加工!F66</f>
        <v>20.021789008098079</v>
      </c>
      <c r="G52" s="61">
        <f>データ加工!G66</f>
        <v>26.481573081102656</v>
      </c>
      <c r="H52" s="61">
        <f>データ加工!H66</f>
        <v>47.433254634549954</v>
      </c>
      <c r="I52" s="61">
        <f>データ加工!I66</f>
        <v>25.941824079617199</v>
      </c>
      <c r="J52" s="61">
        <f>データ加工!J66</f>
        <v>27.74699804624942</v>
      </c>
      <c r="K52" s="61">
        <f>データ加工!K66</f>
        <v>38.615008366585144</v>
      </c>
      <c r="L52" s="61">
        <f>データ加工!L66</f>
        <v>42.82385760805159</v>
      </c>
      <c r="M52" s="61">
        <f>データ加工!M66</f>
        <v>44.512073900045387</v>
      </c>
      <c r="N52" s="61">
        <f>データ加工!N66</f>
        <v>41.972242213285888</v>
      </c>
      <c r="O52" s="61">
        <f>データ加工!O66</f>
        <v>42.915157792677405</v>
      </c>
      <c r="P52" s="61"/>
      <c r="Q52" s="61">
        <f>データ加工!Q66</f>
        <v>30.396217596224897</v>
      </c>
      <c r="S52" t="s">
        <v>202</v>
      </c>
      <c r="T52" t="str">
        <f t="shared" ref="T52:T101" si="0">CONCATENATE(A52,S52,B52)</f>
        <v>b 健康食品</v>
      </c>
    </row>
    <row r="53" spans="1:20" ht="14.25" thickBot="1" x14ac:dyDescent="0.2">
      <c r="A53" s="53" t="s">
        <v>128</v>
      </c>
      <c r="B53" s="55" t="str">
        <f>データ加工!B67</f>
        <v>ファンド型投資商品</v>
      </c>
      <c r="C53" s="61">
        <f>データ加工!C67</f>
        <v>16.650352684743233</v>
      </c>
      <c r="D53" s="61">
        <f>データ加工!D67</f>
        <v>12.808028189394561</v>
      </c>
      <c r="E53" s="61">
        <f>データ加工!E67</f>
        <v>31.470208350508976</v>
      </c>
      <c r="F53" s="61">
        <f>データ加工!F67</f>
        <v>29.139032949599112</v>
      </c>
      <c r="G53" s="61">
        <f>データ加工!G67</f>
        <v>24.968340333611078</v>
      </c>
      <c r="H53" s="61">
        <f>データ加工!H67</f>
        <v>24.429909341854678</v>
      </c>
      <c r="I53" s="61">
        <f>データ加工!I67</f>
        <v>23.606635332679481</v>
      </c>
      <c r="J53" s="61">
        <f>データ加工!J67</f>
        <v>23.403989656401688</v>
      </c>
      <c r="K53" s="61">
        <f>データ加工!K67</f>
        <v>35.39709100270305</v>
      </c>
      <c r="L53" s="61">
        <f>データ加工!L67</f>
        <v>59.429026884643015</v>
      </c>
      <c r="M53" s="61">
        <f>データ加工!M67</f>
        <v>20.880663880077471</v>
      </c>
      <c r="N53" s="61">
        <f>データ加工!N67</f>
        <v>32.207491775490588</v>
      </c>
      <c r="O53" s="61">
        <f>データ加工!O67</f>
        <v>20.662853752029861</v>
      </c>
      <c r="P53" s="61"/>
      <c r="Q53" s="61">
        <f>データ加工!Q67</f>
        <v>27.120804095474355</v>
      </c>
      <c r="S53" t="s">
        <v>203</v>
      </c>
      <c r="T53" t="str">
        <f t="shared" si="0"/>
        <v>c ファンド型投資商品</v>
      </c>
    </row>
    <row r="54" spans="1:20" ht="14.25" thickBot="1" x14ac:dyDescent="0.2">
      <c r="A54" s="53" t="s">
        <v>129</v>
      </c>
      <c r="B54" s="55" t="str">
        <f>データ加工!B68</f>
        <v>アダルト情報サイト</v>
      </c>
      <c r="C54" s="61">
        <f>データ加工!C68</f>
        <v>7.6244039229800649</v>
      </c>
      <c r="D54" s="61">
        <f>データ加工!D68</f>
        <v>11.341460076105108</v>
      </c>
      <c r="E54" s="61">
        <f>データ加工!E68</f>
        <v>17.906991793810739</v>
      </c>
      <c r="F54" s="61">
        <f>データ加工!F68</f>
        <v>33.476752534101806</v>
      </c>
      <c r="G54" s="61">
        <f>データ加工!G68</f>
        <v>14.659442241324685</v>
      </c>
      <c r="H54" s="61">
        <f>データ加工!H68</f>
        <v>24.251588835709754</v>
      </c>
      <c r="I54" s="61">
        <f>データ加工!I68</f>
        <v>20.592118950268972</v>
      </c>
      <c r="J54" s="61">
        <f>データ加工!J68</f>
        <v>27.385080680428779</v>
      </c>
      <c r="K54" s="61">
        <f>データ加工!K68</f>
        <v>13.229215829293061</v>
      </c>
      <c r="L54" s="61">
        <f>データ加工!L68</f>
        <v>23.59681949831414</v>
      </c>
      <c r="M54" s="61">
        <f>データ加工!M68</f>
        <v>11.753188052259175</v>
      </c>
      <c r="N54" s="61">
        <f>データ加工!N68</f>
        <v>18.072880644538266</v>
      </c>
      <c r="O54" s="61">
        <f>データ加工!O68</f>
        <v>8.2121598245246883</v>
      </c>
      <c r="P54" s="61"/>
      <c r="Q54" s="61">
        <f>データ加工!Q68</f>
        <v>21.929582698058407</v>
      </c>
      <c r="S54" t="s">
        <v>203</v>
      </c>
      <c r="T54" t="str">
        <f t="shared" si="0"/>
        <v>d アダルト情報サイト</v>
      </c>
    </row>
    <row r="55" spans="1:20" ht="14.25" thickBot="1" x14ac:dyDescent="0.2">
      <c r="A55" s="53" t="s">
        <v>130</v>
      </c>
      <c r="B55" s="55" t="str">
        <f>データ加工!B69</f>
        <v>インターネット接続回線</v>
      </c>
      <c r="C55" s="61">
        <f>データ加工!C69</f>
        <v>11.212358710264803</v>
      </c>
      <c r="D55" s="61">
        <f>データ加工!D69</f>
        <v>12.31917215163141</v>
      </c>
      <c r="E55" s="61">
        <f>データ加工!E69</f>
        <v>27.835620907210757</v>
      </c>
      <c r="F55" s="61">
        <f>データ加工!F69</f>
        <v>18.616046550157392</v>
      </c>
      <c r="G55" s="61">
        <f>データ加工!G69</f>
        <v>13.713671774142446</v>
      </c>
      <c r="H55" s="61">
        <f>データ加工!H69</f>
        <v>31.206088575361814</v>
      </c>
      <c r="I55" s="61">
        <f>データ加工!I69</f>
        <v>19.615585474276834</v>
      </c>
      <c r="J55" s="61">
        <f>データ加工!J69</f>
        <v>23.132551632036201</v>
      </c>
      <c r="K55" s="61">
        <f>データ加工!K69</f>
        <v>21.095236052115958</v>
      </c>
      <c r="L55" s="61">
        <f>データ加工!L69</f>
        <v>32.161591019924458</v>
      </c>
      <c r="M55" s="61">
        <f>データ加工!M69</f>
        <v>20.505562133728773</v>
      </c>
      <c r="N55" s="61">
        <f>データ加工!N69</f>
        <v>21.147967798982094</v>
      </c>
      <c r="O55" s="61">
        <f>データ加工!O69</f>
        <v>13.510327453250293</v>
      </c>
      <c r="P55" s="61"/>
      <c r="Q55" s="61">
        <f>データ加工!Q69</f>
        <v>20.080328921872688</v>
      </c>
      <c r="S55" t="s">
        <v>203</v>
      </c>
      <c r="T55" t="str">
        <f t="shared" si="0"/>
        <v>e インターネット接続回線</v>
      </c>
    </row>
    <row r="56" spans="1:20" ht="14.25" thickBot="1" x14ac:dyDescent="0.2">
      <c r="A56" s="53" t="s">
        <v>131</v>
      </c>
      <c r="B56" s="55" t="str">
        <f>データ加工!B70</f>
        <v>デジタルコンテンツその他</v>
      </c>
      <c r="C56" s="61">
        <f>データ加工!C70</f>
        <v>8.1289600649419818</v>
      </c>
      <c r="D56" s="61">
        <f>データ加工!D70</f>
        <v>11.145917660999848</v>
      </c>
      <c r="E56" s="61">
        <f>データ加工!E70</f>
        <v>16.134022309275025</v>
      </c>
      <c r="F56" s="61">
        <f>データ加工!F70</f>
        <v>30.705431688447305</v>
      </c>
      <c r="G56" s="61">
        <f>データ加工!G70</f>
        <v>10.02516695213172</v>
      </c>
      <c r="H56" s="61">
        <f>データ加工!H70</f>
        <v>16.583807071477992</v>
      </c>
      <c r="I56" s="61">
        <f>データ加工!I70</f>
        <v>12.822309119548926</v>
      </c>
      <c r="J56" s="61">
        <f>データ加工!J70</f>
        <v>25.696132973265769</v>
      </c>
      <c r="K56" s="61">
        <f>データ加工!K70</f>
        <v>12.871669455528384</v>
      </c>
      <c r="L56" s="61">
        <f>データ加工!L70</f>
        <v>20.188390015224318</v>
      </c>
      <c r="M56" s="61">
        <f>データ加工!M70</f>
        <v>11.00298455956178</v>
      </c>
      <c r="N56" s="61">
        <f>データ加工!N70</f>
        <v>16.562311516039546</v>
      </c>
      <c r="O56" s="61">
        <f>データ加工!O70</f>
        <v>9.8016101131423703</v>
      </c>
      <c r="P56" s="61"/>
      <c r="Q56" s="61">
        <f>データ加工!Q70</f>
        <v>19.319710402104782</v>
      </c>
      <c r="S56" t="s">
        <v>204</v>
      </c>
      <c r="T56" t="str">
        <f t="shared" si="0"/>
        <v>f デジタルコンテンツその他</v>
      </c>
    </row>
    <row r="57" spans="1:20" ht="14.25" thickBot="1" x14ac:dyDescent="0.2">
      <c r="A57" s="53" t="s">
        <v>132</v>
      </c>
      <c r="B57" s="55" t="str">
        <f>データ加工!B71</f>
        <v>相談その他</v>
      </c>
      <c r="C57" s="61">
        <f>データ加工!C71</f>
        <v>9.4744431101737572</v>
      </c>
      <c r="D57" s="61">
        <f>データ加工!D71</f>
        <v>17.794359774578705</v>
      </c>
      <c r="E57" s="61">
        <f>データ加工!E71</f>
        <v>23.403197195871464</v>
      </c>
      <c r="F57" s="61">
        <f>データ加工!F71</f>
        <v>15.563577212914756</v>
      </c>
      <c r="G57" s="61">
        <f>データ加工!G71</f>
        <v>16.267252035534487</v>
      </c>
      <c r="H57" s="61">
        <f>データ加工!H71</f>
        <v>19.97189668823156</v>
      </c>
      <c r="I57" s="61">
        <f>データ加工!I71</f>
        <v>9.1709230788826748</v>
      </c>
      <c r="J57" s="61">
        <f>データ加工!J71</f>
        <v>12.154391535476648</v>
      </c>
      <c r="K57" s="61">
        <f>データ加工!K71</f>
        <v>17.519772314469186</v>
      </c>
      <c r="L57" s="61">
        <f>データ加工!L71</f>
        <v>29.277535303463836</v>
      </c>
      <c r="M57" s="61">
        <f>データ加工!M71</f>
        <v>12.878493291305267</v>
      </c>
      <c r="N57" s="61">
        <f>データ加工!N71</f>
        <v>19.907143157715286</v>
      </c>
      <c r="O57" s="61">
        <f>データ加工!O71</f>
        <v>21.457578896338703</v>
      </c>
      <c r="P57" s="61"/>
      <c r="Q57" s="61">
        <f>データ加工!Q71</f>
        <v>15.849388405663717</v>
      </c>
      <c r="S57" t="s">
        <v>204</v>
      </c>
      <c r="T57" t="str">
        <f t="shared" si="0"/>
        <v>g 相談その他</v>
      </c>
    </row>
    <row r="58" spans="1:20" ht="14.25" thickBot="1" x14ac:dyDescent="0.2">
      <c r="A58" s="53" t="s">
        <v>133</v>
      </c>
      <c r="B58" s="55" t="str">
        <f>データ加工!B72</f>
        <v>新聞</v>
      </c>
      <c r="C58" s="61">
        <f>データ加工!C72</f>
        <v>9.5305049037250811</v>
      </c>
      <c r="D58" s="61">
        <f>データ加工!D72</f>
        <v>6.4528996984735958</v>
      </c>
      <c r="E58" s="61">
        <f>データ加工!E72</f>
        <v>14.892943670100021</v>
      </c>
      <c r="F58" s="61">
        <f>データ加工!F72</f>
        <v>15.623823318255072</v>
      </c>
      <c r="G58" s="61">
        <f>データ加工!G72</f>
        <v>7.3770096440214541</v>
      </c>
      <c r="H58" s="61">
        <f>データ加工!H72</f>
        <v>13.195717454724424</v>
      </c>
      <c r="I58" s="61">
        <f>データ加工!I72</f>
        <v>8.2368475801075896</v>
      </c>
      <c r="J58" s="61">
        <f>データ加工!J72</f>
        <v>24.007185266102759</v>
      </c>
      <c r="K58" s="61">
        <f>データ加工!K72</f>
        <v>6.793381101528869</v>
      </c>
      <c r="L58" s="61">
        <f>データ加工!L72</f>
        <v>18.090894948707508</v>
      </c>
      <c r="M58" s="61">
        <f>データ加工!M72</f>
        <v>6.8768653497261134</v>
      </c>
      <c r="N58" s="61">
        <f>データ加工!N72</f>
        <v>28.862660133814842</v>
      </c>
      <c r="O58" s="61">
        <f>データ加工!O72</f>
        <v>16.291865458331237</v>
      </c>
      <c r="P58" s="61"/>
      <c r="Q58" s="61">
        <f>データ加工!Q72</f>
        <v>15.721034030452882</v>
      </c>
      <c r="S58" t="s">
        <v>204</v>
      </c>
      <c r="T58" t="str">
        <f t="shared" si="0"/>
        <v>h 新聞</v>
      </c>
    </row>
    <row r="59" spans="1:20" ht="14.25" thickBot="1" x14ac:dyDescent="0.2">
      <c r="A59" s="53" t="s">
        <v>134</v>
      </c>
      <c r="B59" s="55" t="str">
        <f>データ加工!B73</f>
        <v>他の役務サービス</v>
      </c>
      <c r="C59" s="61">
        <f>データ加工!C73</f>
        <v>7.6244039229800649</v>
      </c>
      <c r="D59" s="61">
        <f>データ加工!D73</f>
        <v>6.6484421135788567</v>
      </c>
      <c r="E59" s="61">
        <f>データ加工!E73</f>
        <v>15.070240618553592</v>
      </c>
      <c r="F59" s="61">
        <f>データ加工!F73</f>
        <v>20.784906342408739</v>
      </c>
      <c r="G59" s="61">
        <f>データ加工!G73</f>
        <v>15.226904521634026</v>
      </c>
      <c r="H59" s="61">
        <f>データ加工!H73</f>
        <v>17.118768589912769</v>
      </c>
      <c r="I59" s="61">
        <f>データ加工!I73</f>
        <v>11.336279916952197</v>
      </c>
      <c r="J59" s="61">
        <f>データ加工!J73</f>
        <v>15.351328266892343</v>
      </c>
      <c r="K59" s="61">
        <f>データ加工!K73</f>
        <v>15.016947698116446</v>
      </c>
      <c r="L59" s="61">
        <f>データ加工!L73</f>
        <v>20.974950665168123</v>
      </c>
      <c r="M59" s="61">
        <f>データ加工!M73</f>
        <v>15.004069853947883</v>
      </c>
      <c r="N59" s="61">
        <f>データ加工!N73</f>
        <v>17.587340567520823</v>
      </c>
      <c r="O59" s="61">
        <f>データ加工!O73</f>
        <v>12.185785546068892</v>
      </c>
      <c r="P59" s="61"/>
      <c r="Q59" s="61">
        <f>データ加工!Q73</f>
        <v>15.616448983984796</v>
      </c>
      <c r="S59" t="s">
        <v>204</v>
      </c>
      <c r="T59" t="str">
        <f t="shared" si="0"/>
        <v>i 他の役務サービス</v>
      </c>
    </row>
    <row r="60" spans="1:20" ht="14.25" thickBot="1" x14ac:dyDescent="0.2">
      <c r="A60" s="53" t="s">
        <v>135</v>
      </c>
      <c r="B60" s="55" t="str">
        <f>データ加工!B74</f>
        <v>サラ金・フリーローン</v>
      </c>
      <c r="C60" s="61">
        <f>データ加工!C74</f>
        <v>10.707802568302887</v>
      </c>
      <c r="D60" s="61">
        <f>データ加工!D74</f>
        <v>10.950375245894588</v>
      </c>
      <c r="E60" s="61">
        <f>データ加工!E74</f>
        <v>14.715646721646451</v>
      </c>
      <c r="F60" s="61">
        <f>データ加工!F74</f>
        <v>13.695947947364985</v>
      </c>
      <c r="G60" s="61">
        <f>データ加工!G74</f>
        <v>9.1739735316677056</v>
      </c>
      <c r="H60" s="61">
        <f>データ加工!H74</f>
        <v>13.374037960869346</v>
      </c>
      <c r="I60" s="61">
        <f>データ加工!I74</f>
        <v>10.147456554874813</v>
      </c>
      <c r="J60" s="61">
        <f>データ加工!J74</f>
        <v>8.6558569992104175</v>
      </c>
      <c r="K60" s="61">
        <f>データ加工!K74</f>
        <v>17.877318688233863</v>
      </c>
      <c r="L60" s="61">
        <f>データ加工!L74</f>
        <v>17.653916809849836</v>
      </c>
      <c r="M60" s="61">
        <f>データ加工!M74</f>
        <v>11.378086305910479</v>
      </c>
      <c r="N60" s="61">
        <f>データ加工!N74</f>
        <v>19.313705285805074</v>
      </c>
      <c r="O60" s="61">
        <f>データ加工!O74</f>
        <v>16.026957076894956</v>
      </c>
      <c r="P60" s="61"/>
      <c r="Q60" s="61">
        <f>データ加工!Q74</f>
        <v>12.882976178568887</v>
      </c>
      <c r="S60" t="s">
        <v>204</v>
      </c>
      <c r="T60" t="str">
        <f t="shared" si="0"/>
        <v>j サラ金・フリーローン</v>
      </c>
    </row>
    <row r="61" spans="1:20" ht="14.25" thickBot="1" x14ac:dyDescent="0.2">
      <c r="A61" s="53" t="s">
        <v>136</v>
      </c>
      <c r="B61" s="55" t="str">
        <f>データ加工!B75</f>
        <v>修理サービス</v>
      </c>
      <c r="C61" s="61">
        <f>データ加工!C75</f>
        <v>9.4183813166224333</v>
      </c>
      <c r="D61" s="61">
        <f>データ加工!D75</f>
        <v>5.2796452078420337</v>
      </c>
      <c r="E61" s="61">
        <f>データ加工!E75</f>
        <v>15.070240618553592</v>
      </c>
      <c r="F61" s="61">
        <f>データ加工!F75</f>
        <v>14.057424579406877</v>
      </c>
      <c r="G61" s="61">
        <f>データ加工!G75</f>
        <v>10.687206279159286</v>
      </c>
      <c r="H61" s="61">
        <f>データ加工!H75</f>
        <v>9.8076278379708555</v>
      </c>
      <c r="I61" s="61">
        <f>データ加工!I75</f>
        <v>9.5955028510531708</v>
      </c>
      <c r="J61" s="61">
        <f>データ加工!J75</f>
        <v>12.486149120812239</v>
      </c>
      <c r="K61" s="61">
        <f>データ加工!K75</f>
        <v>6.0782883539995138</v>
      </c>
      <c r="L61" s="61">
        <f>データ加工!L75</f>
        <v>11.973201004700137</v>
      </c>
      <c r="M61" s="61">
        <f>データ加工!M75</f>
        <v>8.8774079969191639</v>
      </c>
      <c r="N61" s="61">
        <f>データ加工!N75</f>
        <v>15.537282464558272</v>
      </c>
      <c r="O61" s="61">
        <f>データ加工!O75</f>
        <v>9.0068849688335302</v>
      </c>
      <c r="P61" s="61"/>
      <c r="Q61" s="61">
        <f>データ加工!Q75</f>
        <v>11.865648908379315</v>
      </c>
      <c r="S61" t="s">
        <v>204</v>
      </c>
      <c r="T61" t="str">
        <f t="shared" si="0"/>
        <v>k 修理サービス</v>
      </c>
    </row>
    <row r="62" spans="1:20" ht="14.25" thickBot="1" x14ac:dyDescent="0.2">
      <c r="A62" s="53" t="s">
        <v>137</v>
      </c>
      <c r="B62" s="55" t="str">
        <f>データ加工!B76</f>
        <v>公社債</v>
      </c>
      <c r="C62" s="61">
        <f>データ加工!C76</f>
        <v>6.8956006068128541</v>
      </c>
      <c r="D62" s="61">
        <f>データ加工!D76</f>
        <v>4.4974755474209909</v>
      </c>
      <c r="E62" s="61">
        <f>データ加工!E76</f>
        <v>13.651865030925022</v>
      </c>
      <c r="F62" s="61">
        <f>データ加工!F76</f>
        <v>14.659885632810029</v>
      </c>
      <c r="G62" s="61">
        <f>データ加工!G76</f>
        <v>10.403475139004614</v>
      </c>
      <c r="H62" s="61">
        <f>データ加工!H76</f>
        <v>14.800602010028745</v>
      </c>
      <c r="I62" s="61">
        <f>データ加工!I76</f>
        <v>10.826784190347604</v>
      </c>
      <c r="J62" s="61">
        <f>データ加工!J76</f>
        <v>11.03847965752966</v>
      </c>
      <c r="K62" s="61">
        <f>データ加工!K76</f>
        <v>11.799030334234351</v>
      </c>
      <c r="L62" s="61">
        <f>データ加工!L76</f>
        <v>15.643817371104559</v>
      </c>
      <c r="M62" s="61">
        <f>データ加工!M76</f>
        <v>9.0024419123687291</v>
      </c>
      <c r="N62" s="61">
        <f>データ加工!N76</f>
        <v>9.602903745456155</v>
      </c>
      <c r="O62" s="61">
        <f>データ加工!O76</f>
        <v>4.2385341029804842</v>
      </c>
      <c r="P62" s="61"/>
      <c r="Q62" s="61">
        <f>データ加工!Q76</f>
        <v>11.247646361067893</v>
      </c>
      <c r="S62" t="s">
        <v>204</v>
      </c>
      <c r="T62" t="str">
        <f t="shared" si="0"/>
        <v>l 公社債</v>
      </c>
    </row>
    <row r="63" spans="1:20" ht="14.25" thickBot="1" x14ac:dyDescent="0.2">
      <c r="A63" s="53" t="s">
        <v>138</v>
      </c>
      <c r="B63" s="55" t="str">
        <f>データ加工!B77</f>
        <v>ふとん類</v>
      </c>
      <c r="C63" s="61">
        <f>データ加工!C77</f>
        <v>9.8668756650330263</v>
      </c>
      <c r="D63" s="61">
        <f>データ加工!D77</f>
        <v>9.9726631703682838</v>
      </c>
      <c r="E63" s="61">
        <f>データ加工!E77</f>
        <v>12.14484096906966</v>
      </c>
      <c r="F63" s="61">
        <f>データ加工!F77</f>
        <v>9.719704994904184</v>
      </c>
      <c r="G63" s="61">
        <f>データ加工!G77</f>
        <v>16.267252035534487</v>
      </c>
      <c r="H63" s="61">
        <f>データ加工!H77</f>
        <v>18.010371120637387</v>
      </c>
      <c r="I63" s="61">
        <f>データ加工!I77</f>
        <v>11.84577564355679</v>
      </c>
      <c r="J63" s="61">
        <f>データ加工!J77</f>
        <v>6.3033941213762272</v>
      </c>
      <c r="K63" s="61">
        <f>データ加工!K77</f>
        <v>9.2962057178816089</v>
      </c>
      <c r="L63" s="61">
        <f>データ加工!L77</f>
        <v>10.749662215898663</v>
      </c>
      <c r="M63" s="61">
        <f>データ加工!M77</f>
        <v>4.5012209561843646</v>
      </c>
      <c r="N63" s="61">
        <f>データ加工!N77</f>
        <v>13.59512215648849</v>
      </c>
      <c r="O63" s="61">
        <f>データ加工!O77</f>
        <v>8.0797056338065492</v>
      </c>
      <c r="P63" s="61"/>
      <c r="Q63" s="61">
        <f>データ加工!Q77</f>
        <v>10.368181197586253</v>
      </c>
      <c r="S63" t="s">
        <v>204</v>
      </c>
      <c r="T63" t="str">
        <f t="shared" si="0"/>
        <v>m ふとん類</v>
      </c>
    </row>
    <row r="64" spans="1:20" ht="14.25" thickBot="1" x14ac:dyDescent="0.2">
      <c r="A64" s="53" t="s">
        <v>139</v>
      </c>
      <c r="B64" s="55" t="str">
        <f>データ加工!B78</f>
        <v>放送サービス</v>
      </c>
      <c r="C64" s="61">
        <f>データ加工!C78</f>
        <v>5.998611909991669</v>
      </c>
      <c r="D64" s="61">
        <f>データ加工!D78</f>
        <v>4.9863315851841419</v>
      </c>
      <c r="E64" s="61">
        <f>データ加工!E78</f>
        <v>4.787017608246436</v>
      </c>
      <c r="F64" s="61">
        <f>データ加工!F78</f>
        <v>14.619721562583152</v>
      </c>
      <c r="G64" s="61">
        <f>データ加工!G78</f>
        <v>5.6746228030934258</v>
      </c>
      <c r="H64" s="61">
        <f>データ加工!H78</f>
        <v>7.4894612580868349</v>
      </c>
      <c r="I64" s="61">
        <f>データ加工!I78</f>
        <v>6.241322650906266</v>
      </c>
      <c r="J64" s="61">
        <f>データ加工!J78</f>
        <v>14.959251120586645</v>
      </c>
      <c r="K64" s="61">
        <f>データ加工!K78</f>
        <v>2.5028246163527408</v>
      </c>
      <c r="L64" s="61">
        <f>データ加工!L78</f>
        <v>7.4286283605803769</v>
      </c>
      <c r="M64" s="61">
        <f>データ加工!M78</f>
        <v>5.8765940261295873</v>
      </c>
      <c r="N64" s="61">
        <f>データ加工!N78</f>
        <v>11.275319566294023</v>
      </c>
      <c r="O64" s="61">
        <f>データ加工!O78</f>
        <v>9.2717933502698084</v>
      </c>
      <c r="P64" s="61"/>
      <c r="Q64" s="61">
        <f>データ加工!Q78</f>
        <v>10.087703118421837</v>
      </c>
      <c r="S64" t="s">
        <v>205</v>
      </c>
      <c r="T64" t="str">
        <f t="shared" si="0"/>
        <v>n 放送サービス</v>
      </c>
    </row>
    <row r="65" spans="1:20" ht="14.25" thickBot="1" x14ac:dyDescent="0.2">
      <c r="A65" s="53" t="s">
        <v>140</v>
      </c>
      <c r="B65" s="55" t="str">
        <f>データ加工!B79</f>
        <v>株</v>
      </c>
      <c r="C65" s="61">
        <f>データ加工!C79</f>
        <v>5.1016232131704848</v>
      </c>
      <c r="D65" s="61">
        <f>データ加工!D79</f>
        <v>7.3328405664472678</v>
      </c>
      <c r="E65" s="61">
        <f>データ加工!E79</f>
        <v>14.27240435051252</v>
      </c>
      <c r="F65" s="61">
        <f>データ加工!F79</f>
        <v>11.105365417731432</v>
      </c>
      <c r="G65" s="61">
        <f>データ加工!G79</f>
        <v>8.6065112513583628</v>
      </c>
      <c r="H65" s="61">
        <f>データ加工!H79</f>
        <v>8.9160253072462332</v>
      </c>
      <c r="I65" s="61">
        <f>データ加工!I79</f>
        <v>11.208905985301048</v>
      </c>
      <c r="J65" s="61">
        <f>データ加工!J79</f>
        <v>10.374964486858479</v>
      </c>
      <c r="K65" s="61">
        <f>データ加工!K79</f>
        <v>10.011298465410963</v>
      </c>
      <c r="L65" s="61">
        <f>データ加工!L79</f>
        <v>12.93455291018701</v>
      </c>
      <c r="M65" s="61">
        <f>データ加工!M79</f>
        <v>7.1269331806252447</v>
      </c>
      <c r="N65" s="61">
        <f>データ加工!N79</f>
        <v>9.7108015403489194</v>
      </c>
      <c r="O65" s="61">
        <f>データ加工!O79</f>
        <v>6.4902553451888654</v>
      </c>
      <c r="P65" s="61"/>
      <c r="Q65" s="61">
        <f>データ加工!Q79</f>
        <v>9.9926258034508511</v>
      </c>
      <c r="S65" t="s">
        <v>205</v>
      </c>
      <c r="T65" t="str">
        <f t="shared" si="0"/>
        <v>o 株</v>
      </c>
    </row>
    <row r="66" spans="1:20" ht="14.25" thickBot="1" x14ac:dyDescent="0.2">
      <c r="A66" s="53" t="s">
        <v>141</v>
      </c>
      <c r="B66" s="55" t="str">
        <f>データ加工!B80</f>
        <v>生命保険</v>
      </c>
      <c r="C66" s="61">
        <f>データ加工!C80</f>
        <v>7.4562185423260932</v>
      </c>
      <c r="D66" s="61">
        <f>データ加工!D80</f>
        <v>7.6261541891051579</v>
      </c>
      <c r="E66" s="61">
        <f>データ加工!E80</f>
        <v>8.6875504742250129</v>
      </c>
      <c r="F66" s="61">
        <f>データ加工!F80</f>
        <v>10.623396575008911</v>
      </c>
      <c r="G66" s="61">
        <f>データ加工!G80</f>
        <v>5.863776896529874</v>
      </c>
      <c r="H66" s="61">
        <f>データ加工!H80</f>
        <v>10.342589356405629</v>
      </c>
      <c r="I66" s="61">
        <f>データ加工!I80</f>
        <v>7.557519944634798</v>
      </c>
      <c r="J66" s="61">
        <f>データ加工!J80</f>
        <v>10.103526462492995</v>
      </c>
      <c r="K66" s="61">
        <f>データ加工!K80</f>
        <v>6.793381101528869</v>
      </c>
      <c r="L66" s="61">
        <f>データ加工!L80</f>
        <v>10.22528844926946</v>
      </c>
      <c r="M66" s="61">
        <f>データ加工!M80</f>
        <v>5.3764583643313246</v>
      </c>
      <c r="N66" s="61">
        <f>データ加工!N80</f>
        <v>10.520035002044663</v>
      </c>
      <c r="O66" s="61">
        <f>データ加工!O80</f>
        <v>5.5630760101618852</v>
      </c>
      <c r="P66" s="61"/>
      <c r="Q66" s="61">
        <f>データ加工!Q80</f>
        <v>9.0703758482322652</v>
      </c>
      <c r="S66" t="s">
        <v>205</v>
      </c>
      <c r="T66" t="str">
        <f t="shared" si="0"/>
        <v>p 生命保険</v>
      </c>
    </row>
    <row r="67" spans="1:20" ht="14.25" thickBot="1" x14ac:dyDescent="0.2">
      <c r="A67" s="53" t="s">
        <v>142</v>
      </c>
      <c r="B67" s="55" t="str">
        <f>データ加工!B81</f>
        <v>アクセサリー</v>
      </c>
      <c r="C67" s="61">
        <f>データ加工!C81</f>
        <v>5.998611909991669</v>
      </c>
      <c r="D67" s="61">
        <f>データ加工!D81</f>
        <v>5.4751876229472938</v>
      </c>
      <c r="E67" s="61">
        <f>データ加工!E81</f>
        <v>7.623768783503583</v>
      </c>
      <c r="F67" s="61">
        <f>データ加工!F81</f>
        <v>8.5348649232113178</v>
      </c>
      <c r="G67" s="61">
        <f>データ加工!G81</f>
        <v>4.4451211957565171</v>
      </c>
      <c r="H67" s="61">
        <f>データ加工!H81</f>
        <v>11.947473911709952</v>
      </c>
      <c r="I67" s="61">
        <f>データ加工!I81</f>
        <v>5.3921631065652775</v>
      </c>
      <c r="J67" s="61">
        <f>データ加工!J81</f>
        <v>8.6860167796954713</v>
      </c>
      <c r="K67" s="61">
        <f>データ加工!K81</f>
        <v>10.36884483917564</v>
      </c>
      <c r="L67" s="61">
        <f>データ加工!L81</f>
        <v>11.711014121385535</v>
      </c>
      <c r="M67" s="61">
        <f>データ加工!M81</f>
        <v>5.8765940261295873</v>
      </c>
      <c r="N67" s="61">
        <f>データ加工!N81</f>
        <v>12.408246412668063</v>
      </c>
      <c r="O67" s="61">
        <f>データ加工!O81</f>
        <v>7.0200721080614272</v>
      </c>
      <c r="P67" s="61"/>
      <c r="Q67" s="61">
        <f>データ加工!Q81</f>
        <v>8.1196026985223835</v>
      </c>
      <c r="S67" t="s">
        <v>205</v>
      </c>
      <c r="T67" t="str">
        <f t="shared" si="0"/>
        <v>q アクセサリー</v>
      </c>
    </row>
    <row r="68" spans="1:20" ht="14.25" thickBot="1" x14ac:dyDescent="0.2">
      <c r="A68" s="53" t="s">
        <v>143</v>
      </c>
      <c r="B68" s="55" t="str">
        <f>データ加工!B82</f>
        <v>移動通信サービス</v>
      </c>
      <c r="C68" s="61">
        <f>データ加工!C82</f>
        <v>4.5970670712085688</v>
      </c>
      <c r="D68" s="61">
        <f>データ加工!D82</f>
        <v>3.8130770945525789</v>
      </c>
      <c r="E68" s="61">
        <f>データ加工!E82</f>
        <v>4.875666082473221</v>
      </c>
      <c r="F68" s="61">
        <f>データ加工!F82</f>
        <v>11.045119312391119</v>
      </c>
      <c r="G68" s="61">
        <f>データ加工!G82</f>
        <v>4.0668130088836216</v>
      </c>
      <c r="H68" s="61">
        <f>データ加工!H82</f>
        <v>2.1398460737390961</v>
      </c>
      <c r="I68" s="61">
        <f>データ加工!I82</f>
        <v>4.7977514255265854</v>
      </c>
      <c r="J68" s="61">
        <f>データ加工!J82</f>
        <v>8.7463363406655787</v>
      </c>
      <c r="K68" s="61">
        <f>データ加工!K82</f>
        <v>6.4358347277641919</v>
      </c>
      <c r="L68" s="61">
        <f>データ加工!L82</f>
        <v>6.5546720828650393</v>
      </c>
      <c r="M68" s="61">
        <f>データ加工!M82</f>
        <v>4.3761870407347994</v>
      </c>
      <c r="N68" s="61">
        <f>データ加工!N82</f>
        <v>7.28310115526169</v>
      </c>
      <c r="O68" s="61">
        <f>データ加工!O82</f>
        <v>4.6358966751349042</v>
      </c>
      <c r="P68" s="61"/>
      <c r="Q68" s="61">
        <f>データ加工!Q82</f>
        <v>7.0975215625842623</v>
      </c>
      <c r="S68" t="s">
        <v>205</v>
      </c>
      <c r="T68" t="str">
        <f t="shared" si="0"/>
        <v>r 移動通信サービス</v>
      </c>
    </row>
    <row r="69" spans="1:20" ht="14.25" thickBot="1" x14ac:dyDescent="0.2">
      <c r="A69" s="53" t="s">
        <v>144</v>
      </c>
      <c r="B69" s="55" t="str">
        <f>データ加工!B83</f>
        <v>賃貸アパート・マンション</v>
      </c>
      <c r="C69" s="61">
        <f>データ加工!C83</f>
        <v>7.4562185423260932</v>
      </c>
      <c r="D69" s="61">
        <f>データ加工!D83</f>
        <v>4.3019331323157308</v>
      </c>
      <c r="E69" s="61">
        <f>データ加工!E83</f>
        <v>3.7232359175250052</v>
      </c>
      <c r="F69" s="61">
        <f>データ加工!F83</f>
        <v>10.824216926143295</v>
      </c>
      <c r="G69" s="61">
        <f>データ加工!G83</f>
        <v>4.2559671023200689</v>
      </c>
      <c r="H69" s="61">
        <f>データ加工!H83</f>
        <v>3.0314486044637192</v>
      </c>
      <c r="I69" s="61">
        <f>データ加工!I83</f>
        <v>3.5664700862321519</v>
      </c>
      <c r="J69" s="61">
        <f>データ加工!J83</f>
        <v>6.8764299505922475</v>
      </c>
      <c r="K69" s="61">
        <f>データ加工!K83</f>
        <v>1.4301854950587092</v>
      </c>
      <c r="L69" s="61">
        <f>データ加工!L83</f>
        <v>6.8168589661796402</v>
      </c>
      <c r="M69" s="61">
        <f>データ加工!M83</f>
        <v>5.1263905334321933</v>
      </c>
      <c r="N69" s="61">
        <f>データ加工!N83</f>
        <v>7.9844368220646675</v>
      </c>
      <c r="O69" s="61">
        <f>データ加工!O83</f>
        <v>7.0200721080614272</v>
      </c>
      <c r="P69" s="61"/>
      <c r="Q69" s="61">
        <f>データ加工!Q83</f>
        <v>6.9929365161161749</v>
      </c>
      <c r="S69" t="s">
        <v>206</v>
      </c>
      <c r="T69" t="str">
        <f t="shared" si="0"/>
        <v>s 賃貸アパート・マンション</v>
      </c>
    </row>
    <row r="70" spans="1:20" ht="14.25" thickBot="1" x14ac:dyDescent="0.2">
      <c r="A70" s="53" t="s">
        <v>145</v>
      </c>
      <c r="B70" s="55" t="str">
        <f>データ加工!B84</f>
        <v>屋根工事</v>
      </c>
      <c r="C70" s="61">
        <f>データ加工!C84</f>
        <v>3.251584025976793</v>
      </c>
      <c r="D70" s="61">
        <f>データ加工!D84</f>
        <v>3.8130770945525789</v>
      </c>
      <c r="E70" s="61">
        <f>データ加工!E84</f>
        <v>7.3578233608232253</v>
      </c>
      <c r="F70" s="61">
        <f>データ加工!F84</f>
        <v>10.020935521605759</v>
      </c>
      <c r="G70" s="61">
        <f>データ加工!G84</f>
        <v>3.0264654949831606</v>
      </c>
      <c r="H70" s="61">
        <f>データ加工!H84</f>
        <v>3.0314486044637192</v>
      </c>
      <c r="I70" s="61">
        <f>データ加工!I84</f>
        <v>7.727351853502995</v>
      </c>
      <c r="J70" s="61">
        <f>データ加工!J84</f>
        <v>6.5446723652566563</v>
      </c>
      <c r="K70" s="61">
        <f>データ加工!K84</f>
        <v>6.4358347277641919</v>
      </c>
      <c r="L70" s="61">
        <f>データ加工!L84</f>
        <v>4.1075945052620906</v>
      </c>
      <c r="M70" s="61">
        <f>データ加工!M84</f>
        <v>4.126119209835668</v>
      </c>
      <c r="N70" s="61">
        <f>データ加工!N84</f>
        <v>7.1212544629225407</v>
      </c>
      <c r="O70" s="61">
        <f>データ加工!O84</f>
        <v>3.7087173401079232</v>
      </c>
      <c r="P70" s="61"/>
      <c r="Q70" s="61">
        <f>データ加工!Q84</f>
        <v>6.6459043164720697</v>
      </c>
      <c r="S70" t="s">
        <v>206</v>
      </c>
      <c r="T70" t="str">
        <f t="shared" si="0"/>
        <v>t 屋根工事</v>
      </c>
    </row>
    <row r="71" spans="1:20" ht="14.25" thickBot="1" x14ac:dyDescent="0.2">
      <c r="A71" s="53" t="s">
        <v>146</v>
      </c>
      <c r="B71" s="55" t="str">
        <f>データ加工!B85</f>
        <v>その他金融関連サービス</v>
      </c>
      <c r="C71" s="61">
        <f>データ加工!C85</f>
        <v>4.5410052776572449</v>
      </c>
      <c r="D71" s="61">
        <f>データ加工!D85</f>
        <v>4.3019331323157308</v>
      </c>
      <c r="E71" s="61">
        <f>データ加工!E85</f>
        <v>6.8259325154625108</v>
      </c>
      <c r="F71" s="61">
        <f>データ加工!F85</f>
        <v>6.6270715874346697</v>
      </c>
      <c r="G71" s="61">
        <f>データ加工!G85</f>
        <v>5.2017375695023071</v>
      </c>
      <c r="H71" s="61">
        <f>データ加工!H85</f>
        <v>4.8146536659129655</v>
      </c>
      <c r="I71" s="61">
        <f>データ加工!I85</f>
        <v>5.6044529926505238</v>
      </c>
      <c r="J71" s="61">
        <f>データ加工!J85</f>
        <v>5.7001985116751523</v>
      </c>
      <c r="K71" s="61">
        <f>データ加工!K85</f>
        <v>3.5754637376467731</v>
      </c>
      <c r="L71" s="61">
        <f>データ加工!L85</f>
        <v>7.2538371050373085</v>
      </c>
      <c r="M71" s="61">
        <f>データ加工!M85</f>
        <v>3.0008139707895767</v>
      </c>
      <c r="N71" s="61">
        <f>データ加工!N85</f>
        <v>11.491115156079555</v>
      </c>
      <c r="O71" s="61">
        <f>データ加工!O85</f>
        <v>7.0200721080614272</v>
      </c>
      <c r="P71" s="61"/>
      <c r="Q71" s="61">
        <f>データ加工!Q85</f>
        <v>6.2893643853308632</v>
      </c>
      <c r="S71" t="s">
        <v>207</v>
      </c>
      <c r="T71" t="str">
        <f t="shared" si="0"/>
        <v>u その他金融関連サービス</v>
      </c>
    </row>
    <row r="72" spans="1:20" ht="14.25" thickBot="1" x14ac:dyDescent="0.2">
      <c r="A72" s="53" t="s">
        <v>147</v>
      </c>
      <c r="B72" s="55" t="str">
        <f>データ加工!B86</f>
        <v>化粧品</v>
      </c>
      <c r="C72" s="61">
        <f>データ加工!C86</f>
        <v>4.0925109292466528</v>
      </c>
      <c r="D72" s="61">
        <f>データ加工!D86</f>
        <v>4.3019331323157308</v>
      </c>
      <c r="E72" s="61">
        <f>データ加工!E86</f>
        <v>3.7232359175250052</v>
      </c>
      <c r="F72" s="61">
        <f>データ加工!F86</f>
        <v>6.9483841492496845</v>
      </c>
      <c r="G72" s="61">
        <f>データ加工!G86</f>
        <v>4.5396982424747403</v>
      </c>
      <c r="H72" s="61">
        <f>データ加工!H86</f>
        <v>5.8845767027825131</v>
      </c>
      <c r="I72" s="61">
        <f>データ加工!I86</f>
        <v>5.2223311976970788</v>
      </c>
      <c r="J72" s="61">
        <f>データ加工!J86</f>
        <v>6.8161103896221409</v>
      </c>
      <c r="K72" s="61">
        <f>データ加工!K86</f>
        <v>4.2905564851761273</v>
      </c>
      <c r="L72" s="61">
        <f>データ加工!L86</f>
        <v>8.6521671493818513</v>
      </c>
      <c r="M72" s="61">
        <f>データ加工!M86</f>
        <v>5.6265261952304568</v>
      </c>
      <c r="N72" s="61">
        <f>データ加工!N86</f>
        <v>8.3620791041893483</v>
      </c>
      <c r="O72" s="61">
        <f>データ加工!O86</f>
        <v>7.9472514430884083</v>
      </c>
      <c r="P72" s="61"/>
      <c r="Q72" s="61">
        <f>データ加工!Q86</f>
        <v>6.2846105195823139</v>
      </c>
      <c r="S72" t="s">
        <v>207</v>
      </c>
      <c r="T72" t="str">
        <f t="shared" si="0"/>
        <v>v 化粧品</v>
      </c>
    </row>
    <row r="73" spans="1:20" ht="14.25" thickBot="1" x14ac:dyDescent="0.2">
      <c r="A73" s="53" t="s">
        <v>148</v>
      </c>
      <c r="B73" s="55" t="str">
        <f>データ加工!B87</f>
        <v>浄水器</v>
      </c>
      <c r="C73" s="61">
        <f>データ加工!C87</f>
        <v>2.9712750582201726</v>
      </c>
      <c r="D73" s="61">
        <f>データ加工!D87</f>
        <v>1.9554241510526047</v>
      </c>
      <c r="E73" s="61">
        <f>データ加工!E87</f>
        <v>3.0140481237107188</v>
      </c>
      <c r="F73" s="61">
        <f>データ加工!F87</f>
        <v>7.3701068866318913</v>
      </c>
      <c r="G73" s="61">
        <f>データ加工!G87</f>
        <v>1.7969638876462517</v>
      </c>
      <c r="H73" s="61">
        <f>データ加工!H87</f>
        <v>2.6748075921738694</v>
      </c>
      <c r="I73" s="61">
        <f>データ加工!I87</f>
        <v>5.094957266045931</v>
      </c>
      <c r="J73" s="61">
        <f>データ加工!J87</f>
        <v>9.6511297552171893</v>
      </c>
      <c r="K73" s="61">
        <f>データ加工!K87</f>
        <v>3.2179173638820959</v>
      </c>
      <c r="L73" s="61">
        <f>データ加工!L87</f>
        <v>5.9429026884643017</v>
      </c>
      <c r="M73" s="61">
        <f>データ加工!M87</f>
        <v>3.5009496325878398</v>
      </c>
      <c r="N73" s="61">
        <f>データ加工!N87</f>
        <v>8.0923346169574319</v>
      </c>
      <c r="O73" s="61">
        <f>データ加工!O87</f>
        <v>3.4438089586716436</v>
      </c>
      <c r="P73" s="61"/>
      <c r="Q73" s="61">
        <f>データ加工!Q87</f>
        <v>5.9185628569440096</v>
      </c>
      <c r="S73" t="s">
        <v>207</v>
      </c>
      <c r="T73" t="str">
        <f t="shared" si="0"/>
        <v>w 浄水器</v>
      </c>
    </row>
    <row r="74" spans="1:20" ht="14.25" thickBot="1" x14ac:dyDescent="0.2">
      <c r="A74" s="53" t="s">
        <v>149</v>
      </c>
      <c r="B74" s="55" t="str">
        <f>データ加工!B88</f>
        <v>他の行政サービス</v>
      </c>
      <c r="C74" s="61">
        <f>データ加工!C88</f>
        <v>7.6244039229800649</v>
      </c>
      <c r="D74" s="61">
        <f>データ加工!D88</f>
        <v>4.5952467549736218</v>
      </c>
      <c r="E74" s="61">
        <f>データ加工!E88</f>
        <v>7.7124172577303689</v>
      </c>
      <c r="F74" s="61">
        <f>データ加工!F88</f>
        <v>5.0004267432461607</v>
      </c>
      <c r="G74" s="61">
        <f>データ加工!G88</f>
        <v>4.6342752891929644</v>
      </c>
      <c r="H74" s="61">
        <f>データ加工!H88</f>
        <v>6.7761792335071362</v>
      </c>
      <c r="I74" s="61">
        <f>データ加工!I88</f>
        <v>1.9955249292013229</v>
      </c>
      <c r="J74" s="61">
        <f>データ加工!J88</f>
        <v>4.0112508045121444</v>
      </c>
      <c r="K74" s="61">
        <f>データ加工!K88</f>
        <v>8.2235665965875775</v>
      </c>
      <c r="L74" s="61">
        <f>データ加工!L88</f>
        <v>8.4773758938387829</v>
      </c>
      <c r="M74" s="61">
        <f>データ加工!M88</f>
        <v>5.0013566179826281</v>
      </c>
      <c r="N74" s="61">
        <f>データ加工!N88</f>
        <v>13.055633182024659</v>
      </c>
      <c r="O74" s="61">
        <f>データ加工!O88</f>
        <v>5.4306218194437452</v>
      </c>
      <c r="P74" s="61"/>
      <c r="Q74" s="61">
        <f>データ加工!Q88</f>
        <v>5.8710241994585157</v>
      </c>
      <c r="S74" t="s">
        <v>207</v>
      </c>
      <c r="T74" t="str">
        <f t="shared" si="0"/>
        <v>x 他の行政サービス</v>
      </c>
    </row>
    <row r="75" spans="1:20" ht="14.25" thickBot="1" x14ac:dyDescent="0.2">
      <c r="A75" s="53" t="s">
        <v>150</v>
      </c>
      <c r="B75" s="55" t="str">
        <f>データ加工!B89</f>
        <v>社会保険</v>
      </c>
      <c r="C75" s="61">
        <f>データ加工!C89</f>
        <v>3.4758312001820886</v>
      </c>
      <c r="D75" s="61">
        <f>データ加工!D89</f>
        <v>2.1509665661578654</v>
      </c>
      <c r="E75" s="61">
        <f>データ加工!E89</f>
        <v>10.371871484533944</v>
      </c>
      <c r="F75" s="61">
        <f>データ加工!F89</f>
        <v>6.3258410607330946</v>
      </c>
      <c r="G75" s="61">
        <f>データ加工!G89</f>
        <v>2.6481573081102656</v>
      </c>
      <c r="H75" s="61">
        <f>データ加工!H89</f>
        <v>1.961525567594171</v>
      </c>
      <c r="I75" s="61">
        <f>データ加工!I89</f>
        <v>1.5709451570308288</v>
      </c>
      <c r="J75" s="61">
        <f>データ加工!J89</f>
        <v>2.4127824388042973</v>
      </c>
      <c r="K75" s="61">
        <f>データ加工!K89</f>
        <v>23.598060668468701</v>
      </c>
      <c r="L75" s="61">
        <f>データ加工!L89</f>
        <v>4.4571770163482265</v>
      </c>
      <c r="M75" s="61">
        <f>データ加工!M89</f>
        <v>18.129917740187025</v>
      </c>
      <c r="N75" s="61">
        <f>データ加工!N89</f>
        <v>7.5528456424936037</v>
      </c>
      <c r="O75" s="61">
        <f>データ加工!O89</f>
        <v>6.2253469637525862</v>
      </c>
      <c r="P75" s="61"/>
      <c r="Q75" s="61">
        <f>データ加工!Q89</f>
        <v>5.3576066986151796</v>
      </c>
      <c r="S75" t="s">
        <v>207</v>
      </c>
      <c r="T75" t="str">
        <f t="shared" si="0"/>
        <v>y 社会保険</v>
      </c>
    </row>
    <row r="76" spans="1:20" ht="14.25" thickBot="1" x14ac:dyDescent="0.2">
      <c r="A76" s="53" t="s">
        <v>151</v>
      </c>
      <c r="B76" s="55" t="str">
        <f>データ加工!B90</f>
        <v>医療サービス</v>
      </c>
      <c r="C76" s="61">
        <f>データ加工!C90</f>
        <v>2.9712750582201726</v>
      </c>
      <c r="D76" s="61">
        <f>データ加工!D90</f>
        <v>3.8130770945525789</v>
      </c>
      <c r="E76" s="61">
        <f>データ加工!E90</f>
        <v>4.4324237113392924</v>
      </c>
      <c r="F76" s="61">
        <f>データ加工!F90</f>
        <v>8.51478288809788</v>
      </c>
      <c r="G76" s="61">
        <f>データ加工!G90</f>
        <v>3.4993507285742793</v>
      </c>
      <c r="H76" s="61">
        <f>データ加工!H90</f>
        <v>4.99297417205789</v>
      </c>
      <c r="I76" s="61">
        <f>データ加工!I90</f>
        <v>2.3776467241547681</v>
      </c>
      <c r="J76" s="61">
        <f>データ加工!J90</f>
        <v>5.0970029019740783</v>
      </c>
      <c r="K76" s="61">
        <f>データ加工!K90</f>
        <v>6.0782883539995138</v>
      </c>
      <c r="L76" s="61">
        <f>データ加工!L90</f>
        <v>5.6807158051497</v>
      </c>
      <c r="M76" s="61">
        <f>データ加工!M90</f>
        <v>4.2511531252852341</v>
      </c>
      <c r="N76" s="61">
        <f>データ加工!N90</f>
        <v>5.8264809242093518</v>
      </c>
      <c r="O76" s="61">
        <f>データ加工!O90</f>
        <v>3.4438089586716436</v>
      </c>
      <c r="P76" s="61"/>
      <c r="Q76" s="61">
        <f>データ加工!Q90</f>
        <v>5.3243296383753336</v>
      </c>
      <c r="S76" t="s">
        <v>207</v>
      </c>
      <c r="T76" t="str">
        <f t="shared" si="0"/>
        <v>ｚ 医療サービス</v>
      </c>
    </row>
    <row r="77" spans="1:20" ht="14.25" thickBot="1" x14ac:dyDescent="0.2">
      <c r="A77" s="53" t="s">
        <v>152</v>
      </c>
      <c r="B77" s="55" t="str">
        <f>データ加工!B91</f>
        <v>塗装工事</v>
      </c>
      <c r="C77" s="61">
        <f>データ加工!C91</f>
        <v>4.5970670712085688</v>
      </c>
      <c r="D77" s="61">
        <f>データ加工!D91</f>
        <v>4.2041619247630999</v>
      </c>
      <c r="E77" s="61">
        <f>データ加工!E91</f>
        <v>5.0529630309267928</v>
      </c>
      <c r="F77" s="61">
        <f>データ加工!F91</f>
        <v>7.2094506057243848</v>
      </c>
      <c r="G77" s="61">
        <f>データ加工!G91</f>
        <v>2.5535802613920415</v>
      </c>
      <c r="H77" s="61">
        <f>データ加工!H91</f>
        <v>1.961525567594171</v>
      </c>
      <c r="I77" s="61">
        <f>データ加工!I91</f>
        <v>3.7363019951003498</v>
      </c>
      <c r="J77" s="61">
        <f>データ加工!J91</f>
        <v>4.1318899264523594</v>
      </c>
      <c r="K77" s="61">
        <f>データ加工!K91</f>
        <v>2.5028246163527408</v>
      </c>
      <c r="L77" s="61">
        <f>データ加工!L91</f>
        <v>6.0302983162358359</v>
      </c>
      <c r="M77" s="61">
        <f>データ加工!M91</f>
        <v>5.0013566179826281</v>
      </c>
      <c r="N77" s="61">
        <f>データ加工!N91</f>
        <v>4.9632985650672259</v>
      </c>
      <c r="O77" s="61">
        <f>データ加工!O91</f>
        <v>5.8279843915981653</v>
      </c>
      <c r="P77" s="61"/>
      <c r="Q77" s="61">
        <f>データ加工!Q91</f>
        <v>5.0628670222051166</v>
      </c>
      <c r="S77" t="s">
        <v>207</v>
      </c>
      <c r="T77" t="str">
        <f t="shared" si="0"/>
        <v>A 塗装工事</v>
      </c>
    </row>
    <row r="78" spans="1:20" ht="14.25" thickBot="1" x14ac:dyDescent="0.2">
      <c r="A78" s="53" t="s">
        <v>153</v>
      </c>
      <c r="B78" s="55" t="str">
        <f>データ加工!B92</f>
        <v>ＩＰ電話</v>
      </c>
      <c r="C78" s="61">
        <f>データ加工!C92</f>
        <v>3.3076458195281169</v>
      </c>
      <c r="D78" s="61">
        <f>データ加工!D92</f>
        <v>4.0086195096578399</v>
      </c>
      <c r="E78" s="61">
        <f>データ加工!E92</f>
        <v>5.4075569278339364</v>
      </c>
      <c r="F78" s="61">
        <f>データ加工!F92</f>
        <v>4.1168171982548705</v>
      </c>
      <c r="G78" s="61">
        <f>データ加工!G92</f>
        <v>5.7691998498116499</v>
      </c>
      <c r="H78" s="61">
        <f>データ加工!H92</f>
        <v>6.4195382212172873</v>
      </c>
      <c r="I78" s="61">
        <f>データ加工!I92</f>
        <v>2.6323945874570644</v>
      </c>
      <c r="J78" s="61">
        <f>データ加工!J92</f>
        <v>6.6351517067118184</v>
      </c>
      <c r="K78" s="61">
        <f>データ加工!K92</f>
        <v>2.8603709901174184</v>
      </c>
      <c r="L78" s="61">
        <f>データ加工!L92</f>
        <v>4.0201988774905573</v>
      </c>
      <c r="M78" s="61">
        <f>データ加工!M92</f>
        <v>5.2514244488817594</v>
      </c>
      <c r="N78" s="61">
        <f>データ加工!N92</f>
        <v>7.7146923348327539</v>
      </c>
      <c r="O78" s="61">
        <f>データ加工!O92</f>
        <v>4.3709882936986242</v>
      </c>
      <c r="P78" s="61"/>
      <c r="Q78" s="61">
        <f>データ加工!Q92</f>
        <v>4.8774662580116903</v>
      </c>
      <c r="S78" t="s">
        <v>207</v>
      </c>
      <c r="T78" t="str">
        <f t="shared" si="0"/>
        <v>B ＩＰ電話</v>
      </c>
    </row>
    <row r="79" spans="1:20" ht="14.25" thickBot="1" x14ac:dyDescent="0.2">
      <c r="A79" s="53" t="s">
        <v>154</v>
      </c>
      <c r="B79" s="55" t="str">
        <f>データ加工!B93</f>
        <v>飲料</v>
      </c>
      <c r="C79" s="61">
        <f>データ加工!C93</f>
        <v>2.8030896775662009</v>
      </c>
      <c r="D79" s="61">
        <f>データ加工!D93</f>
        <v>3.3242210567894284</v>
      </c>
      <c r="E79" s="61">
        <f>データ加工!E93</f>
        <v>1.9502664329892885</v>
      </c>
      <c r="F79" s="61">
        <f>データ加工!F93</f>
        <v>3.695094460872665</v>
      </c>
      <c r="G79" s="61">
        <f>データ加工!G93</f>
        <v>2.4590032146738179</v>
      </c>
      <c r="H79" s="61">
        <f>データ加工!H93</f>
        <v>3.3880896167535681</v>
      </c>
      <c r="I79" s="61">
        <f>データ加工!I93</f>
        <v>2.8871424507593608</v>
      </c>
      <c r="J79" s="61">
        <f>データ加工!J93</f>
        <v>4.0715703654822519</v>
      </c>
      <c r="K79" s="61">
        <f>データ加工!K93</f>
        <v>4.6481028589408044</v>
      </c>
      <c r="L79" s="61">
        <f>データ加工!L93</f>
        <v>6.2050895717789034</v>
      </c>
      <c r="M79" s="61">
        <f>データ加工!M93</f>
        <v>4.5012209561843646</v>
      </c>
      <c r="N79" s="61">
        <f>データ加工!N93</f>
        <v>15.213589079879974</v>
      </c>
      <c r="O79" s="61">
        <f>データ加工!O93</f>
        <v>7.9472514430884083</v>
      </c>
      <c r="P79" s="61"/>
      <c r="Q79" s="61">
        <f>データ加工!Q93</f>
        <v>4.7823889430407016</v>
      </c>
      <c r="S79" t="s">
        <v>207</v>
      </c>
      <c r="T79" t="str">
        <f t="shared" si="0"/>
        <v>C 飲料</v>
      </c>
    </row>
    <row r="80" spans="1:20" ht="14.25" thickBot="1" x14ac:dyDescent="0.2">
      <c r="A80" s="53" t="s">
        <v>155</v>
      </c>
      <c r="B80" s="55" t="str">
        <f>データ加工!B94</f>
        <v>鮮魚</v>
      </c>
      <c r="C80" s="61">
        <f>データ加工!C94</f>
        <v>3.4758312001820886</v>
      </c>
      <c r="D80" s="61">
        <f>データ加工!D94</f>
        <v>5.0841027927367728</v>
      </c>
      <c r="E80" s="61">
        <f>データ加工!E94</f>
        <v>3.6345874432982197</v>
      </c>
      <c r="F80" s="61">
        <f>データ加工!F94</f>
        <v>5.2815752348342979</v>
      </c>
      <c r="G80" s="61">
        <f>データ加工!G94</f>
        <v>3.972235962165398</v>
      </c>
      <c r="H80" s="61">
        <f>データ加工!H94</f>
        <v>2.8531280983187943</v>
      </c>
      <c r="I80" s="61">
        <f>データ加工!I94</f>
        <v>3.9910498584026457</v>
      </c>
      <c r="J80" s="61">
        <f>データ加工!J94</f>
        <v>3.4683747557811775</v>
      </c>
      <c r="K80" s="61">
        <f>データ加工!K94</f>
        <v>3.9330101114114502</v>
      </c>
      <c r="L80" s="61">
        <f>データ加工!L94</f>
        <v>5.3311332940635641</v>
      </c>
      <c r="M80" s="61">
        <f>データ加工!M94</f>
        <v>10.377814982313952</v>
      </c>
      <c r="N80" s="61">
        <f>データ加工!N94</f>
        <v>4.7475029752816935</v>
      </c>
      <c r="O80" s="61">
        <f>データ加工!O94</f>
        <v>5.0332592472893252</v>
      </c>
      <c r="P80" s="61"/>
      <c r="Q80" s="61">
        <f>データ加工!Q94</f>
        <v>4.6587884335784171</v>
      </c>
      <c r="S80" t="s">
        <v>207</v>
      </c>
      <c r="T80" t="str">
        <f t="shared" si="0"/>
        <v>D 鮮魚</v>
      </c>
    </row>
    <row r="81" spans="1:20" ht="14.25" thickBot="1" x14ac:dyDescent="0.2">
      <c r="A81" s="53" t="s">
        <v>156</v>
      </c>
      <c r="B81" s="55" t="str">
        <f>データ加工!B95</f>
        <v>土地</v>
      </c>
      <c r="C81" s="61">
        <f>データ加工!C95</f>
        <v>1.9061009807450162</v>
      </c>
      <c r="D81" s="61">
        <f>データ加工!D95</f>
        <v>4.9863315851841419</v>
      </c>
      <c r="E81" s="61">
        <f>データ加工!E95</f>
        <v>3.8118843917517915</v>
      </c>
      <c r="F81" s="61">
        <f>データ加工!F95</f>
        <v>9.2176541170682231</v>
      </c>
      <c r="G81" s="61">
        <f>データ加工!G95</f>
        <v>2.3644261679555942</v>
      </c>
      <c r="H81" s="61">
        <f>データ加工!H95</f>
        <v>1.069923036869548</v>
      </c>
      <c r="I81" s="61">
        <f>データ加工!I95</f>
        <v>2.8871424507593608</v>
      </c>
      <c r="J81" s="61">
        <f>データ加工!J95</f>
        <v>3.8302921216018224</v>
      </c>
      <c r="K81" s="61">
        <f>データ加工!K95</f>
        <v>2.8603709901174184</v>
      </c>
      <c r="L81" s="61">
        <f>データ加工!L95</f>
        <v>2.3596819498314137</v>
      </c>
      <c r="M81" s="61">
        <f>データ加工!M95</f>
        <v>0.75020349269739417</v>
      </c>
      <c r="N81" s="61">
        <f>データ加工!N95</f>
        <v>4.6935540778353113</v>
      </c>
      <c r="O81" s="61">
        <f>データ加工!O95</f>
        <v>3.9736257215442041</v>
      </c>
      <c r="P81" s="61"/>
      <c r="Q81" s="61">
        <f>データ加工!Q95</f>
        <v>4.6445268363327692</v>
      </c>
      <c r="S81" t="s">
        <v>207</v>
      </c>
      <c r="T81" t="str">
        <f t="shared" si="0"/>
        <v>E 土地</v>
      </c>
    </row>
    <row r="82" spans="1:20" ht="14.25" thickBot="1" x14ac:dyDescent="0.2">
      <c r="A82" s="53" t="s">
        <v>157</v>
      </c>
      <c r="B82" s="55" t="str">
        <f>データ加工!B96</f>
        <v>冠婚葬祭互助会</v>
      </c>
      <c r="C82" s="61">
        <f>データ加工!C96</f>
        <v>2.6909660904635526</v>
      </c>
      <c r="D82" s="61">
        <f>データ加工!D96</f>
        <v>2.4442801888157559</v>
      </c>
      <c r="E82" s="61">
        <f>データ加工!E96</f>
        <v>4.6097206597928642</v>
      </c>
      <c r="F82" s="61">
        <f>データ加工!F96</f>
        <v>5.6631339019896281</v>
      </c>
      <c r="G82" s="61">
        <f>データ加工!G96</f>
        <v>2.3644261679555942</v>
      </c>
      <c r="H82" s="61">
        <f>データ加工!H96</f>
        <v>4.8146536659129655</v>
      </c>
      <c r="I82" s="61">
        <f>データ加工!I96</f>
        <v>3.1843482912787069</v>
      </c>
      <c r="J82" s="61">
        <f>データ加工!J96</f>
        <v>4.3731681703327894</v>
      </c>
      <c r="K82" s="61">
        <f>データ加工!K96</f>
        <v>3.5754637376467731</v>
      </c>
      <c r="L82" s="61">
        <f>データ加工!L96</f>
        <v>3.1462425997752179</v>
      </c>
      <c r="M82" s="61">
        <f>データ加工!M96</f>
        <v>1.625440900844354</v>
      </c>
      <c r="N82" s="61">
        <f>データ加工!N96</f>
        <v>7.4449478476008384</v>
      </c>
      <c r="O82" s="61">
        <f>データ加工!O96</f>
        <v>3.1789005772353636</v>
      </c>
      <c r="P82" s="61"/>
      <c r="Q82" s="61">
        <f>データ加工!Q96</f>
        <v>4.3735564886654528</v>
      </c>
      <c r="S82" t="s">
        <v>207</v>
      </c>
      <c r="T82" t="str">
        <f t="shared" si="0"/>
        <v>F 冠婚葬祭互助会</v>
      </c>
    </row>
    <row r="83" spans="1:20" ht="14.25" thickBot="1" x14ac:dyDescent="0.2">
      <c r="A83" s="53" t="s">
        <v>158</v>
      </c>
      <c r="B83" s="55" t="str">
        <f>データ加工!B97</f>
        <v>家庭用電気治療器具</v>
      </c>
      <c r="C83" s="61">
        <f>データ加工!C97</f>
        <v>3.251584025976793</v>
      </c>
      <c r="D83" s="61">
        <f>データ加工!D97</f>
        <v>2.9331362265789074</v>
      </c>
      <c r="E83" s="61">
        <f>データ加工!E97</f>
        <v>3.5459389690714338</v>
      </c>
      <c r="F83" s="61">
        <f>データ加工!F97</f>
        <v>2.9721411967888822</v>
      </c>
      <c r="G83" s="61">
        <f>データ加工!G97</f>
        <v>3.4047736818560561</v>
      </c>
      <c r="H83" s="61">
        <f>データ加工!H97</f>
        <v>3.2097691106086437</v>
      </c>
      <c r="I83" s="61">
        <f>データ加工!I97</f>
        <v>3.9910498584026457</v>
      </c>
      <c r="J83" s="61">
        <f>データ加工!J97</f>
        <v>3.6493334386915</v>
      </c>
      <c r="K83" s="61">
        <f>データ加工!K97</f>
        <v>3.5754637376467731</v>
      </c>
      <c r="L83" s="61">
        <f>データ加工!L97</f>
        <v>5.5059245496066325</v>
      </c>
      <c r="M83" s="61">
        <f>データ加工!M97</f>
        <v>2.2506104780921823</v>
      </c>
      <c r="N83" s="61">
        <f>データ加工!N97</f>
        <v>8.3081302067429643</v>
      </c>
      <c r="O83" s="61">
        <f>データ加工!O97</f>
        <v>9.8016101131423703</v>
      </c>
      <c r="P83" s="61"/>
      <c r="Q83" s="61">
        <f>データ加工!Q97</f>
        <v>4.1596325299807297</v>
      </c>
      <c r="S83" t="s">
        <v>207</v>
      </c>
      <c r="T83" t="str">
        <f t="shared" si="0"/>
        <v>G 家庭用電気治療器具</v>
      </c>
    </row>
    <row r="84" spans="1:20" ht="14.25" thickBot="1" x14ac:dyDescent="0.2">
      <c r="A84" s="53" t="s">
        <v>159</v>
      </c>
      <c r="B84" s="55" t="str">
        <f>データ加工!B98</f>
        <v>他の工事・建築サービス</v>
      </c>
      <c r="C84" s="61">
        <f>データ加工!C98</f>
        <v>2.7470278840148765</v>
      </c>
      <c r="D84" s="61">
        <f>データ加工!D98</f>
        <v>3.2264498492367979</v>
      </c>
      <c r="E84" s="61">
        <f>データ加工!E98</f>
        <v>6.3826901443285804</v>
      </c>
      <c r="F84" s="61">
        <f>データ加工!F98</f>
        <v>5.4020674455149287</v>
      </c>
      <c r="G84" s="61">
        <f>データ加工!G98</f>
        <v>2.7427343548284893</v>
      </c>
      <c r="H84" s="61">
        <f>データ加工!H98</f>
        <v>4.4580126536231166</v>
      </c>
      <c r="I84" s="61">
        <f>データ加工!I98</f>
        <v>2.8446844735423116</v>
      </c>
      <c r="J84" s="61">
        <f>データ加工!J98</f>
        <v>4.4033279508178422</v>
      </c>
      <c r="K84" s="61">
        <f>データ加工!K98</f>
        <v>1.0726391212940318</v>
      </c>
      <c r="L84" s="61">
        <f>データ加工!L98</f>
        <v>3.7580119941759551</v>
      </c>
      <c r="M84" s="61">
        <f>データ加工!M98</f>
        <v>3.250881801688708</v>
      </c>
      <c r="N84" s="61">
        <f>データ加工!N98</f>
        <v>3.6685250263540365</v>
      </c>
      <c r="O84" s="61">
        <f>データ加工!O98</f>
        <v>3.7087173401079232</v>
      </c>
      <c r="P84" s="61"/>
      <c r="Q84" s="61">
        <f>データ加工!Q98</f>
        <v>4.1216016039923344</v>
      </c>
      <c r="S84" t="s">
        <v>207</v>
      </c>
      <c r="T84" t="str">
        <f t="shared" si="0"/>
        <v>H 他の工事・建築サービス</v>
      </c>
    </row>
    <row r="85" spans="1:20" ht="14.25" thickBot="1" x14ac:dyDescent="0.2">
      <c r="A85" s="53" t="s">
        <v>160</v>
      </c>
      <c r="B85" s="55" t="str">
        <f>データ加工!B99</f>
        <v>預貯金</v>
      </c>
      <c r="C85" s="61">
        <f>データ加工!C99</f>
        <v>2.3545953291556083</v>
      </c>
      <c r="D85" s="61">
        <f>データ加工!D99</f>
        <v>3.1286786416841679</v>
      </c>
      <c r="E85" s="61">
        <f>データ加工!E99</f>
        <v>3.2799935463910765</v>
      </c>
      <c r="F85" s="61">
        <f>データ加工!F99</f>
        <v>4.659032146317708</v>
      </c>
      <c r="G85" s="61">
        <f>データ加工!G99</f>
        <v>2.8373114015467129</v>
      </c>
      <c r="H85" s="61">
        <f>データ加工!H99</f>
        <v>2.8531280983187943</v>
      </c>
      <c r="I85" s="61">
        <f>データ加工!I99</f>
        <v>3.3966381773639545</v>
      </c>
      <c r="J85" s="61">
        <f>データ加工!J99</f>
        <v>3.5890138777213925</v>
      </c>
      <c r="K85" s="61">
        <f>データ加工!K99</f>
        <v>3.2179173638820959</v>
      </c>
      <c r="L85" s="61">
        <f>データ加工!L99</f>
        <v>4.9815507829774299</v>
      </c>
      <c r="M85" s="61">
        <f>データ加工!M99</f>
        <v>2.3756443935417479</v>
      </c>
      <c r="N85" s="61">
        <f>データ加工!N99</f>
        <v>4.7475029752816935</v>
      </c>
      <c r="O85" s="61">
        <f>データ加工!O99</f>
        <v>2.2517212422083825</v>
      </c>
      <c r="P85" s="61"/>
      <c r="Q85" s="61">
        <f>データ加工!Q99</f>
        <v>3.7270307468627339</v>
      </c>
      <c r="S85" t="s">
        <v>207</v>
      </c>
      <c r="T85" t="str">
        <f t="shared" si="0"/>
        <v>I 預貯金</v>
      </c>
    </row>
    <row r="86" spans="1:20" ht="14.25" thickBot="1" x14ac:dyDescent="0.2">
      <c r="A86" s="53" t="s">
        <v>161</v>
      </c>
      <c r="B86" s="55" t="str">
        <f>データ加工!B100</f>
        <v>宝くじ</v>
      </c>
      <c r="C86" s="61">
        <f>データ加工!C100</f>
        <v>3.3076458195281169</v>
      </c>
      <c r="D86" s="61">
        <f>データ加工!D100</f>
        <v>4.1063907172104699</v>
      </c>
      <c r="E86" s="61">
        <f>データ加工!E100</f>
        <v>3.8118843917517915</v>
      </c>
      <c r="F86" s="61">
        <f>データ加工!F100</f>
        <v>3.0123052670157593</v>
      </c>
      <c r="G86" s="61">
        <f>データ加工!G100</f>
        <v>3.8776589154471748</v>
      </c>
      <c r="H86" s="61">
        <f>データ加工!H100</f>
        <v>6.2412177150723629</v>
      </c>
      <c r="I86" s="61">
        <f>データ加工!I100</f>
        <v>3.8636759267514975</v>
      </c>
      <c r="J86" s="61">
        <f>データ加工!J100</f>
        <v>3.0159780485053718</v>
      </c>
      <c r="K86" s="61">
        <f>データ加工!K100</f>
        <v>6.4358347277641919</v>
      </c>
      <c r="L86" s="61">
        <f>データ加工!L100</f>
        <v>4.7193638996628273</v>
      </c>
      <c r="M86" s="61">
        <f>データ加工!M100</f>
        <v>2.875780055340011</v>
      </c>
      <c r="N86" s="61">
        <f>データ加工!N100</f>
        <v>4.2080140008178653</v>
      </c>
      <c r="O86" s="61">
        <f>データ加工!O100</f>
        <v>3.3113547679535031</v>
      </c>
      <c r="P86" s="61"/>
      <c r="Q86" s="61">
        <f>データ加工!Q100</f>
        <v>3.6604766263830419</v>
      </c>
      <c r="S86" t="s">
        <v>207</v>
      </c>
      <c r="T86" t="str">
        <f t="shared" si="0"/>
        <v>J 宝くじ</v>
      </c>
    </row>
    <row r="87" spans="1:20" ht="14.25" thickBot="1" x14ac:dyDescent="0.2">
      <c r="A87" s="53" t="s">
        <v>162</v>
      </c>
      <c r="B87" s="55" t="str">
        <f>データ加工!B101</f>
        <v>増改築工事</v>
      </c>
      <c r="C87" s="61">
        <f>データ加工!C101</f>
        <v>2.5788425033609044</v>
      </c>
      <c r="D87" s="61">
        <f>データ加工!D101</f>
        <v>2.8353650190262769</v>
      </c>
      <c r="E87" s="61">
        <f>データ加工!E101</f>
        <v>2.6594542268035752</v>
      </c>
      <c r="F87" s="61">
        <f>データ加工!F101</f>
        <v>5.5828057615358739</v>
      </c>
      <c r="G87" s="61">
        <f>データ加工!G101</f>
        <v>2.7427343548284893</v>
      </c>
      <c r="H87" s="61">
        <f>データ加工!H101</f>
        <v>2.1398460737390961</v>
      </c>
      <c r="I87" s="61">
        <f>データ加工!I101</f>
        <v>2.3351887469377184</v>
      </c>
      <c r="J87" s="61">
        <f>データ加工!J101</f>
        <v>3.6794932191765537</v>
      </c>
      <c r="K87" s="61">
        <f>データ加工!K101</f>
        <v>3.2179173638820959</v>
      </c>
      <c r="L87" s="61">
        <f>データ加工!L101</f>
        <v>4.4571770163482265</v>
      </c>
      <c r="M87" s="61">
        <f>データ加工!M101</f>
        <v>2.500678308991314</v>
      </c>
      <c r="N87" s="61">
        <f>データ加工!N101</f>
        <v>3.5066783340148877</v>
      </c>
      <c r="O87" s="61">
        <f>データ加工!O101</f>
        <v>1.8543586700539616</v>
      </c>
      <c r="P87" s="61"/>
      <c r="Q87" s="61">
        <f>データ加工!Q101</f>
        <v>3.6271995661431964</v>
      </c>
      <c r="S87" t="s">
        <v>207</v>
      </c>
      <c r="T87" t="str">
        <f t="shared" si="0"/>
        <v>K 増改築工事</v>
      </c>
    </row>
    <row r="88" spans="1:20" ht="14.25" thickBot="1" x14ac:dyDescent="0.2">
      <c r="A88" s="53" t="s">
        <v>163</v>
      </c>
      <c r="B88" s="55" t="str">
        <f>データ加工!B102</f>
        <v>損害保険</v>
      </c>
      <c r="C88" s="61">
        <f>データ加工!C102</f>
        <v>2.1303481549503127</v>
      </c>
      <c r="D88" s="61">
        <f>データ加工!D102</f>
        <v>2.7375938114736469</v>
      </c>
      <c r="E88" s="61">
        <f>データ加工!E102</f>
        <v>4.6097206597928642</v>
      </c>
      <c r="F88" s="61">
        <f>データ加工!F102</f>
        <v>3.8557507417801724</v>
      </c>
      <c r="G88" s="61">
        <f>データ加工!G102</f>
        <v>2.4590032146738179</v>
      </c>
      <c r="H88" s="61">
        <f>データ加工!H102</f>
        <v>1.961525567594171</v>
      </c>
      <c r="I88" s="61">
        <f>データ加工!I102</f>
        <v>2.5474786330229655</v>
      </c>
      <c r="J88" s="61">
        <f>データ加工!J102</f>
        <v>3.4683747557811775</v>
      </c>
      <c r="K88" s="61">
        <f>データ加工!K102</f>
        <v>5.0056492327054816</v>
      </c>
      <c r="L88" s="61">
        <f>データ加工!L102</f>
        <v>4.1075945052620906</v>
      </c>
      <c r="M88" s="61">
        <f>データ加工!M102</f>
        <v>2.500678308991314</v>
      </c>
      <c r="N88" s="61">
        <f>データ加工!N102</f>
        <v>3.884320616139568</v>
      </c>
      <c r="O88" s="61">
        <f>データ加工!O102</f>
        <v>3.1789005772353636</v>
      </c>
      <c r="P88" s="61"/>
      <c r="Q88" s="61">
        <f>データ加工!Q102</f>
        <v>3.3514753527273311</v>
      </c>
      <c r="S88" t="s">
        <v>207</v>
      </c>
      <c r="T88" t="str">
        <f t="shared" si="0"/>
        <v>L 損害保険</v>
      </c>
    </row>
    <row r="89" spans="1:20" ht="14.25" thickBot="1" x14ac:dyDescent="0.2">
      <c r="A89" s="53" t="s">
        <v>164</v>
      </c>
      <c r="B89" s="55" t="str">
        <f>データ加工!B103</f>
        <v>衛生設備工事</v>
      </c>
      <c r="C89" s="61">
        <f>データ加工!C103</f>
        <v>2.3545953291556083</v>
      </c>
      <c r="D89" s="61">
        <f>データ加工!D103</f>
        <v>1.9554241510526047</v>
      </c>
      <c r="E89" s="61">
        <f>データ加工!E103</f>
        <v>2.0389149072160744</v>
      </c>
      <c r="F89" s="61">
        <f>データ加工!F103</f>
        <v>4.8799345325655299</v>
      </c>
      <c r="G89" s="61">
        <f>データ加工!G103</f>
        <v>1.1349245606186851</v>
      </c>
      <c r="H89" s="61">
        <f>データ加工!H103</f>
        <v>0.89160253072462314</v>
      </c>
      <c r="I89" s="61">
        <f>データ加工!I103</f>
        <v>2.4201047013718173</v>
      </c>
      <c r="J89" s="61">
        <f>データ加工!J103</f>
        <v>5.3081213653694546</v>
      </c>
      <c r="K89" s="61">
        <f>データ加工!K103</f>
        <v>1.0726391212940318</v>
      </c>
      <c r="L89" s="61">
        <f>データ加工!L103</f>
        <v>2.2722863220598799</v>
      </c>
      <c r="M89" s="61">
        <f>データ加工!M103</f>
        <v>2.2506104780921823</v>
      </c>
      <c r="N89" s="61">
        <f>データ加工!N103</f>
        <v>3.0211382569974417</v>
      </c>
      <c r="O89" s="61">
        <f>データ加工!O103</f>
        <v>1.1920877164632613</v>
      </c>
      <c r="P89" s="61"/>
      <c r="Q89" s="61">
        <f>データ加工!Q103</f>
        <v>3.3134444267389354</v>
      </c>
      <c r="S89" t="s">
        <v>207</v>
      </c>
      <c r="T89" t="str">
        <f t="shared" si="0"/>
        <v>M 衛生設備工事</v>
      </c>
    </row>
    <row r="90" spans="1:20" ht="14.25" thickBot="1" x14ac:dyDescent="0.2">
      <c r="A90" s="53" t="s">
        <v>165</v>
      </c>
      <c r="B90" s="55" t="str">
        <f>データ加工!B104</f>
        <v>自動車</v>
      </c>
      <c r="C90" s="61">
        <f>データ加工!C104</f>
        <v>2.7470278840148765</v>
      </c>
      <c r="D90" s="61">
        <f>データ加工!D104</f>
        <v>3.6175346794473189</v>
      </c>
      <c r="E90" s="61">
        <f>データ加工!E104</f>
        <v>4.9643145567000078</v>
      </c>
      <c r="F90" s="61">
        <f>データ加工!F104</f>
        <v>3.2733717234904587</v>
      </c>
      <c r="G90" s="61">
        <f>データ加工!G104</f>
        <v>3.4993507285742793</v>
      </c>
      <c r="H90" s="61">
        <f>データ加工!H104</f>
        <v>2.496487086028945</v>
      </c>
      <c r="I90" s="61">
        <f>データ加工!I104</f>
        <v>2.5050206558059163</v>
      </c>
      <c r="J90" s="61">
        <f>データ加工!J104</f>
        <v>2.9556584875352643</v>
      </c>
      <c r="K90" s="61">
        <f>データ加工!K104</f>
        <v>3.5754637376467731</v>
      </c>
      <c r="L90" s="61">
        <f>データ加工!L104</f>
        <v>4.1075945052620906</v>
      </c>
      <c r="M90" s="61">
        <f>データ加工!M104</f>
        <v>2.000542647193051</v>
      </c>
      <c r="N90" s="61">
        <f>データ加工!N104</f>
        <v>3.9382695135859507</v>
      </c>
      <c r="O90" s="61">
        <f>データ加工!O104</f>
        <v>2.5166296236446626</v>
      </c>
      <c r="P90" s="61"/>
      <c r="Q90" s="61">
        <f>データ加工!Q104</f>
        <v>3.2468903062592438</v>
      </c>
      <c r="S90" t="s">
        <v>207</v>
      </c>
      <c r="T90" t="str">
        <f t="shared" si="0"/>
        <v>N 自動車</v>
      </c>
    </row>
    <row r="91" spans="1:20" ht="14.25" thickBot="1" x14ac:dyDescent="0.2">
      <c r="A91" s="53" t="s">
        <v>166</v>
      </c>
      <c r="B91" s="55" t="str">
        <f>データ加工!B105</f>
        <v>有料老人ホーム</v>
      </c>
      <c r="C91" s="61">
        <f>データ加工!C105</f>
        <v>3.1955222324254682</v>
      </c>
      <c r="D91" s="61">
        <f>データ加工!D105</f>
        <v>2.2487377737104954</v>
      </c>
      <c r="E91" s="61">
        <f>データ加工!E105</f>
        <v>3.0140481237107188</v>
      </c>
      <c r="F91" s="61">
        <f>データ加工!F105</f>
        <v>3.7955046364398566</v>
      </c>
      <c r="G91" s="61">
        <f>データ加工!G105</f>
        <v>2.0806950278009229</v>
      </c>
      <c r="H91" s="61">
        <f>データ加工!H105</f>
        <v>2.6748075921738694</v>
      </c>
      <c r="I91" s="61">
        <f>データ加工!I105</f>
        <v>1.5709451570308288</v>
      </c>
      <c r="J91" s="61">
        <f>データ加工!J105</f>
        <v>2.8048595851099956</v>
      </c>
      <c r="K91" s="61">
        <f>データ加工!K105</f>
        <v>2.1452782425880637</v>
      </c>
      <c r="L91" s="61">
        <f>データ加工!L105</f>
        <v>4.4571770163482265</v>
      </c>
      <c r="M91" s="61">
        <f>データ加工!M105</f>
        <v>0.75020349269739417</v>
      </c>
      <c r="N91" s="61">
        <f>データ加工!N105</f>
        <v>5.017247462513609</v>
      </c>
      <c r="O91" s="61">
        <f>データ加工!O105</f>
        <v>1.3245419071814013</v>
      </c>
      <c r="P91" s="61"/>
      <c r="Q91" s="61">
        <f>データ加工!Q105</f>
        <v>3.0757511393114654</v>
      </c>
      <c r="S91" t="s">
        <v>207</v>
      </c>
      <c r="T91" t="str">
        <f t="shared" si="0"/>
        <v>O 有料老人ホーム</v>
      </c>
    </row>
    <row r="92" spans="1:20" ht="14.25" thickBot="1" x14ac:dyDescent="0.2">
      <c r="A92" s="53" t="s">
        <v>167</v>
      </c>
      <c r="B92" s="55" t="str">
        <f>データ加工!B106</f>
        <v>建物清掃サービス</v>
      </c>
      <c r="C92" s="61">
        <f>データ加工!C106</f>
        <v>1.1772976645778042</v>
      </c>
      <c r="D92" s="61">
        <f>データ加工!D106</f>
        <v>1.2710256981841932</v>
      </c>
      <c r="E92" s="61">
        <f>データ加工!E106</f>
        <v>2.393508804123218</v>
      </c>
      <c r="F92" s="61">
        <f>データ加工!F106</f>
        <v>5.2815752348342979</v>
      </c>
      <c r="G92" s="61">
        <f>データ加工!G106</f>
        <v>0.18915409343644754</v>
      </c>
      <c r="H92" s="61">
        <f>データ加工!H106</f>
        <v>1.2482435430144725</v>
      </c>
      <c r="I92" s="61">
        <f>データ加工!I106</f>
        <v>0.9765334759921368</v>
      </c>
      <c r="J92" s="61">
        <f>データ加工!J106</f>
        <v>3.5588540972363387</v>
      </c>
      <c r="K92" s="61">
        <f>データ加工!K106</f>
        <v>2.1452782425880637</v>
      </c>
      <c r="L92" s="61">
        <f>データ加工!L106</f>
        <v>3.3210338553182859</v>
      </c>
      <c r="M92" s="61">
        <f>データ加工!M106</f>
        <v>2.6257122244408797</v>
      </c>
      <c r="N92" s="61">
        <f>データ加工!N106</f>
        <v>1.7803136157306352</v>
      </c>
      <c r="O92" s="61">
        <f>データ加工!O106</f>
        <v>7.4174346802158464</v>
      </c>
      <c r="P92" s="61"/>
      <c r="Q92" s="61">
        <f>データ加工!Q106</f>
        <v>2.9996892873346748</v>
      </c>
      <c r="S92" t="s">
        <v>207</v>
      </c>
      <c r="T92" t="str">
        <f t="shared" si="0"/>
        <v>P 建物清掃サービス</v>
      </c>
    </row>
    <row r="93" spans="1:20" ht="14.25" thickBot="1" x14ac:dyDescent="0.2">
      <c r="A93" s="53" t="s">
        <v>168</v>
      </c>
      <c r="B93" s="55" t="str">
        <f>データ加工!B107</f>
        <v>和服</v>
      </c>
      <c r="C93" s="61">
        <f>データ加工!C107</f>
        <v>1.6257920129883965</v>
      </c>
      <c r="D93" s="61">
        <f>データ加工!D107</f>
        <v>2.7375938114736469</v>
      </c>
      <c r="E93" s="61">
        <f>データ加工!E107</f>
        <v>1.684321010308931</v>
      </c>
      <c r="F93" s="61">
        <f>データ加工!F107</f>
        <v>3.594684285305473</v>
      </c>
      <c r="G93" s="61">
        <f>データ加工!G107</f>
        <v>2.931888448264937</v>
      </c>
      <c r="H93" s="61">
        <f>データ加工!H107</f>
        <v>4.1013716413332668</v>
      </c>
      <c r="I93" s="61">
        <f>データ加工!I107</f>
        <v>2.1228988608524713</v>
      </c>
      <c r="J93" s="61">
        <f>データ加工!J107</f>
        <v>4.0414105849971982</v>
      </c>
      <c r="K93" s="61">
        <f>データ加工!K107</f>
        <v>1.0726391212940318</v>
      </c>
      <c r="L93" s="61">
        <f>データ加工!L107</f>
        <v>4.1949901330336248</v>
      </c>
      <c r="M93" s="61">
        <f>データ加工!M107</f>
        <v>1.625440900844354</v>
      </c>
      <c r="N93" s="61">
        <f>データ加工!N107</f>
        <v>3.4527294365685051</v>
      </c>
      <c r="O93" s="61">
        <f>データ加工!O107</f>
        <v>0.79472514430884089</v>
      </c>
      <c r="P93" s="61"/>
      <c r="Q93" s="61">
        <f>データ加工!Q107</f>
        <v>2.9949354215861255</v>
      </c>
      <c r="S93" t="s">
        <v>207</v>
      </c>
      <c r="T93" t="str">
        <f t="shared" si="0"/>
        <v>Q 和服</v>
      </c>
    </row>
    <row r="94" spans="1:20" ht="14.25" thickBot="1" x14ac:dyDescent="0.2">
      <c r="A94" s="53" t="s">
        <v>169</v>
      </c>
      <c r="B94" s="55" t="str">
        <f>データ加工!B108</f>
        <v>婦人洋服</v>
      </c>
      <c r="C94" s="61">
        <f>データ加工!C108</f>
        <v>2.6349042969122287</v>
      </c>
      <c r="D94" s="61">
        <f>データ加工!D108</f>
        <v>1.4665681132894537</v>
      </c>
      <c r="E94" s="61">
        <f>データ加工!E108</f>
        <v>1.684321010308931</v>
      </c>
      <c r="F94" s="61">
        <f>データ加工!F108</f>
        <v>3.8155866715532949</v>
      </c>
      <c r="G94" s="61">
        <f>データ加工!G108</f>
        <v>1.7023868409280281</v>
      </c>
      <c r="H94" s="61">
        <f>データ加工!H108</f>
        <v>1.961525567594171</v>
      </c>
      <c r="I94" s="61">
        <f>データ加工!I108</f>
        <v>1.9106089747672241</v>
      </c>
      <c r="J94" s="61">
        <f>データ加工!J108</f>
        <v>3.106457389960533</v>
      </c>
      <c r="K94" s="61">
        <f>データ加工!K108</f>
        <v>2.8603709901174184</v>
      </c>
      <c r="L94" s="61">
        <f>データ加工!L108</f>
        <v>4.4571770163482265</v>
      </c>
      <c r="M94" s="61">
        <f>データ加工!M108</f>
        <v>1.250339154495657</v>
      </c>
      <c r="N94" s="61">
        <f>データ加工!N108</f>
        <v>4.6396051803889282</v>
      </c>
      <c r="O94" s="61">
        <f>データ加工!O108</f>
        <v>1.9868128607721021</v>
      </c>
      <c r="P94" s="61"/>
      <c r="Q94" s="61">
        <f>データ加工!Q108</f>
        <v>2.9569044955977302</v>
      </c>
      <c r="S94" t="s">
        <v>208</v>
      </c>
      <c r="T94" t="str">
        <f t="shared" si="0"/>
        <v>R 婦人洋服</v>
      </c>
    </row>
    <row r="95" spans="1:20" ht="14.25" thickBot="1" x14ac:dyDescent="0.2">
      <c r="A95" s="53" t="s">
        <v>170</v>
      </c>
      <c r="B95" s="55" t="str">
        <f>データ加工!B109</f>
        <v>預貯金・証券等全般</v>
      </c>
      <c r="C95" s="61">
        <f>データ加工!C109</f>
        <v>1.6257920129883965</v>
      </c>
      <c r="D95" s="61">
        <f>データ加工!D109</f>
        <v>3.4219922643420588</v>
      </c>
      <c r="E95" s="61">
        <f>データ加工!E109</f>
        <v>5.4075569278339364</v>
      </c>
      <c r="F95" s="61">
        <f>データ加工!F109</f>
        <v>3.0123052670157593</v>
      </c>
      <c r="G95" s="61">
        <f>データ加工!G109</f>
        <v>2.8373114015467129</v>
      </c>
      <c r="H95" s="61">
        <f>データ加工!H109</f>
        <v>2.496487086028945</v>
      </c>
      <c r="I95" s="61">
        <f>データ加工!I109</f>
        <v>2.2927307697206687</v>
      </c>
      <c r="J95" s="61">
        <f>データ加工!J109</f>
        <v>2.9556584875352643</v>
      </c>
      <c r="K95" s="61">
        <f>データ加工!K109</f>
        <v>1.7877318688233865</v>
      </c>
      <c r="L95" s="61">
        <f>データ加工!L109</f>
        <v>4.5445726441197598</v>
      </c>
      <c r="M95" s="61">
        <f>データ加工!M109</f>
        <v>2.875780055340011</v>
      </c>
      <c r="N95" s="61">
        <f>データ加工!N109</f>
        <v>2.3737514876408468</v>
      </c>
      <c r="O95" s="61">
        <f>データ加工!O109</f>
        <v>2.7815380050809426</v>
      </c>
      <c r="P95" s="61"/>
      <c r="Q95" s="61">
        <f>データ加工!Q109</f>
        <v>2.9569044955977302</v>
      </c>
      <c r="S95" t="s">
        <v>208</v>
      </c>
      <c r="T95" t="str">
        <f t="shared" si="0"/>
        <v>S 預貯金・証券等全般</v>
      </c>
    </row>
    <row r="96" spans="1:20" ht="14.25" thickBot="1" x14ac:dyDescent="0.2">
      <c r="A96" s="53" t="s">
        <v>171</v>
      </c>
      <c r="B96" s="55" t="str">
        <f>データ加工!B110</f>
        <v>その他の保険</v>
      </c>
      <c r="C96" s="61">
        <f>データ加工!C110</f>
        <v>1.9061009807450162</v>
      </c>
      <c r="D96" s="61">
        <f>データ加工!D110</f>
        <v>1.9554241510526047</v>
      </c>
      <c r="E96" s="61">
        <f>データ加工!E110</f>
        <v>2.836751175257147</v>
      </c>
      <c r="F96" s="61">
        <f>データ加工!F110</f>
        <v>4.2373094089355012</v>
      </c>
      <c r="G96" s="61">
        <f>データ加工!G110</f>
        <v>1.5132327474915803</v>
      </c>
      <c r="H96" s="61">
        <f>データ加工!H110</f>
        <v>2.1398460737390961</v>
      </c>
      <c r="I96" s="61">
        <f>データ加工!I110</f>
        <v>1.5709451570308288</v>
      </c>
      <c r="J96" s="61">
        <f>データ加工!J110</f>
        <v>2.925498707050211</v>
      </c>
      <c r="K96" s="61">
        <f>データ加工!K110</f>
        <v>2.5028246163527408</v>
      </c>
      <c r="L96" s="61">
        <f>データ加工!L110</f>
        <v>2.7966600886890833</v>
      </c>
      <c r="M96" s="61">
        <f>データ加工!M110</f>
        <v>2.3756443935417479</v>
      </c>
      <c r="N96" s="61">
        <f>データ加工!N110</f>
        <v>2.8053426672119102</v>
      </c>
      <c r="O96" s="61">
        <f>データ加工!O110</f>
        <v>2.5166296236446626</v>
      </c>
      <c r="P96" s="61"/>
      <c r="Q96" s="61">
        <f>データ加工!Q110</f>
        <v>2.8333039861354457</v>
      </c>
      <c r="S96" t="s">
        <v>208</v>
      </c>
      <c r="T96" t="str">
        <f t="shared" si="0"/>
        <v>T その他の保険</v>
      </c>
    </row>
    <row r="97" spans="1:20" ht="14.25" thickBot="1" x14ac:dyDescent="0.2">
      <c r="A97" s="53" t="s">
        <v>172</v>
      </c>
      <c r="B97" s="55" t="str">
        <f>データ加工!B111</f>
        <v>消火器</v>
      </c>
      <c r="C97" s="61">
        <f>データ加工!C111</f>
        <v>0.33637076130794408</v>
      </c>
      <c r="D97" s="61">
        <f>データ加工!D111</f>
        <v>4.0086195096578399</v>
      </c>
      <c r="E97" s="61">
        <f>データ加工!E111</f>
        <v>3.7232359175250052</v>
      </c>
      <c r="F97" s="61">
        <f>データ加工!F111</f>
        <v>4.1770633035951867</v>
      </c>
      <c r="G97" s="61">
        <f>データ加工!G111</f>
        <v>1.986117981082699</v>
      </c>
      <c r="H97" s="61">
        <f>データ加工!H111</f>
        <v>1.7832050614492463</v>
      </c>
      <c r="I97" s="61">
        <f>データ加工!I111</f>
        <v>1.6134031342478781</v>
      </c>
      <c r="J97" s="61">
        <f>データ加工!J111</f>
        <v>4.0414105849971982</v>
      </c>
      <c r="K97" s="61">
        <f>データ加工!K111</f>
        <v>0.35754637376467729</v>
      </c>
      <c r="L97" s="61">
        <f>データ加工!L111</f>
        <v>0.61176939440073697</v>
      </c>
      <c r="M97" s="61">
        <f>データ加工!M111</f>
        <v>0.62516957724782851</v>
      </c>
      <c r="N97" s="61">
        <f>データ加工!N111</f>
        <v>0.86318235914212627</v>
      </c>
      <c r="O97" s="61">
        <f>データ加工!O111</f>
        <v>6.8876179173432872</v>
      </c>
      <c r="P97" s="61"/>
      <c r="Q97" s="61">
        <f>データ加工!Q111</f>
        <v>2.7952730601470503</v>
      </c>
      <c r="S97" t="s">
        <v>209</v>
      </c>
      <c r="T97" t="str">
        <f t="shared" si="0"/>
        <v>U 消火器</v>
      </c>
    </row>
    <row r="98" spans="1:20" ht="14.25" thickBot="1" x14ac:dyDescent="0.2">
      <c r="A98" s="53" t="s">
        <v>173</v>
      </c>
      <c r="B98" s="55" t="str">
        <f>データ加工!B112</f>
        <v>相隣関係</v>
      </c>
      <c r="C98" s="61">
        <f>データ加工!C112</f>
        <v>2.2985335356042844</v>
      </c>
      <c r="D98" s="61">
        <f>データ加工!D112</f>
        <v>4.1063907172104699</v>
      </c>
      <c r="E98" s="61">
        <f>データ加工!E112</f>
        <v>1.5956725360821451</v>
      </c>
      <c r="F98" s="61">
        <f>データ加工!F112</f>
        <v>3.092633407469513</v>
      </c>
      <c r="G98" s="61">
        <f>データ加工!G112</f>
        <v>1.5132327474915803</v>
      </c>
      <c r="H98" s="61">
        <f>データ加工!H112</f>
        <v>2.6748075921738694</v>
      </c>
      <c r="I98" s="61">
        <f>データ加工!I112</f>
        <v>2.1228988608524713</v>
      </c>
      <c r="J98" s="61">
        <f>データ加工!J112</f>
        <v>2.8350193655950497</v>
      </c>
      <c r="K98" s="61">
        <f>データ加工!K112</f>
        <v>1.0726391212940318</v>
      </c>
      <c r="L98" s="61">
        <f>データ加工!L112</f>
        <v>2.4470775776029479</v>
      </c>
      <c r="M98" s="61">
        <f>データ加工!M112</f>
        <v>1.8755087317434853</v>
      </c>
      <c r="N98" s="61">
        <f>データ加工!N112</f>
        <v>3.4527294365685051</v>
      </c>
      <c r="O98" s="61">
        <f>データ加工!O112</f>
        <v>3.3113547679535031</v>
      </c>
      <c r="P98" s="61"/>
      <c r="Q98" s="61">
        <f>データ加工!Q112</f>
        <v>2.6906880136789635</v>
      </c>
      <c r="S98" t="s">
        <v>209</v>
      </c>
      <c r="T98" t="str">
        <f t="shared" si="0"/>
        <v>V 相隣関係</v>
      </c>
    </row>
    <row r="99" spans="1:20" ht="14.25" thickBot="1" x14ac:dyDescent="0.2">
      <c r="A99" s="53" t="s">
        <v>174</v>
      </c>
      <c r="B99" s="55" t="str">
        <f>データ加工!B113</f>
        <v>クリーニング</v>
      </c>
      <c r="C99" s="61">
        <f>データ加工!C113</f>
        <v>2.6909660904635526</v>
      </c>
      <c r="D99" s="61">
        <f>データ加工!D113</f>
        <v>0.8799408679736721</v>
      </c>
      <c r="E99" s="61">
        <f>データ加工!E113</f>
        <v>2.6594542268035752</v>
      </c>
      <c r="F99" s="61">
        <f>データ加工!F113</f>
        <v>3.9762429524608023</v>
      </c>
      <c r="G99" s="61">
        <f>データ加工!G113</f>
        <v>1.7969638876462517</v>
      </c>
      <c r="H99" s="61">
        <f>データ加工!H113</f>
        <v>1.961525567594171</v>
      </c>
      <c r="I99" s="61">
        <f>データ加工!I113</f>
        <v>1.9106089747672241</v>
      </c>
      <c r="J99" s="61">
        <f>データ加工!J113</f>
        <v>2.925498707050211</v>
      </c>
      <c r="K99" s="61">
        <f>データ加工!K113</f>
        <v>2.5028246163527408</v>
      </c>
      <c r="L99" s="61">
        <f>データ加工!L113</f>
        <v>2.8840557164606166</v>
      </c>
      <c r="M99" s="61">
        <f>データ加工!M113</f>
        <v>1.1253052390460911</v>
      </c>
      <c r="N99" s="61">
        <f>データ加工!N113</f>
        <v>2.7513937697655275</v>
      </c>
      <c r="O99" s="61">
        <f>データ加工!O113</f>
        <v>0.9271793350269808</v>
      </c>
      <c r="P99" s="61"/>
      <c r="Q99" s="61">
        <f>データ加工!Q113</f>
        <v>2.6859341479304142</v>
      </c>
      <c r="S99" t="s">
        <v>209</v>
      </c>
      <c r="T99" t="str">
        <f t="shared" si="0"/>
        <v>W クリーニング</v>
      </c>
    </row>
    <row r="100" spans="1:20" ht="14.25" thickBot="1" x14ac:dyDescent="0.2">
      <c r="A100" s="53" t="s">
        <v>175</v>
      </c>
      <c r="B100" s="55" t="str">
        <f>データ加工!B114</f>
        <v>他の教養・娯楽サービス</v>
      </c>
      <c r="C100" s="61">
        <f>データ加工!C114</f>
        <v>1.6818538065397204</v>
      </c>
      <c r="D100" s="61">
        <f>データ加工!D114</f>
        <v>1.5643393208420839</v>
      </c>
      <c r="E100" s="61">
        <f>データ加工!E114</f>
        <v>3.2799935463910765</v>
      </c>
      <c r="F100" s="61">
        <f>データ加工!F114</f>
        <v>4.1971453387086246</v>
      </c>
      <c r="G100" s="61">
        <f>データ加工!G114</f>
        <v>1.607809794209804</v>
      </c>
      <c r="H100" s="61">
        <f>データ加工!H114</f>
        <v>1.7832050614492463</v>
      </c>
      <c r="I100" s="61">
        <f>データ加工!I114</f>
        <v>2.4625626785888666</v>
      </c>
      <c r="J100" s="61">
        <f>データ加工!J114</f>
        <v>2.3826226583192436</v>
      </c>
      <c r="K100" s="61">
        <f>データ加工!K114</f>
        <v>2.8603709901174184</v>
      </c>
      <c r="L100" s="61">
        <f>データ加工!L114</f>
        <v>2.7092644609175491</v>
      </c>
      <c r="M100" s="61">
        <f>データ加工!M114</f>
        <v>1.1253052390460911</v>
      </c>
      <c r="N100" s="61">
        <f>データ加工!N114</f>
        <v>2.1579558978553157</v>
      </c>
      <c r="O100" s="61">
        <f>データ加工!O114</f>
        <v>1.3245419071814013</v>
      </c>
      <c r="P100" s="61"/>
      <c r="Q100" s="61">
        <f>データ加工!Q114</f>
        <v>2.6669186849362161</v>
      </c>
      <c r="S100" t="s">
        <v>209</v>
      </c>
      <c r="T100" t="str">
        <f t="shared" si="0"/>
        <v>X 他の教養・娯楽サービス</v>
      </c>
    </row>
    <row r="101" spans="1:20" ht="14.25" thickBot="1" x14ac:dyDescent="0.2">
      <c r="A101" s="54"/>
      <c r="B101" s="62" t="str">
        <f>データ加工!B115</f>
        <v>合計</v>
      </c>
      <c r="C101" s="61">
        <f>データ加工!C115</f>
        <v>312.99299339704197</v>
      </c>
      <c r="D101" s="61">
        <f>データ加工!D115</f>
        <v>311.10798243246938</v>
      </c>
      <c r="E101" s="61">
        <f>データ加工!E115</f>
        <v>502.28225496896857</v>
      </c>
      <c r="F101" s="61">
        <f>データ加工!F115</f>
        <v>515.04395455435463</v>
      </c>
      <c r="G101" s="61">
        <f>データ加工!G115</f>
        <v>380.48345894741425</v>
      </c>
      <c r="H101" s="61">
        <f>データ加工!H115</f>
        <v>508.57008352532506</v>
      </c>
      <c r="I101" s="61">
        <f>データ加工!I115</f>
        <v>362.54866745638503</v>
      </c>
      <c r="J101" s="61">
        <f>データ加工!J115</f>
        <v>456.70955588516847</v>
      </c>
      <c r="K101" s="61">
        <f>データ加工!K115</f>
        <v>445.50278171078793</v>
      </c>
      <c r="L101" s="61">
        <f>データ加工!L115</f>
        <v>595.07682949637399</v>
      </c>
      <c r="M101" s="61">
        <f>データ加工!M115</f>
        <v>385.47956133101104</v>
      </c>
      <c r="N101" s="61">
        <f>データ加工!N115</f>
        <v>563.01069375045188</v>
      </c>
      <c r="O101" s="61">
        <f>データ加工!O115</f>
        <v>389.15041232989569</v>
      </c>
      <c r="P101" s="61"/>
      <c r="Q101" s="61">
        <f>データ加工!Q115</f>
        <v>456.01457192960174</v>
      </c>
      <c r="S101" t="s">
        <v>209</v>
      </c>
      <c r="T101" t="str">
        <f t="shared" si="0"/>
        <v xml:space="preserve"> 合計</v>
      </c>
    </row>
  </sheetData>
  <mergeCells count="1">
    <mergeCell ref="C49:Q49"/>
  </mergeCells>
  <phoneticPr fontId="15"/>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グラフ</vt:lpstr>
      </vt:variant>
      <vt:variant>
        <vt:i4>5</vt:i4>
      </vt:variant>
    </vt:vector>
  </HeadingPairs>
  <TitlesOfParts>
    <vt:vector size="14" baseType="lpstr">
      <vt:lpstr>PIO-NETの操作</vt:lpstr>
      <vt:lpstr>素データ</vt:lpstr>
      <vt:lpstr>人口</vt:lpstr>
      <vt:lpstr>データ加工</vt:lpstr>
      <vt:lpstr>データ検定</vt:lpstr>
      <vt:lpstr>データ選択</vt:lpstr>
      <vt:lpstr>プログラム</vt:lpstr>
      <vt:lpstr>スカイライン図</vt:lpstr>
      <vt:lpstr>扇形バブル散布図</vt:lpstr>
      <vt:lpstr>検定統計量Z値のグラフ</vt:lpstr>
      <vt:lpstr>相談件数プロット</vt:lpstr>
      <vt:lpstr>相談件数レーダー</vt:lpstr>
      <vt:lpstr>全国比プロット</vt:lpstr>
      <vt:lpstr>全国比レーダー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2015-01-09T07:23:25Z</cp:lastPrinted>
  <dcterms:created xsi:type="dcterms:W3CDTF">2011-11-05T11:27:03Z</dcterms:created>
  <dcterms:modified xsi:type="dcterms:W3CDTF">2015-06-22T04:49:50Z</dcterms:modified>
</cp:coreProperties>
</file>