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PIONET原データ" sheetId="1" r:id="rId1"/>
    <sheet name="Excel３Dグラフ１" sheetId="2" r:id="rId2"/>
    <sheet name="Excel３Dグラフ２" sheetId="3" r:id="rId3"/>
    <sheet name="加工シート" sheetId="4" r:id="rId4"/>
    <sheet name="プログラム§67" sheetId="5" r:id="rId5"/>
    <sheet name="スカイライン図" sheetId="6" r:id="rId6"/>
    <sheet name="扇形散布図" sheetId="7" r:id="rId7"/>
  </sheets>
  <definedNames/>
  <calcPr fullCalcOnLoad="1"/>
</workbook>
</file>

<file path=xl/sharedStrings.xml><?xml version="1.0" encoding="utf-8"?>
<sst xmlns="http://schemas.openxmlformats.org/spreadsheetml/2006/main" count="208" uniqueCount="70">
  <si>
    <t>商品・サービス（小分類）</t>
  </si>
  <si>
    <t>合計</t>
  </si>
  <si>
    <t>安全・衛生</t>
  </si>
  <si>
    <t>品質・機能・役務品質</t>
  </si>
  <si>
    <t>法規・基準</t>
  </si>
  <si>
    <t>価格・料金</t>
  </si>
  <si>
    <t>計量・量目</t>
  </si>
  <si>
    <t>表示・広告</t>
  </si>
  <si>
    <t>販売方法</t>
  </si>
  <si>
    <t>契約・解約</t>
  </si>
  <si>
    <t>接客対応</t>
  </si>
  <si>
    <t>包装・容器</t>
  </si>
  <si>
    <t>施設・設備</t>
  </si>
  <si>
    <t>買物相談</t>
  </si>
  <si>
    <t>生活知識</t>
  </si>
  <si>
    <t>その他</t>
  </si>
  <si>
    <t>販売方法・契約解約</t>
  </si>
  <si>
    <t>他の相談内容</t>
  </si>
  <si>
    <t>販売方法・契約解約の相談比率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</si>
  <si>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</si>
  <si>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</si>
  <si>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</si>
  <si>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</si>
  <si>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</si>
  <si>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</si>
  <si>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</si>
  <si>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</si>
  <si>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</si>
  <si>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</si>
  <si>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</si>
  <si>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</si>
  <si>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棒グラフの面積：「販売方法・契約解約」消費相談回答数に比例</t>
  </si>
  <si>
    <t>棒グラフの幅：相談内容（多重）回答数合計に比例</t>
  </si>
  <si>
    <t>棒グラフの高さ：「販売方法・契約解約」消費相談比率</t>
  </si>
  <si>
    <t>商品・サービス=老人福祉・サービス</t>
  </si>
  <si>
    <t>2009～2014年度</t>
  </si>
  <si>
    <t>2014年6月16日現在</t>
  </si>
  <si>
    <t>主な相談内容</t>
  </si>
  <si>
    <t>公的老人ホーム</t>
  </si>
  <si>
    <t>有料老人ホーム</t>
  </si>
  <si>
    <t>老人ホーム全般</t>
  </si>
  <si>
    <t>在宅介護サービス</t>
  </si>
  <si>
    <t>在宅入浴サービス</t>
  </si>
  <si>
    <t>老人給食サービス</t>
  </si>
  <si>
    <t>デイケアサービス</t>
  </si>
  <si>
    <t>グループホーム</t>
  </si>
  <si>
    <t>老人福祉・サービスその他</t>
  </si>
  <si>
    <t>半角スペース</t>
  </si>
  <si>
    <t>文字列連結</t>
  </si>
  <si>
    <t xml:space="preserve"> </t>
  </si>
  <si>
    <t>老人・福祉サービスの相談内容(多重）回答数に占める「販売方法・契約解約」相談比率のスカイライン図</t>
  </si>
  <si>
    <t>縦軸：「販売方法・契約解約」相談回答数</t>
  </si>
  <si>
    <t>横軸：相談内容(多重）回答数</t>
  </si>
  <si>
    <t>Copyright © xcampus.jp All rights reserved. すべての内容は著作権により保護されています．</t>
  </si>
  <si>
    <t>横軸：累積相談内容（多重）回答数</t>
  </si>
  <si>
    <t>老人・福祉サービスの相談内容(多重）回答数に占める「販売方法・契約解約」相談比率の扇形バブル散布図</t>
  </si>
  <si>
    <t>加工シートからコピー(背景に色）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</si>
  <si>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，以下のいずれかの方法で編集します。</t>
    </r>
  </si>
  <si>
    <t>(a)ｘｃａｍｐｕｓ.jpのWebページのフォームで編集</t>
  </si>
  <si>
    <t>(b)ｘｃａｍｐｕｓビューアの[ファイル］⇒[新規］⇒［XCEDIT新規プログラム作成］で編集</t>
  </si>
  <si>
    <t>(c)メモ帳やワードなどの任意のエディターで編集</t>
  </si>
  <si>
    <t>ユーザ作成の完成プログラムの保存は，</t>
  </si>
  <si>
    <t>(a)の場合は，フォームを右クリック⇒[すべて選択］⇒［コピー］⇒右下の保管用テキストボックスに[貼り付け］</t>
  </si>
  <si>
    <t>(b)(c)の場合は[ファイル］⇒［名前を付けて保存］⇒Excelとは別のファイルが作成される</t>
  </si>
  <si>
    <t>あるいは[編集］⇒[すべて選択］⇒［コピー］⇒Excel内の右下の保管用テキストボックスに[貼り付け］</t>
  </si>
  <si>
    <t>見本プログラムの利用</t>
  </si>
  <si>
    <t>下記テキストボックス内をクリック</t>
  </si>
  <si>
    <t>ユーザ作成の完成プログラムの保管用テキストボックス↓</t>
  </si>
  <si>
    <t>［Ctrlキー］を押しながら［Aキー］で[すべて選択］⇒［Ctrlキー］を押しながら［Cキー］で［コピー］</t>
  </si>
  <si>
    <t>上記の(a)(b)(c)の編集先に［貼り付け］て利用します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</si>
</sst>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6"/>
      <name val="ＭＳ Ｐゴシック"/>
      <family val="3"/>
    </font>
    <font>
      <sz val="10"/>
      <color indexed="8"/>
      <name val="ＭＳ 明朝"/>
      <family val="1"/>
    </font>
    <font>
      <b/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0"/>
      <color indexed="60"/>
      <name val="ＭＳ 明朝"/>
      <family val="1"/>
    </font>
    <font>
      <b/>
      <sz val="10"/>
      <color indexed="30"/>
      <name val="ＭＳ 明朝"/>
      <family val="1"/>
    </font>
    <font>
      <sz val="10"/>
      <color indexed="8"/>
      <name val="Calibri"/>
      <family val="2"/>
    </font>
    <font>
      <sz val="10"/>
      <color indexed="17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9"/>
      <color theme="1"/>
      <name val="Calibri"/>
      <family val="3"/>
    </font>
    <font>
      <b/>
      <sz val="14"/>
      <color theme="1"/>
      <name val="ＭＳ Ｐゴシック"/>
      <family val="3"/>
    </font>
    <font>
      <sz val="9"/>
      <color rgb="FFC00000"/>
      <name val="Calibri"/>
      <family val="3"/>
    </font>
    <font>
      <sz val="11"/>
      <color rgb="FFC00000"/>
      <name val="Calibri"/>
      <family val="3"/>
    </font>
    <font>
      <sz val="12"/>
      <color rgb="FF0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  <font>
      <sz val="10"/>
      <color rgb="FF000000"/>
      <name val="ＭＳ 明朝"/>
      <family val="1"/>
    </font>
    <font>
      <b/>
      <sz val="11"/>
      <color rgb="FF0070C0"/>
      <name val="Calibri"/>
      <family val="3"/>
    </font>
    <font>
      <b/>
      <sz val="11"/>
      <color rgb="FF00B050"/>
      <name val="Calibri"/>
      <family val="3"/>
    </font>
    <font>
      <b/>
      <sz val="11"/>
      <color rgb="FFC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6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59" fillId="33" borderId="10" xfId="0" applyNumberFormat="1" applyFont="1" applyFill="1" applyBorder="1" applyAlignment="1">
      <alignment horizontal="left" vertical="center" wrapText="1"/>
    </xf>
    <xf numFmtId="182" fontId="66" fillId="33" borderId="10" xfId="0" applyNumberFormat="1" applyFont="1" applyFill="1" applyBorder="1" applyAlignment="1">
      <alignment horizontal="left" vertical="center" wrapText="1"/>
    </xf>
    <xf numFmtId="181" fontId="0" fillId="0" borderId="1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0" fontId="59" fillId="33" borderId="13" xfId="0" applyNumberFormat="1" applyFont="1" applyFill="1" applyBorder="1" applyAlignment="1">
      <alignment horizontal="left" vertical="center" wrapText="1"/>
    </xf>
    <xf numFmtId="180" fontId="0" fillId="0" borderId="13" xfId="0" applyNumberFormat="1" applyBorder="1" applyAlignment="1">
      <alignment horizontal="right" vertical="center" wrapText="1"/>
    </xf>
    <xf numFmtId="18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49" fontId="0" fillId="34" borderId="13" xfId="0" applyNumberForma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59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73" fillId="0" borderId="0" xfId="0" applyNumberFormat="1" applyFont="1" applyFill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NumberFormat="1" applyFont="1" applyFill="1" applyAlignment="1">
      <alignment vertical="center"/>
    </xf>
    <xf numFmtId="181" fontId="0" fillId="35" borderId="11" xfId="0" applyNumberFormat="1" applyFill="1" applyBorder="1" applyAlignment="1">
      <alignment horizontal="right" vertical="center" wrapText="1"/>
    </xf>
    <xf numFmtId="181" fontId="0" fillId="35" borderId="13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老人福祉・サービス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の消費相談内容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複数）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回答数</a:t>
            </a:r>
          </a:p>
        </c:rich>
      </c:tx>
      <c:layout>
        <c:manualLayout>
          <c:xMode val="factor"/>
          <c:yMode val="factor"/>
          <c:x val="-0.07675"/>
          <c:y val="-0.011"/>
        </c:manualLayout>
      </c:layout>
      <c:spPr>
        <a:noFill/>
        <a:ln w="3175">
          <a:noFill/>
        </a:ln>
      </c:spPr>
    </c:title>
    <c:view3D>
      <c:rotX val="4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1025"/>
          <c:w val="0.97675"/>
          <c:h val="0.9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'加工シート'!$C$4</c:f>
              <c:strCache>
                <c:ptCount val="1"/>
                <c:pt idx="0">
                  <c:v>安全・衛生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'加工シート'!$C$5:$C$13</c:f>
              <c:numCache>
                <c:ptCount val="9"/>
                <c:pt idx="0">
                  <c:v>91</c:v>
                </c:pt>
                <c:pt idx="1">
                  <c:v>165</c:v>
                </c:pt>
                <c:pt idx="2">
                  <c:v>71</c:v>
                </c:pt>
                <c:pt idx="3">
                  <c:v>67</c:v>
                </c:pt>
                <c:pt idx="4">
                  <c:v>2</c:v>
                </c:pt>
                <c:pt idx="5">
                  <c:v>20</c:v>
                </c:pt>
                <c:pt idx="6">
                  <c:v>235</c:v>
                </c:pt>
                <c:pt idx="7">
                  <c:v>32</c:v>
                </c:pt>
                <c:pt idx="8">
                  <c:v>106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'加工シート'!$D$4</c:f>
              <c:strCache>
                <c:ptCount val="1"/>
                <c:pt idx="0">
                  <c:v>品質・機能・役務品質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'加工シート'!$D$5:$D$13</c:f>
              <c:numCache>
                <c:ptCount val="9"/>
                <c:pt idx="0">
                  <c:v>132</c:v>
                </c:pt>
                <c:pt idx="1">
                  <c:v>402</c:v>
                </c:pt>
                <c:pt idx="2">
                  <c:v>121</c:v>
                </c:pt>
                <c:pt idx="3">
                  <c:v>295</c:v>
                </c:pt>
                <c:pt idx="4">
                  <c:v>8</c:v>
                </c:pt>
                <c:pt idx="5">
                  <c:v>53</c:v>
                </c:pt>
                <c:pt idx="6">
                  <c:v>310</c:v>
                </c:pt>
                <c:pt idx="7">
                  <c:v>71</c:v>
                </c:pt>
                <c:pt idx="8">
                  <c:v>221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'加工シート'!$E$4</c:f>
              <c:strCache>
                <c:ptCount val="1"/>
                <c:pt idx="0">
                  <c:v>法規・基準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'加工シート'!$E$5:$E$13</c:f>
              <c:numCache>
                <c:ptCount val="9"/>
                <c:pt idx="0">
                  <c:v>48</c:v>
                </c:pt>
                <c:pt idx="1">
                  <c:v>229</c:v>
                </c:pt>
                <c:pt idx="2">
                  <c:v>59</c:v>
                </c:pt>
                <c:pt idx="3">
                  <c:v>72</c:v>
                </c:pt>
                <c:pt idx="4">
                  <c:v>1</c:v>
                </c:pt>
                <c:pt idx="5">
                  <c:v>5</c:v>
                </c:pt>
                <c:pt idx="6">
                  <c:v>50</c:v>
                </c:pt>
                <c:pt idx="7">
                  <c:v>28</c:v>
                </c:pt>
                <c:pt idx="8">
                  <c:v>138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'加工シート'!$F$4</c:f>
              <c:strCache>
                <c:ptCount val="1"/>
                <c:pt idx="0">
                  <c:v>価格・料金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'加工シート'!$F$5:$F$13</c:f>
              <c:numCache>
                <c:ptCount val="9"/>
                <c:pt idx="0">
                  <c:v>122</c:v>
                </c:pt>
                <c:pt idx="1">
                  <c:v>892</c:v>
                </c:pt>
                <c:pt idx="2">
                  <c:v>183</c:v>
                </c:pt>
                <c:pt idx="3">
                  <c:v>165</c:v>
                </c:pt>
                <c:pt idx="4">
                  <c:v>2</c:v>
                </c:pt>
                <c:pt idx="5">
                  <c:v>25</c:v>
                </c:pt>
                <c:pt idx="6">
                  <c:v>131</c:v>
                </c:pt>
                <c:pt idx="7">
                  <c:v>145</c:v>
                </c:pt>
                <c:pt idx="8">
                  <c:v>299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'加工シート'!$G$4</c:f>
              <c:strCache>
                <c:ptCount val="1"/>
                <c:pt idx="0">
                  <c:v>計量・量目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'加工シート'!$G$5:$G$13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'加工シート'!$H$4</c:f>
              <c:strCache>
                <c:ptCount val="1"/>
                <c:pt idx="0">
                  <c:v>表示・広告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'加工シート'!$H$5:$H$13</c:f>
              <c:numCache>
                <c:ptCount val="9"/>
                <c:pt idx="0">
                  <c:v>5</c:v>
                </c:pt>
                <c:pt idx="1">
                  <c:v>136</c:v>
                </c:pt>
                <c:pt idx="2">
                  <c:v>34</c:v>
                </c:pt>
                <c:pt idx="3">
                  <c:v>20</c:v>
                </c:pt>
                <c:pt idx="4">
                  <c:v>0</c:v>
                </c:pt>
                <c:pt idx="5">
                  <c:v>23</c:v>
                </c:pt>
                <c:pt idx="6">
                  <c:v>8</c:v>
                </c:pt>
                <c:pt idx="7">
                  <c:v>4</c:v>
                </c:pt>
                <c:pt idx="8">
                  <c:v>74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'加工シート'!$I$4</c:f>
              <c:strCache>
                <c:ptCount val="1"/>
                <c:pt idx="0">
                  <c:v>販売方法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'加工シート'!$I$5:$I$13</c:f>
              <c:numCache>
                <c:ptCount val="9"/>
                <c:pt idx="0">
                  <c:v>43</c:v>
                </c:pt>
                <c:pt idx="1">
                  <c:v>743</c:v>
                </c:pt>
                <c:pt idx="2">
                  <c:v>278</c:v>
                </c:pt>
                <c:pt idx="3">
                  <c:v>148</c:v>
                </c:pt>
                <c:pt idx="4">
                  <c:v>1</c:v>
                </c:pt>
                <c:pt idx="5">
                  <c:v>41</c:v>
                </c:pt>
                <c:pt idx="6">
                  <c:v>70</c:v>
                </c:pt>
                <c:pt idx="7">
                  <c:v>51</c:v>
                </c:pt>
                <c:pt idx="8">
                  <c:v>360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'加工シート'!$J$4</c:f>
              <c:strCache>
                <c:ptCount val="1"/>
                <c:pt idx="0">
                  <c:v>契約・解約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'加工シート'!$J$5:$J$13</c:f>
              <c:numCache>
                <c:ptCount val="9"/>
                <c:pt idx="0">
                  <c:v>341</c:v>
                </c:pt>
                <c:pt idx="1">
                  <c:v>2237</c:v>
                </c:pt>
                <c:pt idx="2">
                  <c:v>538</c:v>
                </c:pt>
                <c:pt idx="3">
                  <c:v>817</c:v>
                </c:pt>
                <c:pt idx="4">
                  <c:v>13</c:v>
                </c:pt>
                <c:pt idx="5">
                  <c:v>166</c:v>
                </c:pt>
                <c:pt idx="6">
                  <c:v>480</c:v>
                </c:pt>
                <c:pt idx="7">
                  <c:v>329</c:v>
                </c:pt>
                <c:pt idx="8">
                  <c:v>889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'加工シート'!$K$4</c:f>
              <c:strCache>
                <c:ptCount val="1"/>
                <c:pt idx="0">
                  <c:v>接客対応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'加工シート'!$K$5:$K$13</c:f>
              <c:numCache>
                <c:ptCount val="9"/>
                <c:pt idx="0">
                  <c:v>210</c:v>
                </c:pt>
                <c:pt idx="1">
                  <c:v>740</c:v>
                </c:pt>
                <c:pt idx="2">
                  <c:v>195</c:v>
                </c:pt>
                <c:pt idx="3">
                  <c:v>603</c:v>
                </c:pt>
                <c:pt idx="4">
                  <c:v>14</c:v>
                </c:pt>
                <c:pt idx="5">
                  <c:v>86</c:v>
                </c:pt>
                <c:pt idx="6">
                  <c:v>338</c:v>
                </c:pt>
                <c:pt idx="7">
                  <c:v>132</c:v>
                </c:pt>
                <c:pt idx="8">
                  <c:v>418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'加工シート'!$L$4</c:f>
              <c:strCache>
                <c:ptCount val="1"/>
                <c:pt idx="0">
                  <c:v>包装・容器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'加工シート'!$L$5:$L$13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'加工シート'!$M$4</c:f>
              <c:strCache>
                <c:ptCount val="1"/>
                <c:pt idx="0">
                  <c:v>施設・設備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'加工シート'!$M$5:$M$13</c:f>
              <c:numCache>
                <c:ptCount val="9"/>
                <c:pt idx="0">
                  <c:v>22</c:v>
                </c:pt>
                <c:pt idx="1">
                  <c:v>47</c:v>
                </c:pt>
                <c:pt idx="2">
                  <c:v>21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26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'加工シート'!$N$4</c:f>
              <c:strCache>
                <c:ptCount val="1"/>
                <c:pt idx="0">
                  <c:v>買物相談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'加工シート'!$N$5:$N$13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'加工シート'!$O$4</c:f>
              <c:strCache>
                <c:ptCount val="1"/>
                <c:pt idx="0">
                  <c:v>生活知識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'加工シート'!$O$5:$O$13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'加工シート'!$P$4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'加工シート'!$P$5:$P$13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'加工シート'!$Q$4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'加工シート'!$Q$5:$Q$13</c:f>
              <c:numCache>
                <c:ptCount val="9"/>
                <c:pt idx="0">
                  <c:v>1015</c:v>
                </c:pt>
                <c:pt idx="1">
                  <c:v>5592</c:v>
                </c:pt>
                <c:pt idx="2">
                  <c:v>1501</c:v>
                </c:pt>
                <c:pt idx="3">
                  <c:v>2192</c:v>
                </c:pt>
                <c:pt idx="4">
                  <c:v>42</c:v>
                </c:pt>
                <c:pt idx="5">
                  <c:v>423</c:v>
                </c:pt>
                <c:pt idx="6">
                  <c:v>1648</c:v>
                </c:pt>
                <c:pt idx="7">
                  <c:v>804</c:v>
                </c:pt>
                <c:pt idx="8">
                  <c:v>2526</c:v>
                </c:pt>
              </c:numCache>
            </c:numRef>
          </c:val>
          <c:shape val="cylinder"/>
        </c:ser>
        <c:shape val="cylinder"/>
        <c:axId val="65370664"/>
        <c:axId val="51465065"/>
        <c:axId val="60532402"/>
      </c:bar3D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消費相談回答数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At val="1"/>
        <c:crossBetween val="between"/>
        <c:dispUnits/>
      </c:valAx>
      <c:serAx>
        <c:axId val="60532402"/>
        <c:scaling>
          <c:orientation val="maxMin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相談内容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多重回答）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8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0405"/>
          <c:w val="0.11725"/>
          <c:h val="0.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老人福祉・サービスの消費相談内容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複数）回答数</a:t>
            </a:r>
          </a:p>
        </c:rich>
      </c:tx>
      <c:layout>
        <c:manualLayout>
          <c:xMode val="factor"/>
          <c:yMode val="factor"/>
          <c:x val="0.0245"/>
          <c:y val="-0.009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004"/>
          <c:w val="0.972"/>
          <c:h val="0.98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'加工シート'!$B$5</c:f>
              <c:strCache>
                <c:ptCount val="1"/>
                <c:pt idx="0">
                  <c:v>公的老人ホーム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'加工シート'!$C$5:$P$5</c:f>
              <c:numCache>
                <c:ptCount val="14"/>
                <c:pt idx="0">
                  <c:v>91</c:v>
                </c:pt>
                <c:pt idx="1">
                  <c:v>132</c:v>
                </c:pt>
                <c:pt idx="2">
                  <c:v>48</c:v>
                </c:pt>
                <c:pt idx="3">
                  <c:v>122</c:v>
                </c:pt>
                <c:pt idx="4">
                  <c:v>1</c:v>
                </c:pt>
                <c:pt idx="5">
                  <c:v>5</c:v>
                </c:pt>
                <c:pt idx="6">
                  <c:v>43</c:v>
                </c:pt>
                <c:pt idx="7">
                  <c:v>341</c:v>
                </c:pt>
                <c:pt idx="8">
                  <c:v>210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'加工シート'!$B$6</c:f>
              <c:strCache>
                <c:ptCount val="1"/>
                <c:pt idx="0">
                  <c:v>有料老人ホーム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'加工シート'!$C$6:$P$6</c:f>
              <c:numCache>
                <c:ptCount val="14"/>
                <c:pt idx="0">
                  <c:v>165</c:v>
                </c:pt>
                <c:pt idx="1">
                  <c:v>402</c:v>
                </c:pt>
                <c:pt idx="2">
                  <c:v>229</c:v>
                </c:pt>
                <c:pt idx="3">
                  <c:v>892</c:v>
                </c:pt>
                <c:pt idx="4">
                  <c:v>1</c:v>
                </c:pt>
                <c:pt idx="5">
                  <c:v>136</c:v>
                </c:pt>
                <c:pt idx="6">
                  <c:v>743</c:v>
                </c:pt>
                <c:pt idx="7">
                  <c:v>2237</c:v>
                </c:pt>
                <c:pt idx="8">
                  <c:v>740</c:v>
                </c:pt>
                <c:pt idx="9">
                  <c:v>0</c:v>
                </c:pt>
                <c:pt idx="10">
                  <c:v>47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'加工シート'!$B$7</c:f>
              <c:strCache>
                <c:ptCount val="1"/>
                <c:pt idx="0">
                  <c:v>老人ホーム全般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'加工シート'!$C$7:$P$7</c:f>
              <c:numCache>
                <c:ptCount val="14"/>
                <c:pt idx="0">
                  <c:v>71</c:v>
                </c:pt>
                <c:pt idx="1">
                  <c:v>121</c:v>
                </c:pt>
                <c:pt idx="2">
                  <c:v>59</c:v>
                </c:pt>
                <c:pt idx="3">
                  <c:v>183</c:v>
                </c:pt>
                <c:pt idx="4">
                  <c:v>0</c:v>
                </c:pt>
                <c:pt idx="5">
                  <c:v>34</c:v>
                </c:pt>
                <c:pt idx="6">
                  <c:v>278</c:v>
                </c:pt>
                <c:pt idx="7">
                  <c:v>538</c:v>
                </c:pt>
                <c:pt idx="8">
                  <c:v>195</c:v>
                </c:pt>
                <c:pt idx="9">
                  <c:v>1</c:v>
                </c:pt>
                <c:pt idx="10">
                  <c:v>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'加工シート'!$B$8</c:f>
              <c:strCache>
                <c:ptCount val="1"/>
                <c:pt idx="0">
                  <c:v>在宅介護サービス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'加工シート'!$C$8:$P$8</c:f>
              <c:numCache>
                <c:ptCount val="14"/>
                <c:pt idx="0">
                  <c:v>67</c:v>
                </c:pt>
                <c:pt idx="1">
                  <c:v>295</c:v>
                </c:pt>
                <c:pt idx="2">
                  <c:v>72</c:v>
                </c:pt>
                <c:pt idx="3">
                  <c:v>165</c:v>
                </c:pt>
                <c:pt idx="4">
                  <c:v>0</c:v>
                </c:pt>
                <c:pt idx="5">
                  <c:v>20</c:v>
                </c:pt>
                <c:pt idx="6">
                  <c:v>148</c:v>
                </c:pt>
                <c:pt idx="7">
                  <c:v>817</c:v>
                </c:pt>
                <c:pt idx="8">
                  <c:v>603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'加工シート'!$B$9</c:f>
              <c:strCache>
                <c:ptCount val="1"/>
                <c:pt idx="0">
                  <c:v>在宅入浴サービス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'加工シート'!$C$9:$P$9</c:f>
              <c:numCache>
                <c:ptCount val="14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  <c:pt idx="8">
                  <c:v>14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'加工シート'!$B$10</c:f>
              <c:strCache>
                <c:ptCount val="1"/>
                <c:pt idx="0">
                  <c:v>老人給食サービス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'加工シート'!$C$10:$P$10</c:f>
              <c:numCache>
                <c:ptCount val="14"/>
                <c:pt idx="0">
                  <c:v>20</c:v>
                </c:pt>
                <c:pt idx="1">
                  <c:v>53</c:v>
                </c:pt>
                <c:pt idx="2">
                  <c:v>5</c:v>
                </c:pt>
                <c:pt idx="3">
                  <c:v>25</c:v>
                </c:pt>
                <c:pt idx="4">
                  <c:v>3</c:v>
                </c:pt>
                <c:pt idx="5">
                  <c:v>23</c:v>
                </c:pt>
                <c:pt idx="6">
                  <c:v>41</c:v>
                </c:pt>
                <c:pt idx="7">
                  <c:v>166</c:v>
                </c:pt>
                <c:pt idx="8">
                  <c:v>86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'加工シート'!$B$11</c:f>
              <c:strCache>
                <c:ptCount val="1"/>
                <c:pt idx="0">
                  <c:v>デイケアサービス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'加工シート'!$C$11:$P$11</c:f>
              <c:numCache>
                <c:ptCount val="14"/>
                <c:pt idx="0">
                  <c:v>235</c:v>
                </c:pt>
                <c:pt idx="1">
                  <c:v>310</c:v>
                </c:pt>
                <c:pt idx="2">
                  <c:v>50</c:v>
                </c:pt>
                <c:pt idx="3">
                  <c:v>131</c:v>
                </c:pt>
                <c:pt idx="4">
                  <c:v>0</c:v>
                </c:pt>
                <c:pt idx="5">
                  <c:v>8</c:v>
                </c:pt>
                <c:pt idx="6">
                  <c:v>70</c:v>
                </c:pt>
                <c:pt idx="7">
                  <c:v>480</c:v>
                </c:pt>
                <c:pt idx="8">
                  <c:v>338</c:v>
                </c:pt>
                <c:pt idx="9">
                  <c:v>0</c:v>
                </c:pt>
                <c:pt idx="10">
                  <c:v>26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'加工シート'!$B$12</c:f>
              <c:strCache>
                <c:ptCount val="1"/>
                <c:pt idx="0">
                  <c:v>グループホーム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'加工シート'!$C$12:$P$12</c:f>
              <c:numCache>
                <c:ptCount val="14"/>
                <c:pt idx="0">
                  <c:v>32</c:v>
                </c:pt>
                <c:pt idx="1">
                  <c:v>71</c:v>
                </c:pt>
                <c:pt idx="2">
                  <c:v>28</c:v>
                </c:pt>
                <c:pt idx="3">
                  <c:v>145</c:v>
                </c:pt>
                <c:pt idx="4">
                  <c:v>0</c:v>
                </c:pt>
                <c:pt idx="5">
                  <c:v>4</c:v>
                </c:pt>
                <c:pt idx="6">
                  <c:v>51</c:v>
                </c:pt>
                <c:pt idx="7">
                  <c:v>329</c:v>
                </c:pt>
                <c:pt idx="8">
                  <c:v>132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'加工シート'!$B$13</c:f>
              <c:strCache>
                <c:ptCount val="1"/>
                <c:pt idx="0">
                  <c:v>老人福祉・サービスその他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'加工シート'!$C$13:$P$13</c:f>
              <c:numCache>
                <c:ptCount val="14"/>
                <c:pt idx="0">
                  <c:v>106</c:v>
                </c:pt>
                <c:pt idx="1">
                  <c:v>221</c:v>
                </c:pt>
                <c:pt idx="2">
                  <c:v>138</c:v>
                </c:pt>
                <c:pt idx="3">
                  <c:v>299</c:v>
                </c:pt>
                <c:pt idx="4">
                  <c:v>1</c:v>
                </c:pt>
                <c:pt idx="5">
                  <c:v>74</c:v>
                </c:pt>
                <c:pt idx="6">
                  <c:v>360</c:v>
                </c:pt>
                <c:pt idx="7">
                  <c:v>889</c:v>
                </c:pt>
                <c:pt idx="8">
                  <c:v>418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hape val="cylinder"/>
        <c:axId val="7920707"/>
        <c:axId val="4177500"/>
        <c:axId val="37597501"/>
      </c:bar3DChart>
      <c:catAx>
        <c:axId val="792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主な相談内容（多重回答）</a:t>
                </a:r>
              </a:p>
            </c:rich>
          </c:tx>
          <c:layout>
            <c:manualLayout>
              <c:xMode val="factor"/>
              <c:yMode val="factor"/>
              <c:x val="0.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消費相談内容回答数</a:t>
                </a:r>
              </a:p>
            </c:rich>
          </c:tx>
          <c:layout>
            <c:manualLayout>
              <c:xMode val="factor"/>
              <c:yMode val="factor"/>
              <c:x val="0.100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07"/>
        <c:crossesAt val="1"/>
        <c:crossBetween val="between"/>
        <c:dispUnits/>
      </c:valAx>
      <c:serAx>
        <c:axId val="3759750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商品・サービス（小分類）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7500"/>
        <c:crosses val="autoZero"/>
        <c:tickLblSkip val="1"/>
        <c:tickMarkSkip val="1"/>
      </c:ser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02"/>
          <c:w val="0.108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16</xdr:row>
      <xdr:rowOff>161925</xdr:rowOff>
    </xdr:from>
    <xdr:to>
      <xdr:col>13</xdr:col>
      <xdr:colOff>495300</xdr:colOff>
      <xdr:row>39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62025" y="3067050"/>
          <a:ext cx="8391525" cy="422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国民生活センターの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PIO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URL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http://datafile.kokusen.go.jp/index.html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にアクセスする。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検索メニュー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(2009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検索メニュ画面で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商品サービス［選択画面］ボタンをクリック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別ウインドウの選択画面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商品・サービス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において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［大分類▼］で　［保健・福祉サービス］を選択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［中分類▼］で　［老人福祉・サービス］を選択し，［検索実行］ボタンをクリック。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中分類の［老人福祉・サービス］を選択し，［項目決定］ボタンをクリック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検索メニュ画面に戻り，商品サービス欄には［老人福祉・サービス］が入力されている。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＜受付年度や契約当事者を特定したいばあいには，それも指示して＞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下部の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検索実行］ボタンをクリック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検索結果である件数が検索メニュ画面下部に表示される。右下の［集計メニューへ］をクリック。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集計メニュー画面で，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「第１優先項目（縦軸）」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［商品・サービス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］を選択する。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「第２優先項目（横軸）」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［主な相談内容］を選択。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［集計実行］ボタンをクリック。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集計メニュー画面に，［商品・サービス（小分類）］別，［主な相談内容（多重回答）］別の集計表が表示される。集計表を左マウスのドラッグ操作で反転させ，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Ctrl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キーを押しながら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キーで［コピー］する。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⑧でコピーした集計表を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シートの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セルをクリックして［貼り付け］る。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セルに「商品・サービス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老人福祉・サービス」，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年度」を記入する。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セルにデータの出所として，“データ出所：国民生活センター「消費生活相談データベース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(PIO-NET)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」”と記載する。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セルには作成日付を記入する。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15</xdr:row>
      <xdr:rowOff>114300</xdr:rowOff>
    </xdr:from>
    <xdr:to>
      <xdr:col>13</xdr:col>
      <xdr:colOff>419100</xdr:colOff>
      <xdr:row>33</xdr:row>
      <xdr:rowOff>180975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885825" y="3086100"/>
          <a:ext cx="839152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列の右端をクリックして，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列の幅を拡げる。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のセルを選択し，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［セルを結合して中央揃え▼］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［セル結合の解除］を行う。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スカイライン図用に，主な相談内容（多重回答）のうち「販売方法」「契約・解除」を合わせた回答数を求めておく。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のセルに「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=I5+J5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」を入力し，そのセルの右下角をマウスで選択してセル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までドラッグして，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商品サービス（小分類）別の「販売方法・契約解除」相談内容回答数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両方に該当する相談の場合は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件につき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回答数になる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を求める。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Excel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グラフを描くには支障はないが，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のプログラムを使用する上で，桁区切り「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」を取る必要がある。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までを選択し，右クリックの［セルの書式設定］において，［表示形式］タブで［数値］を選び，「桁区切り（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）を使用する」のチェックを外す。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⑤「販売方法・契約解除」相談比率の小数点以下の桁数を揃えるには，列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を選択し，右クリックの［セルの書式設定］において，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［表示形式］タブで［数値］を選び，「小数点以下の桁数」を例えば［１］にする。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散布点識別文字「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a,b,c,d,…,z,A,B,C,D,…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セルから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セルに記述しておく。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三色三角バブルグラフ用に，相談内容３区分の回答数を計測しておく。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「販売方法」の列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を［コピー］して，列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に貼り付ける。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「契約・解除」の列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を［コピー］して，列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に貼り付ける。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のセルに「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=Q5-U5-V5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」を入力して，相談内容回答数「合計」から「販売方法」と「契約・解除」の数値を差し引いて「他の相談内容」の回答数を計測する。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のセル枠の右下角にマウスポインタを合わせセル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までドラッグして「他の相談内容」回答数を求める。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データに罫線が記載されていない部分に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［ホーム］タブ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］（罫線）　で罫線を引く。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19050</xdr:rowOff>
    </xdr:from>
    <xdr:to>
      <xdr:col>8</xdr:col>
      <xdr:colOff>447675</xdr:colOff>
      <xdr:row>81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33375" y="2781300"/>
          <a:ext cx="6010275" cy="125158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 skyline-welfare-service-aged-sub-items-content  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老人福祉・サービスの相談内容（多重）回答数に占める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「販売方法・契約解約」相談内容比率のスカイライン図・扇形バブル散布図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===============================================================================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$$u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ユーザデータ・セクション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$c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クロスセクションデータ属性コマンド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0001.00,0009.00,ddd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★終点番号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第１系列名　相談内容回答数合計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,xxx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空白で同一ケース範囲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第２系列名　「販売方法・契約解約」相談内容数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データ入力指示コマンド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ctype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ケース毎に読むタイプ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ユーザ自身が文字・数値データを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テキストファイルまたは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シートからコピー＆ペーストする．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ユーザデータの各行の末尾にも「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」を挿入してコメント文を記述できる．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ユーザ文字・数値データをこの行直後にペーストする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↓↓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1015  384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5592  2980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1501  816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2192  965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42  14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423  207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1648  550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804  380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2526  1249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$$v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変量分析セクション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$a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変量記号の割り当て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d,ddd          // 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相談内容回答数合計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x,xxx          // x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「販売方法・契約解約」相談内容数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$t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変数変換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s=(x)/d*100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P=:ci(x)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=pr*(d,x,s,P)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q=cum(d)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相談内容回答数合計の累和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q&lt;i&gt;=d&lt;1&gt;+d&lt;2&gt;+...+d&lt;i-1&gt;+d&lt;i&gt;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r=(q-d)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直前までの累和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r&lt;i&gt;=d&lt;1&gt;+d&lt;2&gt;+...+d&lt;i-1&gt;     =q&lt;i&gt;-d&lt;i&gt;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.=(0,50)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y=50=0*x+50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[0,50]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の関数「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+=(0.5,0)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散布図の斜線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y=0.5x+0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[0.5,0]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の関数「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z=(0*x)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を作成（図の原点に利用）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スケールの目盛り指示コマンド（標準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s,001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の目盛りを細かく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ポイントごとに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x,001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sd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s,d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xd,s    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■１番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x,d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を同一スケールで，変量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を別スケール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「販売方法・契約解約」相談内容比率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s,q, ,P,.,*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s,r, ,P,*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■４番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比率の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（リンク縦面描画，３次元図圧縮）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扇形散布図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x,d, ,P=x,+,*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バブル変量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z,z, ,P,*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■７番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扇形バブル散布図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（リンク直線描画，３次元図圧縮を利用）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</a:p>
      </xdr:txBody>
    </xdr:sp>
    <xdr:clientData/>
  </xdr:twoCellAnchor>
  <xdr:twoCellAnchor>
    <xdr:from>
      <xdr:col>10</xdr:col>
      <xdr:colOff>333375</xdr:colOff>
      <xdr:row>0</xdr:row>
      <xdr:rowOff>142875</xdr:rowOff>
    </xdr:from>
    <xdr:to>
      <xdr:col>18</xdr:col>
      <xdr:colOff>342900</xdr:colOff>
      <xdr:row>11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448550" y="142875"/>
          <a:ext cx="4886325" cy="17621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利用プログラム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book2012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追録・第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老人福祉・サービスの相談内容別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§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67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老人福祉・サービスの相談内容（多重）回答数に占める「販売方法・契約解約」相談比率スカイライン図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skyline-welfare-service-aged-sub-items-content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主要な編集個所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ケースの数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0009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加工シートの黄色の範囲の数値部分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桁区切りのカンマは外している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コピーして貼り付け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28575</xdr:colOff>
      <xdr:row>16</xdr:row>
      <xdr:rowOff>9525</xdr:rowOff>
    </xdr:from>
    <xdr:to>
      <xdr:col>19</xdr:col>
      <xdr:colOff>190500</xdr:colOff>
      <xdr:row>133</xdr:row>
      <xdr:rowOff>95250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143750" y="2771775"/>
          <a:ext cx="5648325" cy="223742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76200</xdr:rowOff>
    </xdr:from>
    <xdr:to>
      <xdr:col>17</xdr:col>
      <xdr:colOff>419100</xdr:colOff>
      <xdr:row>44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14375"/>
          <a:ext cx="109156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</xdr:row>
      <xdr:rowOff>190500</xdr:rowOff>
    </xdr:from>
    <xdr:to>
      <xdr:col>17</xdr:col>
      <xdr:colOff>276225</xdr:colOff>
      <xdr:row>12</xdr:row>
      <xdr:rowOff>133350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019175"/>
          <a:ext cx="1733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21</xdr:row>
      <xdr:rowOff>152400</xdr:rowOff>
    </xdr:from>
    <xdr:to>
      <xdr:col>2</xdr:col>
      <xdr:colOff>57150</xdr:colOff>
      <xdr:row>31</xdr:row>
      <xdr:rowOff>9525</xdr:rowOff>
    </xdr:to>
    <xdr:sp textlink="$L$51">
      <xdr:nvSpPr>
        <xdr:cNvPr id="3" name="Text Box 372"/>
        <xdr:cNvSpPr txBox="1">
          <a:spLocks noChangeArrowheads="1"/>
        </xdr:cNvSpPr>
      </xdr:nvSpPr>
      <xdr:spPr>
        <a:xfrm>
          <a:off x="838200" y="4219575"/>
          <a:ext cx="1714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d581d401-e8cb-45f7-88fe-407b7e214d8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</a:t>
          </a:fld>
          <a:fld id="{88e31180-4c67-4586-ae59-8fc64a08d641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公的老人ホーム</a:t>
          </a:fld>
        </a:p>
      </xdr:txBody>
    </xdr:sp>
    <xdr:clientData/>
  </xdr:twoCellAnchor>
  <xdr:twoCellAnchor>
    <xdr:from>
      <xdr:col>4</xdr:col>
      <xdr:colOff>76200</xdr:colOff>
      <xdr:row>17</xdr:row>
      <xdr:rowOff>133350</xdr:rowOff>
    </xdr:from>
    <xdr:to>
      <xdr:col>6</xdr:col>
      <xdr:colOff>38100</xdr:colOff>
      <xdr:row>19</xdr:row>
      <xdr:rowOff>57150</xdr:rowOff>
    </xdr:to>
    <xdr:sp textlink="$L$52">
      <xdr:nvSpPr>
        <xdr:cNvPr id="4" name="Text Box 372"/>
        <xdr:cNvSpPr txBox="1">
          <a:spLocks noChangeArrowheads="1"/>
        </xdr:cNvSpPr>
      </xdr:nvSpPr>
      <xdr:spPr>
        <a:xfrm>
          <a:off x="2247900" y="3438525"/>
          <a:ext cx="1181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e02917e3-8026-4718-aab0-759cc594c9b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</a:t>
          </a:fld>
          <a:fld id="{09c252c2-d7cf-40eb-a331-05a615b8560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有料老人ホーム</a:t>
          </a:fld>
        </a:p>
      </xdr:txBody>
    </xdr:sp>
    <xdr:clientData/>
  </xdr:twoCellAnchor>
  <xdr:twoCellAnchor>
    <xdr:from>
      <xdr:col>7</xdr:col>
      <xdr:colOff>533400</xdr:colOff>
      <xdr:row>18</xdr:row>
      <xdr:rowOff>152400</xdr:rowOff>
    </xdr:from>
    <xdr:to>
      <xdr:col>8</xdr:col>
      <xdr:colOff>95250</xdr:colOff>
      <xdr:row>28</xdr:row>
      <xdr:rowOff>9525</xdr:rowOff>
    </xdr:to>
    <xdr:sp textlink="$L$53">
      <xdr:nvSpPr>
        <xdr:cNvPr id="5" name="Text Box 372"/>
        <xdr:cNvSpPr txBox="1">
          <a:spLocks noChangeArrowheads="1"/>
        </xdr:cNvSpPr>
      </xdr:nvSpPr>
      <xdr:spPr>
        <a:xfrm>
          <a:off x="4533900" y="3648075"/>
          <a:ext cx="1714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bde8542e-0e7c-4d0e-999c-ede017fae6b5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</a:t>
          </a:fld>
          <a:fld id="{24789c46-6483-4fd7-a117-d17223f076a8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老人ホーム全般</a:t>
          </a:fld>
        </a:p>
      </xdr:txBody>
    </xdr:sp>
    <xdr:clientData/>
  </xdr:twoCellAnchor>
  <xdr:twoCellAnchor>
    <xdr:from>
      <xdr:col>9</xdr:col>
      <xdr:colOff>428625</xdr:colOff>
      <xdr:row>19</xdr:row>
      <xdr:rowOff>38100</xdr:rowOff>
    </xdr:from>
    <xdr:to>
      <xdr:col>9</xdr:col>
      <xdr:colOff>571500</xdr:colOff>
      <xdr:row>29</xdr:row>
      <xdr:rowOff>95250</xdr:rowOff>
    </xdr:to>
    <xdr:sp textlink="$L$54">
      <xdr:nvSpPr>
        <xdr:cNvPr id="6" name="Text Box 372"/>
        <xdr:cNvSpPr txBox="1">
          <a:spLocks noChangeArrowheads="1"/>
        </xdr:cNvSpPr>
      </xdr:nvSpPr>
      <xdr:spPr>
        <a:xfrm>
          <a:off x="5476875" y="3724275"/>
          <a:ext cx="1524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2251121b-5186-4048-ac5a-e8484513488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 </a:t>
          </a:fld>
          <a:fld id="{268d970d-1887-404a-946f-89d27e08176d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在宅介護サービス</a:t>
          </a:fld>
        </a:p>
      </xdr:txBody>
    </xdr:sp>
    <xdr:clientData/>
  </xdr:twoCellAnchor>
  <xdr:twoCellAnchor>
    <xdr:from>
      <xdr:col>9</xdr:col>
      <xdr:colOff>1066800</xdr:colOff>
      <xdr:row>30</xdr:row>
      <xdr:rowOff>171450</xdr:rowOff>
    </xdr:from>
    <xdr:to>
      <xdr:col>9</xdr:col>
      <xdr:colOff>1181100</xdr:colOff>
      <xdr:row>41</xdr:row>
      <xdr:rowOff>28575</xdr:rowOff>
    </xdr:to>
    <xdr:sp textlink="$L$55">
      <xdr:nvSpPr>
        <xdr:cNvPr id="7" name="Text Box 372"/>
        <xdr:cNvSpPr txBox="1">
          <a:spLocks noChangeArrowheads="1"/>
        </xdr:cNvSpPr>
      </xdr:nvSpPr>
      <xdr:spPr>
        <a:xfrm>
          <a:off x="6115050" y="5953125"/>
          <a:ext cx="1143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c011eed5-8d7f-4cdb-b6d0-177edd834dd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 </a:t>
          </a:fld>
          <a:fld id="{757f7189-c5d4-4d79-815f-4e3c407f07ab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在宅入浴サービス</a:t>
          </a:fld>
        </a:p>
      </xdr:txBody>
    </xdr:sp>
    <xdr:clientData/>
  </xdr:twoCellAnchor>
  <xdr:twoCellAnchor>
    <xdr:from>
      <xdr:col>9</xdr:col>
      <xdr:colOff>1181100</xdr:colOff>
      <xdr:row>13</xdr:row>
      <xdr:rowOff>152400</xdr:rowOff>
    </xdr:from>
    <xdr:to>
      <xdr:col>9</xdr:col>
      <xdr:colOff>1304925</xdr:colOff>
      <xdr:row>24</xdr:row>
      <xdr:rowOff>114300</xdr:rowOff>
    </xdr:to>
    <xdr:sp textlink="$L$56">
      <xdr:nvSpPr>
        <xdr:cNvPr id="8" name="Text Box 372"/>
        <xdr:cNvSpPr txBox="1">
          <a:spLocks noChangeArrowheads="1"/>
        </xdr:cNvSpPr>
      </xdr:nvSpPr>
      <xdr:spPr>
        <a:xfrm>
          <a:off x="6229350" y="2695575"/>
          <a:ext cx="1238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020c552a-0fd0-46cd-9ea4-e900f40d72e9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 </a:t>
          </a:fld>
          <a:fld id="{496de07c-0a78-455d-984f-8b6b4f38b05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老人給食サービス</a:t>
          </a:fld>
        </a:p>
      </xdr:txBody>
    </xdr:sp>
    <xdr:clientData/>
  </xdr:twoCellAnchor>
  <xdr:twoCellAnchor>
    <xdr:from>
      <xdr:col>10</xdr:col>
      <xdr:colOff>66675</xdr:colOff>
      <xdr:row>23</xdr:row>
      <xdr:rowOff>85725</xdr:rowOff>
    </xdr:from>
    <xdr:to>
      <xdr:col>10</xdr:col>
      <xdr:colOff>209550</xdr:colOff>
      <xdr:row>33</xdr:row>
      <xdr:rowOff>180975</xdr:rowOff>
    </xdr:to>
    <xdr:sp textlink="$L$57">
      <xdr:nvSpPr>
        <xdr:cNvPr id="9" name="Text Box 372"/>
        <xdr:cNvSpPr txBox="1">
          <a:spLocks noChangeArrowheads="1"/>
        </xdr:cNvSpPr>
      </xdr:nvSpPr>
      <xdr:spPr>
        <a:xfrm>
          <a:off x="6724650" y="4533900"/>
          <a:ext cx="1428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64c76069-cc12-41be-9d7b-936a7f0e71ee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 </a:t>
          </a:fld>
          <a:fld id="{255af153-8feb-49f3-9fe1-5b57b9d9f7a3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デイケアサービス</a:t>
          </a:fld>
        </a:p>
      </xdr:txBody>
    </xdr:sp>
    <xdr:clientData/>
  </xdr:twoCellAnchor>
  <xdr:twoCellAnchor>
    <xdr:from>
      <xdr:col>12</xdr:col>
      <xdr:colOff>209550</xdr:colOff>
      <xdr:row>17</xdr:row>
      <xdr:rowOff>152400</xdr:rowOff>
    </xdr:from>
    <xdr:to>
      <xdr:col>12</xdr:col>
      <xdr:colOff>381000</xdr:colOff>
      <xdr:row>32</xdr:row>
      <xdr:rowOff>28575</xdr:rowOff>
    </xdr:to>
    <xdr:sp textlink="$L$59">
      <xdr:nvSpPr>
        <xdr:cNvPr id="10" name="Text Box 372"/>
        <xdr:cNvSpPr txBox="1">
          <a:spLocks noChangeArrowheads="1"/>
        </xdr:cNvSpPr>
      </xdr:nvSpPr>
      <xdr:spPr>
        <a:xfrm>
          <a:off x="8115300" y="3457575"/>
          <a:ext cx="1714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61146c9f-76b4-4b04-a9fd-37fb6732bc9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 </a:t>
          </a:fld>
          <a:fld id="{d75fd47a-7cc7-4ee8-9ac5-c73d1b9fb9f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老人福祉・サービスその他</a:t>
          </a:fld>
        </a:p>
      </xdr:txBody>
    </xdr:sp>
    <xdr:clientData/>
  </xdr:twoCellAnchor>
  <xdr:twoCellAnchor>
    <xdr:from>
      <xdr:col>11</xdr:col>
      <xdr:colOff>114300</xdr:colOff>
      <xdr:row>17</xdr:row>
      <xdr:rowOff>0</xdr:rowOff>
    </xdr:from>
    <xdr:to>
      <xdr:col>11</xdr:col>
      <xdr:colOff>304800</xdr:colOff>
      <xdr:row>26</xdr:row>
      <xdr:rowOff>76200</xdr:rowOff>
    </xdr:to>
    <xdr:sp textlink="$L$58">
      <xdr:nvSpPr>
        <xdr:cNvPr id="11" name="Text Box 372"/>
        <xdr:cNvSpPr txBox="1">
          <a:spLocks noChangeArrowheads="1"/>
        </xdr:cNvSpPr>
      </xdr:nvSpPr>
      <xdr:spPr>
        <a:xfrm>
          <a:off x="7410450" y="3305175"/>
          <a:ext cx="1905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64ae2437-6f72-4297-9e8a-4a25780d824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 </a:t>
          </a:fld>
          <a:fld id="{a91ae840-579b-4f7e-8f88-1585644d47c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グループホーム</a:t>
          </a:fld>
        </a:p>
      </xdr:txBody>
    </xdr:sp>
    <xdr:clientData/>
  </xdr:twoCellAnchor>
  <xdr:twoCellAnchor>
    <xdr:from>
      <xdr:col>18</xdr:col>
      <xdr:colOff>190500</xdr:colOff>
      <xdr:row>4</xdr:row>
      <xdr:rowOff>123825</xdr:rowOff>
    </xdr:from>
    <xdr:to>
      <xdr:col>23</xdr:col>
      <xdr:colOff>257175</xdr:colOff>
      <xdr:row>12</xdr:row>
      <xdr:rowOff>0</xdr:rowOff>
    </xdr:to>
    <xdr:sp>
      <xdr:nvSpPr>
        <xdr:cNvPr id="12" name="テキスト ボックス 28"/>
        <xdr:cNvSpPr txBox="1">
          <a:spLocks noChangeArrowheads="1"/>
        </xdr:cNvSpPr>
      </xdr:nvSpPr>
      <xdr:spPr>
        <a:xfrm>
          <a:off x="11449050" y="952500"/>
          <a:ext cx="31146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個体識別対応表</a:t>
          </a: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下記の「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加工シートからコピー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背景に色）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」の部分を反転させて選択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コピーボタン［▼］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作図の上記の貼り付け図上で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右クリック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貼り付け］</a:t>
          </a:r>
        </a:p>
      </xdr:txBody>
    </xdr:sp>
    <xdr:clientData/>
  </xdr:twoCellAnchor>
  <xdr:twoCellAnchor>
    <xdr:from>
      <xdr:col>2</xdr:col>
      <xdr:colOff>28575</xdr:colOff>
      <xdr:row>50</xdr:row>
      <xdr:rowOff>66675</xdr:rowOff>
    </xdr:from>
    <xdr:to>
      <xdr:col>7</xdr:col>
      <xdr:colOff>219075</xdr:colOff>
      <xdr:row>60</xdr:row>
      <xdr:rowOff>161925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981075" y="9629775"/>
          <a:ext cx="3238500" cy="1895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,b,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　などのも文字列を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中央揃えにしたり，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罫線を引き直したり，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塗りつぶし色をつけたりして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印字とラベルの対応関係の表を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整えます。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その表を，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コピーボタン横の▼］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上記のスカイライン図に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［貼り付け］ます。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66675</xdr:colOff>
      <xdr:row>48</xdr:row>
      <xdr:rowOff>76200</xdr:rowOff>
    </xdr:from>
    <xdr:to>
      <xdr:col>19</xdr:col>
      <xdr:colOff>409575</xdr:colOff>
      <xdr:row>55</xdr:row>
      <xdr:rowOff>95250</xdr:rowOff>
    </xdr:to>
    <xdr:sp>
      <xdr:nvSpPr>
        <xdr:cNvPr id="14" name="テキスト ボックス 23"/>
        <xdr:cNvSpPr txBox="1">
          <a:spLocks noChangeArrowheads="1"/>
        </xdr:cNvSpPr>
      </xdr:nvSpPr>
      <xdr:spPr>
        <a:xfrm>
          <a:off x="8886825" y="9267825"/>
          <a:ext cx="3390900" cy="1295400"/>
        </a:xfrm>
        <a:prstGeom prst="rect">
          <a:avLst/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ビューア操作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表示］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［表示グラフ番号］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［４番目のグラフ］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［瞬時作図］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［スカイライン図］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スカイライン図を左右に伸張したり圧縮するには，次の操作を何度か行う。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［横・縦軸］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［横軸伸張］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［横軸圧縮］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22</xdr:col>
      <xdr:colOff>19050</xdr:colOff>
      <xdr:row>63</xdr:row>
      <xdr:rowOff>9525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8820150" y="10829925"/>
          <a:ext cx="4895850" cy="10572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利用プログラム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book2012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追録・第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老人福祉・サービスの相談内容別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§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67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老人福祉・サービスの相談内容（多重）回答数に占める「販売方法・契約解約」相談比率スカイライン図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skyline-welfare-service-aged-sub-items-content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19050</xdr:rowOff>
    </xdr:from>
    <xdr:to>
      <xdr:col>17</xdr:col>
      <xdr:colOff>0</xdr:colOff>
      <xdr:row>43</xdr:row>
      <xdr:rowOff>9525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85800"/>
          <a:ext cx="10553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1390650</xdr:colOff>
      <xdr:row>8</xdr:row>
      <xdr:rowOff>171450</xdr:rowOff>
    </xdr:from>
    <xdr:to>
      <xdr:col>11</xdr:col>
      <xdr:colOff>466725</xdr:colOff>
      <xdr:row>10</xdr:row>
      <xdr:rowOff>95250</xdr:rowOff>
    </xdr:to>
    <xdr:sp textlink="$L$52">
      <xdr:nvSpPr>
        <xdr:cNvPr id="2" name="線吹き出し 2 2"/>
        <xdr:cNvSpPr>
          <a:spLocks/>
        </xdr:cNvSpPr>
      </xdr:nvSpPr>
      <xdr:spPr>
        <a:xfrm>
          <a:off x="6686550" y="1790700"/>
          <a:ext cx="1314450" cy="304800"/>
        </a:xfrm>
        <a:prstGeom prst="callout2">
          <a:avLst>
            <a:gd name="adj1" fmla="val 103481"/>
            <a:gd name="adj2" fmla="val -106467"/>
            <a:gd name="adj3" fmla="val 68648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有料老人ホーム</a:t>
          </a:r>
        </a:p>
      </xdr:txBody>
    </xdr:sp>
    <xdr:clientData/>
  </xdr:twoCellAnchor>
  <xdr:twoCellAnchor>
    <xdr:from>
      <xdr:col>9</xdr:col>
      <xdr:colOff>771525</xdr:colOff>
      <xdr:row>23</xdr:row>
      <xdr:rowOff>9525</xdr:rowOff>
    </xdr:from>
    <xdr:to>
      <xdr:col>11</xdr:col>
      <xdr:colOff>352425</xdr:colOff>
      <xdr:row>24</xdr:row>
      <xdr:rowOff>123825</xdr:rowOff>
    </xdr:to>
    <xdr:sp textlink="$L$59">
      <xdr:nvSpPr>
        <xdr:cNvPr id="3" name="線吹き出し 2 3"/>
        <xdr:cNvSpPr>
          <a:spLocks/>
        </xdr:cNvSpPr>
      </xdr:nvSpPr>
      <xdr:spPr>
        <a:xfrm>
          <a:off x="6067425" y="4486275"/>
          <a:ext cx="1819275" cy="304800"/>
        </a:xfrm>
        <a:prstGeom prst="callout2">
          <a:avLst>
            <a:gd name="adj1" fmla="val -113134"/>
            <a:gd name="adj2" fmla="val 155601"/>
            <a:gd name="adj3" fmla="val -70912"/>
            <a:gd name="adj4" fmla="val -217"/>
            <a:gd name="adj5" fmla="val -51527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</a:rPr>
            <a:t>老人福祉・サービスその他</a:t>
          </a:r>
        </a:p>
      </xdr:txBody>
    </xdr:sp>
    <xdr:clientData/>
  </xdr:twoCellAnchor>
  <xdr:twoCellAnchor>
    <xdr:from>
      <xdr:col>12</xdr:col>
      <xdr:colOff>266700</xdr:colOff>
      <xdr:row>24</xdr:row>
      <xdr:rowOff>180975</xdr:rowOff>
    </xdr:from>
    <xdr:to>
      <xdr:col>15</xdr:col>
      <xdr:colOff>247650</xdr:colOff>
      <xdr:row>27</xdr:row>
      <xdr:rowOff>104775</xdr:rowOff>
    </xdr:to>
    <xdr:sp>
      <xdr:nvSpPr>
        <xdr:cNvPr id="4" name="線吹き出し 2 (枠付き) 4"/>
        <xdr:cNvSpPr>
          <a:spLocks/>
        </xdr:cNvSpPr>
      </xdr:nvSpPr>
      <xdr:spPr>
        <a:xfrm>
          <a:off x="8410575" y="4848225"/>
          <a:ext cx="1809750" cy="495300"/>
        </a:xfrm>
        <a:prstGeom prst="borderCallout2">
          <a:avLst>
            <a:gd name="adj1" fmla="val -88402"/>
            <a:gd name="adj2" fmla="val 2406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傾き：「販売方法・契約解除相談比率」（太線は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1100" b="0" i="0" u="none" baseline="0">
              <a:solidFill>
                <a:srgbClr val="000000"/>
              </a:solidFill>
            </a:rPr>
            <a:t>の線）</a:t>
          </a:r>
        </a:p>
      </xdr:txBody>
    </xdr:sp>
    <xdr:clientData/>
  </xdr:twoCellAnchor>
  <xdr:twoCellAnchor>
    <xdr:from>
      <xdr:col>5</xdr:col>
      <xdr:colOff>419100</xdr:colOff>
      <xdr:row>17</xdr:row>
      <xdr:rowOff>171450</xdr:rowOff>
    </xdr:from>
    <xdr:to>
      <xdr:col>7</xdr:col>
      <xdr:colOff>504825</xdr:colOff>
      <xdr:row>19</xdr:row>
      <xdr:rowOff>95250</xdr:rowOff>
    </xdr:to>
    <xdr:sp textlink="$L$58">
      <xdr:nvSpPr>
        <xdr:cNvPr id="5" name="線吹き出し 2 7"/>
        <xdr:cNvSpPr>
          <a:spLocks/>
        </xdr:cNvSpPr>
      </xdr:nvSpPr>
      <xdr:spPr>
        <a:xfrm>
          <a:off x="3467100" y="3505200"/>
          <a:ext cx="1304925" cy="304800"/>
        </a:xfrm>
        <a:prstGeom prst="callout2">
          <a:avLst>
            <a:gd name="adj1" fmla="val -132537"/>
            <a:gd name="adj2" fmla="val 1021120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</a:rPr>
            <a:t>グループホーム</a:t>
          </a:r>
        </a:p>
      </xdr:txBody>
    </xdr:sp>
    <xdr:clientData/>
  </xdr:twoCellAnchor>
  <xdr:twoCellAnchor>
    <xdr:from>
      <xdr:col>6</xdr:col>
      <xdr:colOff>304800</xdr:colOff>
      <xdr:row>20</xdr:row>
      <xdr:rowOff>180975</xdr:rowOff>
    </xdr:from>
    <xdr:to>
      <xdr:col>8</xdr:col>
      <xdr:colOff>333375</xdr:colOff>
      <xdr:row>22</xdr:row>
      <xdr:rowOff>104775</xdr:rowOff>
    </xdr:to>
    <xdr:sp textlink="$L$53">
      <xdr:nvSpPr>
        <xdr:cNvPr id="6" name="線吹き出し 2 8"/>
        <xdr:cNvSpPr>
          <a:spLocks/>
        </xdr:cNvSpPr>
      </xdr:nvSpPr>
      <xdr:spPr>
        <a:xfrm>
          <a:off x="3962400" y="4086225"/>
          <a:ext cx="1247775" cy="304800"/>
        </a:xfrm>
        <a:prstGeom prst="callout2">
          <a:avLst>
            <a:gd name="adj1" fmla="val -102930"/>
            <a:gd name="adj2" fmla="val 528018"/>
            <a:gd name="adj3" fmla="val -72851"/>
            <a:gd name="adj4" fmla="val 10129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老人ホーム全般</a:t>
          </a:r>
        </a:p>
      </xdr:txBody>
    </xdr:sp>
    <xdr:clientData/>
  </xdr:twoCellAnchor>
  <xdr:twoCellAnchor>
    <xdr:from>
      <xdr:col>9</xdr:col>
      <xdr:colOff>219075</xdr:colOff>
      <xdr:row>26</xdr:row>
      <xdr:rowOff>28575</xdr:rowOff>
    </xdr:from>
    <xdr:to>
      <xdr:col>9</xdr:col>
      <xdr:colOff>1619250</xdr:colOff>
      <xdr:row>27</xdr:row>
      <xdr:rowOff>152400</xdr:rowOff>
    </xdr:to>
    <xdr:sp textlink="$L$54">
      <xdr:nvSpPr>
        <xdr:cNvPr id="7" name="線吹き出し 2 9"/>
        <xdr:cNvSpPr>
          <a:spLocks/>
        </xdr:cNvSpPr>
      </xdr:nvSpPr>
      <xdr:spPr>
        <a:xfrm>
          <a:off x="5514975" y="5076825"/>
          <a:ext cx="1400175" cy="314325"/>
        </a:xfrm>
        <a:prstGeom prst="callout2">
          <a:avLst>
            <a:gd name="adj1" fmla="val -127148"/>
            <a:gd name="adj2" fmla="val 169393"/>
            <a:gd name="adj3" fmla="val -69828"/>
            <a:gd name="adj4" fmla="val 6680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在宅介護サービス</a:t>
          </a:r>
        </a:p>
      </xdr:txBody>
    </xdr:sp>
    <xdr:clientData/>
  </xdr:twoCellAnchor>
  <xdr:twoCellAnchor>
    <xdr:from>
      <xdr:col>2</xdr:col>
      <xdr:colOff>238125</xdr:colOff>
      <xdr:row>24</xdr:row>
      <xdr:rowOff>152400</xdr:rowOff>
    </xdr:from>
    <xdr:to>
      <xdr:col>4</xdr:col>
      <xdr:colOff>333375</xdr:colOff>
      <xdr:row>26</xdr:row>
      <xdr:rowOff>76200</xdr:rowOff>
    </xdr:to>
    <xdr:sp textlink="$L$55">
      <xdr:nvSpPr>
        <xdr:cNvPr id="8" name="線吹き出し 2 10"/>
        <xdr:cNvSpPr>
          <a:spLocks/>
        </xdr:cNvSpPr>
      </xdr:nvSpPr>
      <xdr:spPr>
        <a:xfrm>
          <a:off x="1457325" y="4819650"/>
          <a:ext cx="1314450" cy="304800"/>
        </a:xfrm>
        <a:prstGeom prst="callout2">
          <a:avLst>
            <a:gd name="adj1" fmla="val -64953"/>
            <a:gd name="adj2" fmla="val 859050"/>
            <a:gd name="adj3" fmla="val -61157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在宅入浴サービス</a:t>
          </a:r>
        </a:p>
      </xdr:txBody>
    </xdr:sp>
    <xdr:clientData/>
  </xdr:twoCellAnchor>
  <xdr:twoCellAnchor>
    <xdr:from>
      <xdr:col>7</xdr:col>
      <xdr:colOff>600075</xdr:colOff>
      <xdr:row>29</xdr:row>
      <xdr:rowOff>104775</xdr:rowOff>
    </xdr:from>
    <xdr:to>
      <xdr:col>9</xdr:col>
      <xdr:colOff>828675</xdr:colOff>
      <xdr:row>31</xdr:row>
      <xdr:rowOff>28575</xdr:rowOff>
    </xdr:to>
    <xdr:sp textlink="$L$57">
      <xdr:nvSpPr>
        <xdr:cNvPr id="9" name="線吹き出し 2 11"/>
        <xdr:cNvSpPr>
          <a:spLocks/>
        </xdr:cNvSpPr>
      </xdr:nvSpPr>
      <xdr:spPr>
        <a:xfrm>
          <a:off x="4867275" y="5724525"/>
          <a:ext cx="1257300" cy="304800"/>
        </a:xfrm>
        <a:prstGeom prst="callout2">
          <a:avLst>
            <a:gd name="adj1" fmla="val -146351"/>
            <a:gd name="adj2" fmla="val 221120"/>
            <a:gd name="adj3" fmla="val -75101"/>
            <a:gd name="adj4" fmla="val 17023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デイケアサービス</a:t>
          </a:r>
        </a:p>
      </xdr:txBody>
    </xdr:sp>
    <xdr:clientData/>
  </xdr:twoCellAnchor>
  <xdr:twoCellAnchor>
    <xdr:from>
      <xdr:col>6</xdr:col>
      <xdr:colOff>428625</xdr:colOff>
      <xdr:row>36</xdr:row>
      <xdr:rowOff>104775</xdr:rowOff>
    </xdr:from>
    <xdr:to>
      <xdr:col>9</xdr:col>
      <xdr:colOff>38100</xdr:colOff>
      <xdr:row>38</xdr:row>
      <xdr:rowOff>28575</xdr:rowOff>
    </xdr:to>
    <xdr:sp textlink="$L$51">
      <xdr:nvSpPr>
        <xdr:cNvPr id="10" name="線吹き出し 2 12"/>
        <xdr:cNvSpPr>
          <a:spLocks/>
        </xdr:cNvSpPr>
      </xdr:nvSpPr>
      <xdr:spPr>
        <a:xfrm>
          <a:off x="4086225" y="7058025"/>
          <a:ext cx="1247775" cy="304800"/>
        </a:xfrm>
        <a:prstGeom prst="callout2">
          <a:avLst>
            <a:gd name="adj1" fmla="val -158009"/>
            <a:gd name="adj2" fmla="val -65087"/>
            <a:gd name="adj3" fmla="val -99981"/>
            <a:gd name="adj4" fmla="val 10129"/>
            <a:gd name="adj5" fmla="val -5159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公的老人ホーム</a:t>
          </a:r>
        </a:p>
      </xdr:txBody>
    </xdr:sp>
    <xdr:clientData/>
  </xdr:twoCellAnchor>
  <xdr:twoCellAnchor>
    <xdr:from>
      <xdr:col>4</xdr:col>
      <xdr:colOff>323850</xdr:colOff>
      <xdr:row>38</xdr:row>
      <xdr:rowOff>57150</xdr:rowOff>
    </xdr:from>
    <xdr:to>
      <xdr:col>6</xdr:col>
      <xdr:colOff>447675</xdr:colOff>
      <xdr:row>39</xdr:row>
      <xdr:rowOff>171450</xdr:rowOff>
    </xdr:to>
    <xdr:sp textlink="$L$56">
      <xdr:nvSpPr>
        <xdr:cNvPr id="11" name="線吹き出し 2 13"/>
        <xdr:cNvSpPr>
          <a:spLocks/>
        </xdr:cNvSpPr>
      </xdr:nvSpPr>
      <xdr:spPr>
        <a:xfrm>
          <a:off x="2762250" y="7391400"/>
          <a:ext cx="1343025" cy="304800"/>
        </a:xfrm>
        <a:prstGeom prst="callout2">
          <a:avLst>
            <a:gd name="adj1" fmla="val -112925"/>
            <a:gd name="adj2" fmla="val -58189"/>
            <a:gd name="adj3" fmla="val -77453"/>
            <a:gd name="adj4" fmla="val -17458"/>
            <a:gd name="adj5" fmla="val -50370"/>
            <a:gd name="adj6" fmla="val -1056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老人給食サービス</a:t>
          </a:r>
        </a:p>
      </xdr:txBody>
    </xdr:sp>
    <xdr:clientData/>
  </xdr:twoCellAnchor>
  <xdr:twoCellAnchor editAs="oneCell">
    <xdr:from>
      <xdr:col>13</xdr:col>
      <xdr:colOff>561975</xdr:colOff>
      <xdr:row>10</xdr:row>
      <xdr:rowOff>38100</xdr:rowOff>
    </xdr:from>
    <xdr:to>
      <xdr:col>16</xdr:col>
      <xdr:colOff>561975</xdr:colOff>
      <xdr:row>18</xdr:row>
      <xdr:rowOff>114300</xdr:rowOff>
    </xdr:to>
    <xdr:pic>
      <xdr:nvPicPr>
        <xdr:cNvPr id="12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2038350"/>
          <a:ext cx="1828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17</xdr:row>
      <xdr:rowOff>180975</xdr:rowOff>
    </xdr:from>
    <xdr:to>
      <xdr:col>11</xdr:col>
      <xdr:colOff>381000</xdr:colOff>
      <xdr:row>61</xdr:row>
      <xdr:rowOff>152400</xdr:rowOff>
    </xdr:to>
    <xdr:sp>
      <xdr:nvSpPr>
        <xdr:cNvPr id="13" name="円弧 19"/>
        <xdr:cNvSpPr>
          <a:spLocks/>
        </xdr:cNvSpPr>
      </xdr:nvSpPr>
      <xdr:spPr>
        <a:xfrm>
          <a:off x="5876925" y="3514725"/>
          <a:ext cx="2038350" cy="8248650"/>
        </a:xfrm>
        <a:custGeom>
          <a:pathLst>
            <a:path stroke="0" h="7620001" w="2305050">
              <a:moveTo>
                <a:pt x="1152525" y="0"/>
              </a:moveTo>
              <a:cubicBezTo>
                <a:pt x="1789047" y="0"/>
                <a:pt x="2305050" y="1705796"/>
                <a:pt x="2305050" y="3810001"/>
              </a:cubicBezTo>
              <a:lnTo>
                <a:pt x="1152525" y="3810001"/>
              </a:lnTo>
              <a:lnTo>
                <a:pt x="1152525" y="0"/>
              </a:lnTo>
              <a:close/>
            </a:path>
            <a:path fill="none" h="7620001" w="2305050">
              <a:moveTo>
                <a:pt x="1152525" y="0"/>
              </a:moveTo>
              <a:cubicBezTo>
                <a:pt x="1789047" y="0"/>
                <a:pt x="2305050" y="1705796"/>
                <a:pt x="2305050" y="3810001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23</xdr:col>
      <xdr:colOff>66675</xdr:colOff>
      <xdr:row>17</xdr:row>
      <xdr:rowOff>66675</xdr:rowOff>
    </xdr:to>
    <xdr:sp>
      <xdr:nvSpPr>
        <xdr:cNvPr id="14" name="テキスト ボックス 21"/>
        <xdr:cNvSpPr txBox="1">
          <a:spLocks noChangeArrowheads="1"/>
        </xdr:cNvSpPr>
      </xdr:nvSpPr>
      <xdr:spPr>
        <a:xfrm>
          <a:off x="11801475" y="2000250"/>
          <a:ext cx="31146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個体識別対応表</a:t>
          </a: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下記の「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加工シートからコピー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背景に色）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」の部分を反転させて選択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コピーボタン［▼］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作図の上記の貼り付け図上で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右クリック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貼り付け］</a:t>
          </a:r>
        </a:p>
      </xdr:txBody>
    </xdr:sp>
    <xdr:clientData/>
  </xdr:twoCellAnchor>
  <xdr:twoCellAnchor>
    <xdr:from>
      <xdr:col>13</xdr:col>
      <xdr:colOff>485775</xdr:colOff>
      <xdr:row>46</xdr:row>
      <xdr:rowOff>19050</xdr:rowOff>
    </xdr:from>
    <xdr:to>
      <xdr:col>20</xdr:col>
      <xdr:colOff>295275</xdr:colOff>
      <xdr:row>58</xdr:row>
      <xdr:rowOff>66675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9239250" y="8867775"/>
          <a:ext cx="4076700" cy="2247900"/>
        </a:xfrm>
        <a:prstGeom prst="rect">
          <a:avLst/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ビューア操作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表示］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［表示グラフ番号］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［７番目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最後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のグラフ］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［瞬時作図］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［扇形バブル散布図］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スカイライン図を左右に伸張したり圧縮するには，次の操作を何度か行う。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［横・縦軸］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［横軸伸張］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［横軸圧縮］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扇形バブル散布図を左右に伸張したり圧縮するには，次の操作を何度か行う。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［横・縦軸］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［横軸伸張］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［横軸圧縮］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扇形バブル散布図を上下に伸張したり圧縮するには，次の操作を何度か行う。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［横・縦軸］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［３次元縦軸伸張］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［３次元縦軸圧縮］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114300</xdr:colOff>
      <xdr:row>49</xdr:row>
      <xdr:rowOff>161925</xdr:rowOff>
    </xdr:from>
    <xdr:to>
      <xdr:col>7</xdr:col>
      <xdr:colOff>304800</xdr:colOff>
      <xdr:row>60</xdr:row>
      <xdr:rowOff>85725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1333500" y="9582150"/>
          <a:ext cx="3238500" cy="19240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,b,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　などのも文字列を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中央揃えにしたり，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罫線を引き直したり，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塗りつぶし色をつけたりして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印字とラベルの対応関係の表を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整えます。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その表を，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コピーボタン横の▼］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上記のスカイライン図に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［貼り付け］ます。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495300</xdr:colOff>
      <xdr:row>60</xdr:row>
      <xdr:rowOff>0</xdr:rowOff>
    </xdr:from>
    <xdr:to>
      <xdr:col>21</xdr:col>
      <xdr:colOff>495300</xdr:colOff>
      <xdr:row>66</xdr:row>
      <xdr:rowOff>85725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9248775" y="11420475"/>
          <a:ext cx="4876800" cy="12287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利用プログラム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book2012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追録・第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老人福祉・サービスの相談内容別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§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67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老人福祉・サービスの相談内容（多重）回答数に占める「販売方法・契約解約」相談比率スカイライン図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skyline-welfare-service-aged-sub-items-content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17" width="9.00390625" style="5" customWidth="1"/>
  </cols>
  <sheetData>
    <row r="1" spans="3:17" ht="13.5">
      <c r="C1" s="4" t="s">
        <v>34</v>
      </c>
      <c r="D1" s="4"/>
      <c r="E1" s="4"/>
      <c r="F1" s="4"/>
      <c r="G1" s="8" t="s">
        <v>19</v>
      </c>
      <c r="H1" s="4"/>
      <c r="I1" s="4"/>
      <c r="J1" s="4"/>
      <c r="K1" s="4"/>
      <c r="L1" s="4"/>
      <c r="M1"/>
      <c r="N1"/>
      <c r="O1" s="4"/>
      <c r="P1" s="4"/>
      <c r="Q1" s="4"/>
    </row>
    <row r="2" spans="3:17" ht="14.25" thickBot="1">
      <c r="C2" s="4" t="s">
        <v>35</v>
      </c>
      <c r="D2" s="4"/>
      <c r="E2" s="4"/>
      <c r="F2" s="4"/>
      <c r="G2" s="4" t="s">
        <v>36</v>
      </c>
      <c r="H2" s="4"/>
      <c r="I2" s="4"/>
      <c r="J2" s="4"/>
      <c r="K2" s="4"/>
      <c r="L2" s="4"/>
      <c r="M2"/>
      <c r="N2"/>
      <c r="O2" s="4"/>
      <c r="P2" s="4"/>
      <c r="Q2" s="4"/>
    </row>
    <row r="3" spans="2:17" ht="14.25" thickBot="1">
      <c r="B3" s="34" t="s">
        <v>0</v>
      </c>
      <c r="C3" s="31" t="s">
        <v>37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2:17" s="9" customFormat="1" ht="14.25" thickBot="1">
      <c r="B4" s="35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</v>
      </c>
    </row>
    <row r="5" spans="2:17" ht="14.25" thickBot="1">
      <c r="B5" s="2" t="s">
        <v>38</v>
      </c>
      <c r="C5" s="21">
        <v>91</v>
      </c>
      <c r="D5" s="21">
        <v>132</v>
      </c>
      <c r="E5" s="21">
        <v>48</v>
      </c>
      <c r="F5" s="21">
        <v>122</v>
      </c>
      <c r="G5" s="21">
        <v>1</v>
      </c>
      <c r="H5" s="21">
        <v>5</v>
      </c>
      <c r="I5" s="21">
        <v>43</v>
      </c>
      <c r="J5" s="21">
        <v>341</v>
      </c>
      <c r="K5" s="21">
        <v>210</v>
      </c>
      <c r="L5" s="21">
        <v>0</v>
      </c>
      <c r="M5" s="21">
        <v>22</v>
      </c>
      <c r="N5" s="21">
        <v>0</v>
      </c>
      <c r="O5" s="21">
        <v>0</v>
      </c>
      <c r="P5" s="21">
        <v>0</v>
      </c>
      <c r="Q5" s="22">
        <v>1015</v>
      </c>
    </row>
    <row r="6" spans="2:17" ht="14.25" thickBot="1">
      <c r="B6" s="2" t="s">
        <v>39</v>
      </c>
      <c r="C6" s="21">
        <v>165</v>
      </c>
      <c r="D6" s="21">
        <v>402</v>
      </c>
      <c r="E6" s="21">
        <v>229</v>
      </c>
      <c r="F6" s="21">
        <v>892</v>
      </c>
      <c r="G6" s="21">
        <v>1</v>
      </c>
      <c r="H6" s="21">
        <v>136</v>
      </c>
      <c r="I6" s="21">
        <v>743</v>
      </c>
      <c r="J6" s="22">
        <v>2237</v>
      </c>
      <c r="K6" s="21">
        <v>740</v>
      </c>
      <c r="L6" s="21">
        <v>0</v>
      </c>
      <c r="M6" s="21">
        <v>47</v>
      </c>
      <c r="N6" s="21">
        <v>0</v>
      </c>
      <c r="O6" s="21">
        <v>0</v>
      </c>
      <c r="P6" s="21">
        <v>0</v>
      </c>
      <c r="Q6" s="22">
        <v>5592</v>
      </c>
    </row>
    <row r="7" spans="2:17" ht="14.25" thickBot="1">
      <c r="B7" s="2" t="s">
        <v>40</v>
      </c>
      <c r="C7" s="21">
        <v>71</v>
      </c>
      <c r="D7" s="21">
        <v>121</v>
      </c>
      <c r="E7" s="21">
        <v>59</v>
      </c>
      <c r="F7" s="21">
        <v>183</v>
      </c>
      <c r="G7" s="21">
        <v>0</v>
      </c>
      <c r="H7" s="21">
        <v>34</v>
      </c>
      <c r="I7" s="21">
        <v>278</v>
      </c>
      <c r="J7" s="21">
        <v>538</v>
      </c>
      <c r="K7" s="21">
        <v>195</v>
      </c>
      <c r="L7" s="21">
        <v>1</v>
      </c>
      <c r="M7" s="21">
        <v>21</v>
      </c>
      <c r="N7" s="21">
        <v>0</v>
      </c>
      <c r="O7" s="21">
        <v>0</v>
      </c>
      <c r="P7" s="21">
        <v>0</v>
      </c>
      <c r="Q7" s="22">
        <v>1501</v>
      </c>
    </row>
    <row r="8" spans="2:17" ht="14.25" thickBot="1">
      <c r="B8" s="2" t="s">
        <v>41</v>
      </c>
      <c r="C8" s="21">
        <v>67</v>
      </c>
      <c r="D8" s="21">
        <v>295</v>
      </c>
      <c r="E8" s="21">
        <v>72</v>
      </c>
      <c r="F8" s="21">
        <v>165</v>
      </c>
      <c r="G8" s="21">
        <v>0</v>
      </c>
      <c r="H8" s="21">
        <v>20</v>
      </c>
      <c r="I8" s="21">
        <v>148</v>
      </c>
      <c r="J8" s="21">
        <v>817</v>
      </c>
      <c r="K8" s="21">
        <v>603</v>
      </c>
      <c r="L8" s="21">
        <v>1</v>
      </c>
      <c r="M8" s="21">
        <v>4</v>
      </c>
      <c r="N8" s="21">
        <v>0</v>
      </c>
      <c r="O8" s="21">
        <v>0</v>
      </c>
      <c r="P8" s="21">
        <v>0</v>
      </c>
      <c r="Q8" s="22">
        <v>2192</v>
      </c>
    </row>
    <row r="9" spans="2:17" ht="14.25" thickBot="1">
      <c r="B9" s="2" t="s">
        <v>42</v>
      </c>
      <c r="C9" s="21">
        <v>2</v>
      </c>
      <c r="D9" s="21">
        <v>8</v>
      </c>
      <c r="E9" s="21">
        <v>1</v>
      </c>
      <c r="F9" s="21">
        <v>2</v>
      </c>
      <c r="G9" s="21">
        <v>0</v>
      </c>
      <c r="H9" s="21">
        <v>0</v>
      </c>
      <c r="I9" s="21">
        <v>1</v>
      </c>
      <c r="J9" s="21">
        <v>13</v>
      </c>
      <c r="K9" s="21">
        <v>14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1">
        <v>42</v>
      </c>
    </row>
    <row r="10" spans="2:17" ht="14.25" thickBot="1">
      <c r="B10" s="2" t="s">
        <v>43</v>
      </c>
      <c r="C10" s="21">
        <v>20</v>
      </c>
      <c r="D10" s="21">
        <v>53</v>
      </c>
      <c r="E10" s="21">
        <v>5</v>
      </c>
      <c r="F10" s="21">
        <v>25</v>
      </c>
      <c r="G10" s="21">
        <v>3</v>
      </c>
      <c r="H10" s="21">
        <v>23</v>
      </c>
      <c r="I10" s="21">
        <v>41</v>
      </c>
      <c r="J10" s="21">
        <v>166</v>
      </c>
      <c r="K10" s="21">
        <v>86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1">
        <v>423</v>
      </c>
    </row>
    <row r="11" spans="2:17" ht="14.25" thickBot="1">
      <c r="B11" s="2" t="s">
        <v>44</v>
      </c>
      <c r="C11" s="21">
        <v>235</v>
      </c>
      <c r="D11" s="21">
        <v>310</v>
      </c>
      <c r="E11" s="21">
        <v>50</v>
      </c>
      <c r="F11" s="21">
        <v>131</v>
      </c>
      <c r="G11" s="21">
        <v>0</v>
      </c>
      <c r="H11" s="21">
        <v>8</v>
      </c>
      <c r="I11" s="21">
        <v>70</v>
      </c>
      <c r="J11" s="21">
        <v>480</v>
      </c>
      <c r="K11" s="21">
        <v>338</v>
      </c>
      <c r="L11" s="21">
        <v>0</v>
      </c>
      <c r="M11" s="21">
        <v>26</v>
      </c>
      <c r="N11" s="21">
        <v>0</v>
      </c>
      <c r="O11" s="21">
        <v>0</v>
      </c>
      <c r="P11" s="21">
        <v>0</v>
      </c>
      <c r="Q11" s="22">
        <v>1648</v>
      </c>
    </row>
    <row r="12" spans="2:17" ht="14.25" thickBot="1">
      <c r="B12" s="2" t="s">
        <v>45</v>
      </c>
      <c r="C12" s="21">
        <v>32</v>
      </c>
      <c r="D12" s="21">
        <v>71</v>
      </c>
      <c r="E12" s="21">
        <v>28</v>
      </c>
      <c r="F12" s="21">
        <v>145</v>
      </c>
      <c r="G12" s="21">
        <v>0</v>
      </c>
      <c r="H12" s="21">
        <v>4</v>
      </c>
      <c r="I12" s="21">
        <v>51</v>
      </c>
      <c r="J12" s="21">
        <v>329</v>
      </c>
      <c r="K12" s="21">
        <v>132</v>
      </c>
      <c r="L12" s="21">
        <v>0</v>
      </c>
      <c r="M12" s="21">
        <v>12</v>
      </c>
      <c r="N12" s="21">
        <v>0</v>
      </c>
      <c r="O12" s="21">
        <v>0</v>
      </c>
      <c r="P12" s="21">
        <v>0</v>
      </c>
      <c r="Q12" s="21">
        <v>804</v>
      </c>
    </row>
    <row r="13" spans="2:17" ht="14.25" thickBot="1">
      <c r="B13" s="2" t="s">
        <v>46</v>
      </c>
      <c r="C13" s="21">
        <v>106</v>
      </c>
      <c r="D13" s="21">
        <v>221</v>
      </c>
      <c r="E13" s="21">
        <v>138</v>
      </c>
      <c r="F13" s="21">
        <v>299</v>
      </c>
      <c r="G13" s="21">
        <v>1</v>
      </c>
      <c r="H13" s="21">
        <v>74</v>
      </c>
      <c r="I13" s="21">
        <v>360</v>
      </c>
      <c r="J13" s="21">
        <v>889</v>
      </c>
      <c r="K13" s="21">
        <v>418</v>
      </c>
      <c r="L13" s="21">
        <v>0</v>
      </c>
      <c r="M13" s="21">
        <v>20</v>
      </c>
      <c r="N13" s="21">
        <v>0</v>
      </c>
      <c r="O13" s="21">
        <v>0</v>
      </c>
      <c r="P13" s="21">
        <v>0</v>
      </c>
      <c r="Q13" s="22">
        <v>2526</v>
      </c>
    </row>
    <row r="14" spans="2:17" ht="14.25" thickBot="1">
      <c r="B14" s="2" t="s">
        <v>1</v>
      </c>
      <c r="C14" s="21">
        <v>789</v>
      </c>
      <c r="D14" s="22">
        <v>1613</v>
      </c>
      <c r="E14" s="21">
        <v>630</v>
      </c>
      <c r="F14" s="22">
        <v>1964</v>
      </c>
      <c r="G14" s="21">
        <v>6</v>
      </c>
      <c r="H14" s="21">
        <v>304</v>
      </c>
      <c r="I14" s="22">
        <v>1735</v>
      </c>
      <c r="J14" s="22">
        <v>5810</v>
      </c>
      <c r="K14" s="22">
        <v>2736</v>
      </c>
      <c r="L14" s="21">
        <v>3</v>
      </c>
      <c r="M14" s="21">
        <v>153</v>
      </c>
      <c r="N14" s="21">
        <v>0</v>
      </c>
      <c r="O14" s="21">
        <v>0</v>
      </c>
      <c r="P14" s="21">
        <v>0</v>
      </c>
      <c r="Q14" s="22">
        <v>15743</v>
      </c>
    </row>
  </sheetData>
  <sheetProtection/>
  <mergeCells count="2">
    <mergeCell ref="C3:Q3"/>
    <mergeCell ref="B3:B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17" width="9.00390625" style="5" customWidth="1"/>
    <col min="18" max="18" width="10.140625" style="5" customWidth="1"/>
    <col min="19" max="19" width="9.00390625" style="7" customWidth="1"/>
    <col min="20" max="20" width="5.140625" style="0" customWidth="1"/>
    <col min="21" max="23" width="9.00390625" style="4" customWidth="1"/>
  </cols>
  <sheetData>
    <row r="1" spans="3:23" ht="13.5">
      <c r="C1" s="4" t="s">
        <v>34</v>
      </c>
      <c r="D1" s="4"/>
      <c r="E1" s="4"/>
      <c r="F1" s="4"/>
      <c r="G1" s="8" t="s">
        <v>19</v>
      </c>
      <c r="H1" s="4"/>
      <c r="I1" s="4"/>
      <c r="J1" s="4"/>
      <c r="K1" s="4"/>
      <c r="L1" s="4"/>
      <c r="M1"/>
      <c r="N1"/>
      <c r="O1" s="4"/>
      <c r="P1" s="4"/>
      <c r="Q1" s="4"/>
      <c r="R1"/>
      <c r="S1"/>
      <c r="U1"/>
      <c r="V1"/>
      <c r="W1"/>
    </row>
    <row r="2" spans="3:23" ht="14.25" thickBot="1">
      <c r="C2" s="4" t="s">
        <v>35</v>
      </c>
      <c r="D2" s="4"/>
      <c r="E2" s="4"/>
      <c r="F2" s="4"/>
      <c r="G2" s="4" t="s">
        <v>36</v>
      </c>
      <c r="H2" s="4"/>
      <c r="I2" s="4"/>
      <c r="J2" s="4"/>
      <c r="K2" s="4"/>
      <c r="L2" s="4"/>
      <c r="M2"/>
      <c r="N2"/>
      <c r="O2" s="4"/>
      <c r="P2" s="4"/>
      <c r="Q2" s="4"/>
      <c r="R2"/>
      <c r="S2"/>
      <c r="U2"/>
      <c r="V2"/>
      <c r="W2"/>
    </row>
    <row r="3" spans="1:17" ht="14.25" thickBot="1">
      <c r="A3" s="17"/>
      <c r="B3" s="1" t="s">
        <v>0</v>
      </c>
      <c r="C3" s="31" t="s">
        <v>37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23" ht="34.5" thickBot="1">
      <c r="A4" s="18" t="s">
        <v>20</v>
      </c>
      <c r="B4" s="3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</v>
      </c>
      <c r="R4" s="10" t="s">
        <v>16</v>
      </c>
      <c r="S4" s="11" t="s">
        <v>18</v>
      </c>
      <c r="U4" s="14" t="s">
        <v>8</v>
      </c>
      <c r="V4" s="14" t="s">
        <v>9</v>
      </c>
      <c r="W4" s="14" t="s">
        <v>17</v>
      </c>
    </row>
    <row r="5" spans="1:23" ht="14.25" thickBot="1">
      <c r="A5" s="19" t="s">
        <v>21</v>
      </c>
      <c r="B5" s="2" t="s">
        <v>38</v>
      </c>
      <c r="C5" s="6">
        <v>91</v>
      </c>
      <c r="D5" s="6">
        <v>132</v>
      </c>
      <c r="E5" s="6">
        <v>48</v>
      </c>
      <c r="F5" s="6">
        <v>122</v>
      </c>
      <c r="G5" s="6">
        <v>1</v>
      </c>
      <c r="H5" s="6">
        <v>5</v>
      </c>
      <c r="I5" s="6">
        <v>43</v>
      </c>
      <c r="J5" s="6">
        <v>341</v>
      </c>
      <c r="K5" s="6">
        <v>210</v>
      </c>
      <c r="L5" s="6">
        <v>0</v>
      </c>
      <c r="M5" s="6">
        <v>22</v>
      </c>
      <c r="N5" s="6">
        <v>0</v>
      </c>
      <c r="O5" s="6">
        <v>0</v>
      </c>
      <c r="P5" s="6">
        <v>0</v>
      </c>
      <c r="Q5" s="43">
        <v>1015</v>
      </c>
      <c r="R5" s="44">
        <f>I5+J5</f>
        <v>384</v>
      </c>
      <c r="S5" s="13">
        <f>R5/Q5*100</f>
        <v>37.83251231527094</v>
      </c>
      <c r="U5" s="15">
        <v>43</v>
      </c>
      <c r="V5" s="15">
        <v>341</v>
      </c>
      <c r="W5" s="16">
        <f aca="true" t="shared" si="0" ref="W5:W14">Q5-U5-V5</f>
        <v>631</v>
      </c>
    </row>
    <row r="6" spans="1:23" ht="14.25" thickBot="1">
      <c r="A6" s="19" t="s">
        <v>22</v>
      </c>
      <c r="B6" s="2" t="s">
        <v>39</v>
      </c>
      <c r="C6" s="6">
        <v>165</v>
      </c>
      <c r="D6" s="6">
        <v>402</v>
      </c>
      <c r="E6" s="6">
        <v>229</v>
      </c>
      <c r="F6" s="6">
        <v>892</v>
      </c>
      <c r="G6" s="6">
        <v>1</v>
      </c>
      <c r="H6" s="6">
        <v>136</v>
      </c>
      <c r="I6" s="6">
        <v>743</v>
      </c>
      <c r="J6" s="6">
        <v>2237</v>
      </c>
      <c r="K6" s="6">
        <v>740</v>
      </c>
      <c r="L6" s="6">
        <v>0</v>
      </c>
      <c r="M6" s="6">
        <v>47</v>
      </c>
      <c r="N6" s="6">
        <v>0</v>
      </c>
      <c r="O6" s="6">
        <v>0</v>
      </c>
      <c r="P6" s="6">
        <v>0</v>
      </c>
      <c r="Q6" s="43">
        <v>5592</v>
      </c>
      <c r="R6" s="44">
        <f aca="true" t="shared" si="1" ref="R6:R14">I6+J6</f>
        <v>2980</v>
      </c>
      <c r="S6" s="13">
        <f aca="true" t="shared" si="2" ref="S6:S14">R6/Q6*100</f>
        <v>53.290414878397705</v>
      </c>
      <c r="U6" s="15">
        <v>743</v>
      </c>
      <c r="V6" s="15">
        <v>2237</v>
      </c>
      <c r="W6" s="16">
        <f t="shared" si="0"/>
        <v>2612</v>
      </c>
    </row>
    <row r="7" spans="1:23" ht="14.25" thickBot="1">
      <c r="A7" s="19" t="s">
        <v>23</v>
      </c>
      <c r="B7" s="2" t="s">
        <v>40</v>
      </c>
      <c r="C7" s="6">
        <v>71</v>
      </c>
      <c r="D7" s="6">
        <v>121</v>
      </c>
      <c r="E7" s="6">
        <v>59</v>
      </c>
      <c r="F7" s="6">
        <v>183</v>
      </c>
      <c r="G7" s="6">
        <v>0</v>
      </c>
      <c r="H7" s="6">
        <v>34</v>
      </c>
      <c r="I7" s="6">
        <v>278</v>
      </c>
      <c r="J7" s="6">
        <v>538</v>
      </c>
      <c r="K7" s="6">
        <v>195</v>
      </c>
      <c r="L7" s="6">
        <v>1</v>
      </c>
      <c r="M7" s="6">
        <v>21</v>
      </c>
      <c r="N7" s="6">
        <v>0</v>
      </c>
      <c r="O7" s="6">
        <v>0</v>
      </c>
      <c r="P7" s="6">
        <v>0</v>
      </c>
      <c r="Q7" s="43">
        <v>1501</v>
      </c>
      <c r="R7" s="44">
        <f t="shared" si="1"/>
        <v>816</v>
      </c>
      <c r="S7" s="13">
        <f t="shared" si="2"/>
        <v>54.36375749500333</v>
      </c>
      <c r="U7" s="15">
        <v>278</v>
      </c>
      <c r="V7" s="15">
        <v>538</v>
      </c>
      <c r="W7" s="16">
        <f t="shared" si="0"/>
        <v>685</v>
      </c>
    </row>
    <row r="8" spans="1:23" ht="14.25" thickBot="1">
      <c r="A8" s="19" t="s">
        <v>24</v>
      </c>
      <c r="B8" s="2" t="s">
        <v>41</v>
      </c>
      <c r="C8" s="6">
        <v>67</v>
      </c>
      <c r="D8" s="6">
        <v>295</v>
      </c>
      <c r="E8" s="6">
        <v>72</v>
      </c>
      <c r="F8" s="6">
        <v>165</v>
      </c>
      <c r="G8" s="6">
        <v>0</v>
      </c>
      <c r="H8" s="6">
        <v>20</v>
      </c>
      <c r="I8" s="6">
        <v>148</v>
      </c>
      <c r="J8" s="6">
        <v>817</v>
      </c>
      <c r="K8" s="6">
        <v>603</v>
      </c>
      <c r="L8" s="6">
        <v>1</v>
      </c>
      <c r="M8" s="6">
        <v>4</v>
      </c>
      <c r="N8" s="6">
        <v>0</v>
      </c>
      <c r="O8" s="6">
        <v>0</v>
      </c>
      <c r="P8" s="6">
        <v>0</v>
      </c>
      <c r="Q8" s="43">
        <v>2192</v>
      </c>
      <c r="R8" s="44">
        <f t="shared" si="1"/>
        <v>965</v>
      </c>
      <c r="S8" s="13">
        <f t="shared" si="2"/>
        <v>44.02372262773723</v>
      </c>
      <c r="U8" s="15">
        <v>148</v>
      </c>
      <c r="V8" s="15">
        <v>817</v>
      </c>
      <c r="W8" s="16">
        <f t="shared" si="0"/>
        <v>1227</v>
      </c>
    </row>
    <row r="9" spans="1:23" ht="14.25" thickBot="1">
      <c r="A9" s="19" t="s">
        <v>25</v>
      </c>
      <c r="B9" s="2" t="s">
        <v>42</v>
      </c>
      <c r="C9" s="6">
        <v>2</v>
      </c>
      <c r="D9" s="6">
        <v>8</v>
      </c>
      <c r="E9" s="6">
        <v>1</v>
      </c>
      <c r="F9" s="6">
        <v>2</v>
      </c>
      <c r="G9" s="6">
        <v>0</v>
      </c>
      <c r="H9" s="6">
        <v>0</v>
      </c>
      <c r="I9" s="6">
        <v>1</v>
      </c>
      <c r="J9" s="6">
        <v>13</v>
      </c>
      <c r="K9" s="6">
        <v>14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43">
        <v>42</v>
      </c>
      <c r="R9" s="44">
        <f t="shared" si="1"/>
        <v>14</v>
      </c>
      <c r="S9" s="13">
        <f t="shared" si="2"/>
        <v>33.33333333333333</v>
      </c>
      <c r="U9" s="15">
        <v>1</v>
      </c>
      <c r="V9" s="15">
        <v>13</v>
      </c>
      <c r="W9" s="16">
        <f t="shared" si="0"/>
        <v>28</v>
      </c>
    </row>
    <row r="10" spans="1:23" ht="14.25" thickBot="1">
      <c r="A10" s="19" t="s">
        <v>26</v>
      </c>
      <c r="B10" s="2" t="s">
        <v>43</v>
      </c>
      <c r="C10" s="6">
        <v>20</v>
      </c>
      <c r="D10" s="6">
        <v>53</v>
      </c>
      <c r="E10" s="6">
        <v>5</v>
      </c>
      <c r="F10" s="6">
        <v>25</v>
      </c>
      <c r="G10" s="6">
        <v>3</v>
      </c>
      <c r="H10" s="6">
        <v>23</v>
      </c>
      <c r="I10" s="6">
        <v>41</v>
      </c>
      <c r="J10" s="6">
        <v>166</v>
      </c>
      <c r="K10" s="6">
        <v>86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43">
        <v>423</v>
      </c>
      <c r="R10" s="44">
        <f t="shared" si="1"/>
        <v>207</v>
      </c>
      <c r="S10" s="13">
        <f t="shared" si="2"/>
        <v>48.93617021276596</v>
      </c>
      <c r="U10" s="15">
        <v>41</v>
      </c>
      <c r="V10" s="15">
        <v>166</v>
      </c>
      <c r="W10" s="16">
        <f t="shared" si="0"/>
        <v>216</v>
      </c>
    </row>
    <row r="11" spans="1:23" ht="14.25" thickBot="1">
      <c r="A11" s="19" t="s">
        <v>27</v>
      </c>
      <c r="B11" s="2" t="s">
        <v>44</v>
      </c>
      <c r="C11" s="6">
        <v>235</v>
      </c>
      <c r="D11" s="6">
        <v>310</v>
      </c>
      <c r="E11" s="6">
        <v>50</v>
      </c>
      <c r="F11" s="6">
        <v>131</v>
      </c>
      <c r="G11" s="6">
        <v>0</v>
      </c>
      <c r="H11" s="6">
        <v>8</v>
      </c>
      <c r="I11" s="6">
        <v>70</v>
      </c>
      <c r="J11" s="6">
        <v>480</v>
      </c>
      <c r="K11" s="6">
        <v>338</v>
      </c>
      <c r="L11" s="6">
        <v>0</v>
      </c>
      <c r="M11" s="6">
        <v>26</v>
      </c>
      <c r="N11" s="6">
        <v>0</v>
      </c>
      <c r="O11" s="6">
        <v>0</v>
      </c>
      <c r="P11" s="6">
        <v>0</v>
      </c>
      <c r="Q11" s="43">
        <v>1648</v>
      </c>
      <c r="R11" s="44">
        <f t="shared" si="1"/>
        <v>550</v>
      </c>
      <c r="S11" s="13">
        <f t="shared" si="2"/>
        <v>33.37378640776699</v>
      </c>
      <c r="U11" s="15">
        <v>70</v>
      </c>
      <c r="V11" s="15">
        <v>480</v>
      </c>
      <c r="W11" s="16">
        <f t="shared" si="0"/>
        <v>1098</v>
      </c>
    </row>
    <row r="12" spans="1:23" ht="14.25" thickBot="1">
      <c r="A12" s="19" t="s">
        <v>28</v>
      </c>
      <c r="B12" s="2" t="s">
        <v>45</v>
      </c>
      <c r="C12" s="6">
        <v>32</v>
      </c>
      <c r="D12" s="6">
        <v>71</v>
      </c>
      <c r="E12" s="6">
        <v>28</v>
      </c>
      <c r="F12" s="6">
        <v>145</v>
      </c>
      <c r="G12" s="6">
        <v>0</v>
      </c>
      <c r="H12" s="6">
        <v>4</v>
      </c>
      <c r="I12" s="6">
        <v>51</v>
      </c>
      <c r="J12" s="6">
        <v>329</v>
      </c>
      <c r="K12" s="6">
        <v>132</v>
      </c>
      <c r="L12" s="6">
        <v>0</v>
      </c>
      <c r="M12" s="6">
        <v>12</v>
      </c>
      <c r="N12" s="6">
        <v>0</v>
      </c>
      <c r="O12" s="6">
        <v>0</v>
      </c>
      <c r="P12" s="6">
        <v>0</v>
      </c>
      <c r="Q12" s="43">
        <v>804</v>
      </c>
      <c r="R12" s="44">
        <f t="shared" si="1"/>
        <v>380</v>
      </c>
      <c r="S12" s="13">
        <f t="shared" si="2"/>
        <v>47.2636815920398</v>
      </c>
      <c r="U12" s="15">
        <v>51</v>
      </c>
      <c r="V12" s="15">
        <v>329</v>
      </c>
      <c r="W12" s="16">
        <f t="shared" si="0"/>
        <v>424</v>
      </c>
    </row>
    <row r="13" spans="1:23" ht="14.25" thickBot="1">
      <c r="A13" s="19" t="s">
        <v>29</v>
      </c>
      <c r="B13" s="2" t="s">
        <v>46</v>
      </c>
      <c r="C13" s="6">
        <v>106</v>
      </c>
      <c r="D13" s="6">
        <v>221</v>
      </c>
      <c r="E13" s="6">
        <v>138</v>
      </c>
      <c r="F13" s="6">
        <v>299</v>
      </c>
      <c r="G13" s="6">
        <v>1</v>
      </c>
      <c r="H13" s="6">
        <v>74</v>
      </c>
      <c r="I13" s="6">
        <v>360</v>
      </c>
      <c r="J13" s="6">
        <v>889</v>
      </c>
      <c r="K13" s="6">
        <v>418</v>
      </c>
      <c r="L13" s="6">
        <v>0</v>
      </c>
      <c r="M13" s="6">
        <v>20</v>
      </c>
      <c r="N13" s="6">
        <v>0</v>
      </c>
      <c r="O13" s="6">
        <v>0</v>
      </c>
      <c r="P13" s="6">
        <v>0</v>
      </c>
      <c r="Q13" s="43">
        <v>2526</v>
      </c>
      <c r="R13" s="44">
        <f t="shared" si="1"/>
        <v>1249</v>
      </c>
      <c r="S13" s="13">
        <f t="shared" si="2"/>
        <v>49.445764053840065</v>
      </c>
      <c r="U13" s="15">
        <v>360</v>
      </c>
      <c r="V13" s="15">
        <v>889</v>
      </c>
      <c r="W13" s="16">
        <f t="shared" si="0"/>
        <v>1277</v>
      </c>
    </row>
    <row r="14" spans="1:23" ht="14.25" thickBot="1">
      <c r="A14" s="19" t="s">
        <v>30</v>
      </c>
      <c r="B14" s="2" t="s">
        <v>1</v>
      </c>
      <c r="C14" s="6">
        <v>789</v>
      </c>
      <c r="D14" s="6">
        <v>1613</v>
      </c>
      <c r="E14" s="6">
        <v>630</v>
      </c>
      <c r="F14" s="6">
        <v>1964</v>
      </c>
      <c r="G14" s="6">
        <v>6</v>
      </c>
      <c r="H14" s="6">
        <v>304</v>
      </c>
      <c r="I14" s="6">
        <v>1735</v>
      </c>
      <c r="J14" s="6">
        <v>5810</v>
      </c>
      <c r="K14" s="6">
        <v>2736</v>
      </c>
      <c r="L14" s="6">
        <v>3</v>
      </c>
      <c r="M14" s="6">
        <v>153</v>
      </c>
      <c r="N14" s="6">
        <v>0</v>
      </c>
      <c r="O14" s="6">
        <v>0</v>
      </c>
      <c r="P14" s="6">
        <v>0</v>
      </c>
      <c r="Q14" s="6">
        <v>15743</v>
      </c>
      <c r="R14" s="12">
        <f t="shared" si="1"/>
        <v>7545</v>
      </c>
      <c r="S14" s="13">
        <f t="shared" si="2"/>
        <v>47.92606237692943</v>
      </c>
      <c r="U14" s="15">
        <v>1735</v>
      </c>
      <c r="V14" s="15">
        <v>5810</v>
      </c>
      <c r="W14" s="16">
        <f t="shared" si="0"/>
        <v>8198</v>
      </c>
    </row>
  </sheetData>
  <sheetProtection/>
  <mergeCells count="1">
    <mergeCell ref="C3:Q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7" max="7" width="14.57421875" style="0" customWidth="1"/>
    <col min="8" max="8" width="19.140625" style="0" customWidth="1"/>
  </cols>
  <sheetData>
    <row r="1" spans="1:2" ht="13.5">
      <c r="A1" s="36"/>
      <c r="B1" s="29" t="s">
        <v>53</v>
      </c>
    </row>
    <row r="2" ht="13.5">
      <c r="A2" s="36"/>
    </row>
    <row r="3" spans="1:2" ht="13.5">
      <c r="A3" s="37"/>
      <c r="B3" t="s">
        <v>57</v>
      </c>
    </row>
    <row r="4" spans="1:3" ht="13.5">
      <c r="A4" s="37"/>
      <c r="C4" s="38" t="s">
        <v>58</v>
      </c>
    </row>
    <row r="5" spans="1:3" ht="13.5">
      <c r="A5" s="37"/>
      <c r="C5" s="39" t="s">
        <v>59</v>
      </c>
    </row>
    <row r="6" spans="1:3" ht="13.5">
      <c r="A6" s="37"/>
      <c r="C6" s="40" t="s">
        <v>60</v>
      </c>
    </row>
    <row r="7" spans="1:2" ht="13.5">
      <c r="A7" s="37"/>
      <c r="B7" s="30" t="s">
        <v>61</v>
      </c>
    </row>
    <row r="8" spans="1:3" ht="13.5">
      <c r="A8" s="37"/>
      <c r="C8" s="38" t="s">
        <v>62</v>
      </c>
    </row>
    <row r="9" spans="1:3" ht="13.5">
      <c r="A9" s="37"/>
      <c r="C9" s="39" t="s">
        <v>63</v>
      </c>
    </row>
    <row r="10" spans="1:4" ht="13.5">
      <c r="A10" s="37"/>
      <c r="B10" s="41"/>
      <c r="D10" s="26" t="s">
        <v>64</v>
      </c>
    </row>
    <row r="11" spans="1:4" ht="13.5">
      <c r="A11" s="37"/>
      <c r="B11" s="41"/>
      <c r="D11" s="26"/>
    </row>
    <row r="12" spans="1:3" ht="13.5">
      <c r="A12" s="37"/>
      <c r="B12" s="42" t="s">
        <v>65</v>
      </c>
      <c r="C12" s="30"/>
    </row>
    <row r="13" spans="2:11" ht="13.5">
      <c r="B13" t="s">
        <v>66</v>
      </c>
      <c r="K13" s="30" t="s">
        <v>67</v>
      </c>
    </row>
    <row r="14" spans="1:2" ht="13.5">
      <c r="A14" s="36"/>
      <c r="B14" t="s">
        <v>68</v>
      </c>
    </row>
    <row r="15" spans="1:2" ht="13.5">
      <c r="A15" s="37"/>
      <c r="B15" s="41" t="s">
        <v>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9" max="9" width="6.57421875" style="0" customWidth="1"/>
    <col min="10" max="10" width="24.140625" style="0" customWidth="1"/>
    <col min="11" max="11" width="9.57421875" style="0" customWidth="1"/>
    <col min="14" max="14" width="4.57421875" style="0" customWidth="1"/>
  </cols>
  <sheetData>
    <row r="1" ht="23.25" customHeight="1">
      <c r="B1" s="20" t="s">
        <v>50</v>
      </c>
    </row>
    <row r="2" ht="13.5">
      <c r="H2" t="s">
        <v>31</v>
      </c>
    </row>
    <row r="3" spans="1:8" ht="13.5">
      <c r="A3" t="s">
        <v>33</v>
      </c>
      <c r="H3" t="s">
        <v>32</v>
      </c>
    </row>
    <row r="46" ht="13.5">
      <c r="L46" t="s">
        <v>54</v>
      </c>
    </row>
    <row r="50" spans="9:12" ht="14.25" thickBot="1">
      <c r="I50" s="26" t="s">
        <v>56</v>
      </c>
      <c r="K50" s="25" t="s">
        <v>47</v>
      </c>
      <c r="L50" s="26" t="s">
        <v>48</v>
      </c>
    </row>
    <row r="51" spans="9:12" ht="14.25" thickBot="1">
      <c r="I51" s="23" t="s">
        <v>21</v>
      </c>
      <c r="J51" s="24" t="s">
        <v>38</v>
      </c>
      <c r="K51" t="s">
        <v>49</v>
      </c>
      <c r="L51" t="str">
        <f aca="true" t="shared" si="0" ref="L51:L59">CONCATENATE(I51,K51,J51)</f>
        <v>a 公的老人ホーム</v>
      </c>
    </row>
    <row r="52" spans="9:12" ht="14.25" thickBot="1">
      <c r="I52" s="23" t="s">
        <v>22</v>
      </c>
      <c r="J52" s="24" t="s">
        <v>39</v>
      </c>
      <c r="K52" t="s">
        <v>49</v>
      </c>
      <c r="L52" s="27" t="str">
        <f t="shared" si="0"/>
        <v>b 有料老人ホーム</v>
      </c>
    </row>
    <row r="53" spans="9:12" ht="14.25" thickBot="1">
      <c r="I53" s="23" t="s">
        <v>23</v>
      </c>
      <c r="J53" s="24" t="s">
        <v>40</v>
      </c>
      <c r="K53" t="s">
        <v>49</v>
      </c>
      <c r="L53" t="str">
        <f t="shared" si="0"/>
        <v>c 老人ホーム全般</v>
      </c>
    </row>
    <row r="54" spans="9:12" ht="14.25" thickBot="1">
      <c r="I54" s="23" t="s">
        <v>24</v>
      </c>
      <c r="J54" s="24" t="s">
        <v>41</v>
      </c>
      <c r="K54" t="s">
        <v>49</v>
      </c>
      <c r="L54" t="str">
        <f t="shared" si="0"/>
        <v>d 在宅介護サービス</v>
      </c>
    </row>
    <row r="55" spans="9:12" ht="14.25" thickBot="1">
      <c r="I55" s="23" t="s">
        <v>25</v>
      </c>
      <c r="J55" s="24" t="s">
        <v>42</v>
      </c>
      <c r="K55" t="s">
        <v>49</v>
      </c>
      <c r="L55" t="str">
        <f t="shared" si="0"/>
        <v>e 在宅入浴サービス</v>
      </c>
    </row>
    <row r="56" spans="9:12" ht="14.25" thickBot="1">
      <c r="I56" s="23" t="s">
        <v>26</v>
      </c>
      <c r="J56" s="24" t="s">
        <v>43</v>
      </c>
      <c r="K56" t="s">
        <v>49</v>
      </c>
      <c r="L56" t="str">
        <f t="shared" si="0"/>
        <v>f 老人給食サービス</v>
      </c>
    </row>
    <row r="57" spans="9:12" ht="14.25" thickBot="1">
      <c r="I57" s="23" t="s">
        <v>27</v>
      </c>
      <c r="J57" s="24" t="s">
        <v>44</v>
      </c>
      <c r="K57" t="s">
        <v>49</v>
      </c>
      <c r="L57" t="str">
        <f t="shared" si="0"/>
        <v>g デイケアサービス</v>
      </c>
    </row>
    <row r="58" spans="9:12" ht="14.25" thickBot="1">
      <c r="I58" s="23" t="s">
        <v>28</v>
      </c>
      <c r="J58" s="24" t="s">
        <v>45</v>
      </c>
      <c r="K58" t="s">
        <v>49</v>
      </c>
      <c r="L58" t="str">
        <f t="shared" si="0"/>
        <v>h グループホーム</v>
      </c>
    </row>
    <row r="59" spans="9:12" ht="14.25" thickBot="1">
      <c r="I59" s="23" t="s">
        <v>29</v>
      </c>
      <c r="J59" s="24" t="s">
        <v>46</v>
      </c>
      <c r="K59" t="s">
        <v>49</v>
      </c>
      <c r="L59" t="str">
        <f t="shared" si="0"/>
        <v>i 老人福祉・サービスその他</v>
      </c>
    </row>
    <row r="60" spans="12:13" ht="13.5">
      <c r="L60" t="s">
        <v>49</v>
      </c>
      <c r="M60" t="str">
        <f aca="true" t="shared" si="1" ref="M60:M107">CONCATENATE(J60,L60,K60)</f>
        <v> </v>
      </c>
    </row>
    <row r="61" spans="12:13" ht="13.5">
      <c r="L61" t="s">
        <v>49</v>
      </c>
      <c r="M61" t="str">
        <f t="shared" si="1"/>
        <v> </v>
      </c>
    </row>
    <row r="62" spans="12:13" ht="13.5">
      <c r="L62" t="s">
        <v>49</v>
      </c>
      <c r="M62" t="str">
        <f t="shared" si="1"/>
        <v> </v>
      </c>
    </row>
    <row r="63" spans="12:13" ht="13.5">
      <c r="L63" t="s">
        <v>49</v>
      </c>
      <c r="M63" t="str">
        <f t="shared" si="1"/>
        <v> </v>
      </c>
    </row>
    <row r="64" spans="12:13" ht="13.5">
      <c r="L64" t="s">
        <v>49</v>
      </c>
      <c r="M64" t="str">
        <f t="shared" si="1"/>
        <v> </v>
      </c>
    </row>
    <row r="65" spans="12:13" ht="13.5">
      <c r="L65" t="s">
        <v>49</v>
      </c>
      <c r="M65" t="str">
        <f t="shared" si="1"/>
        <v> </v>
      </c>
    </row>
    <row r="66" spans="12:13" ht="13.5">
      <c r="L66" t="s">
        <v>49</v>
      </c>
      <c r="M66" t="str">
        <f t="shared" si="1"/>
        <v> </v>
      </c>
    </row>
    <row r="67" spans="12:13" ht="13.5">
      <c r="L67" t="s">
        <v>49</v>
      </c>
      <c r="M67" t="str">
        <f t="shared" si="1"/>
        <v> </v>
      </c>
    </row>
    <row r="68" spans="12:13" ht="13.5">
      <c r="L68" t="s">
        <v>49</v>
      </c>
      <c r="M68" t="str">
        <f t="shared" si="1"/>
        <v> </v>
      </c>
    </row>
    <row r="69" spans="12:13" ht="13.5">
      <c r="L69" t="s">
        <v>49</v>
      </c>
      <c r="M69" t="str">
        <f t="shared" si="1"/>
        <v> </v>
      </c>
    </row>
    <row r="70" spans="12:13" ht="13.5">
      <c r="L70" t="s">
        <v>49</v>
      </c>
      <c r="M70" t="str">
        <f t="shared" si="1"/>
        <v> </v>
      </c>
    </row>
    <row r="71" spans="12:13" ht="13.5">
      <c r="L71" t="s">
        <v>49</v>
      </c>
      <c r="M71" t="str">
        <f t="shared" si="1"/>
        <v> </v>
      </c>
    </row>
    <row r="72" spans="12:13" ht="13.5">
      <c r="L72" t="s">
        <v>49</v>
      </c>
      <c r="M72" t="str">
        <f t="shared" si="1"/>
        <v> </v>
      </c>
    </row>
    <row r="73" spans="12:13" ht="13.5">
      <c r="L73" t="s">
        <v>49</v>
      </c>
      <c r="M73" t="str">
        <f t="shared" si="1"/>
        <v> </v>
      </c>
    </row>
    <row r="74" spans="12:13" ht="13.5">
      <c r="L74" t="s">
        <v>49</v>
      </c>
      <c r="M74" t="str">
        <f t="shared" si="1"/>
        <v> </v>
      </c>
    </row>
    <row r="75" spans="12:13" ht="13.5">
      <c r="L75" t="s">
        <v>49</v>
      </c>
      <c r="M75" t="str">
        <f t="shared" si="1"/>
        <v> </v>
      </c>
    </row>
    <row r="76" spans="12:13" ht="13.5">
      <c r="L76" t="s">
        <v>49</v>
      </c>
      <c r="M76" t="str">
        <f t="shared" si="1"/>
        <v> </v>
      </c>
    </row>
    <row r="77" spans="12:13" ht="13.5">
      <c r="L77" t="s">
        <v>49</v>
      </c>
      <c r="M77" t="str">
        <f t="shared" si="1"/>
        <v> </v>
      </c>
    </row>
    <row r="78" spans="12:13" ht="13.5">
      <c r="L78" t="s">
        <v>49</v>
      </c>
      <c r="M78" t="str">
        <f t="shared" si="1"/>
        <v> </v>
      </c>
    </row>
    <row r="79" spans="12:13" ht="13.5">
      <c r="L79" t="s">
        <v>49</v>
      </c>
      <c r="M79" t="str">
        <f t="shared" si="1"/>
        <v> </v>
      </c>
    </row>
    <row r="80" spans="12:13" ht="13.5">
      <c r="L80" t="s">
        <v>49</v>
      </c>
      <c r="M80" t="str">
        <f t="shared" si="1"/>
        <v> </v>
      </c>
    </row>
    <row r="81" spans="12:13" ht="13.5">
      <c r="L81" t="s">
        <v>49</v>
      </c>
      <c r="M81" t="str">
        <f t="shared" si="1"/>
        <v> </v>
      </c>
    </row>
    <row r="82" spans="12:13" ht="13.5">
      <c r="L82" t="s">
        <v>49</v>
      </c>
      <c r="M82" t="str">
        <f t="shared" si="1"/>
        <v> </v>
      </c>
    </row>
    <row r="83" spans="12:13" ht="13.5">
      <c r="L83" t="s">
        <v>49</v>
      </c>
      <c r="M83" t="str">
        <f t="shared" si="1"/>
        <v> </v>
      </c>
    </row>
    <row r="84" spans="12:13" ht="13.5">
      <c r="L84" t="s">
        <v>49</v>
      </c>
      <c r="M84" t="str">
        <f t="shared" si="1"/>
        <v> </v>
      </c>
    </row>
    <row r="85" spans="12:13" ht="13.5">
      <c r="L85" t="s">
        <v>49</v>
      </c>
      <c r="M85" t="str">
        <f t="shared" si="1"/>
        <v> </v>
      </c>
    </row>
    <row r="86" spans="12:13" ht="13.5">
      <c r="L86" t="s">
        <v>49</v>
      </c>
      <c r="M86" t="str">
        <f t="shared" si="1"/>
        <v> </v>
      </c>
    </row>
    <row r="87" spans="12:13" ht="13.5">
      <c r="L87" t="s">
        <v>49</v>
      </c>
      <c r="M87" t="str">
        <f t="shared" si="1"/>
        <v> </v>
      </c>
    </row>
    <row r="88" spans="12:13" ht="13.5">
      <c r="L88" t="s">
        <v>49</v>
      </c>
      <c r="M88" t="str">
        <f t="shared" si="1"/>
        <v> </v>
      </c>
    </row>
    <row r="89" spans="12:13" ht="13.5">
      <c r="L89" t="s">
        <v>49</v>
      </c>
      <c r="M89" t="str">
        <f t="shared" si="1"/>
        <v> </v>
      </c>
    </row>
    <row r="90" spans="12:13" ht="13.5">
      <c r="L90" t="s">
        <v>49</v>
      </c>
      <c r="M90" t="str">
        <f t="shared" si="1"/>
        <v> </v>
      </c>
    </row>
    <row r="91" spans="12:13" ht="13.5">
      <c r="L91" t="s">
        <v>49</v>
      </c>
      <c r="M91" t="str">
        <f t="shared" si="1"/>
        <v> </v>
      </c>
    </row>
    <row r="92" spans="12:13" ht="13.5">
      <c r="L92" t="s">
        <v>49</v>
      </c>
      <c r="M92" t="str">
        <f t="shared" si="1"/>
        <v> </v>
      </c>
    </row>
    <row r="93" spans="12:13" ht="13.5">
      <c r="L93" t="s">
        <v>49</v>
      </c>
      <c r="M93" t="str">
        <f t="shared" si="1"/>
        <v> </v>
      </c>
    </row>
    <row r="94" spans="12:13" ht="13.5">
      <c r="L94" t="s">
        <v>49</v>
      </c>
      <c r="M94" t="str">
        <f t="shared" si="1"/>
        <v> </v>
      </c>
    </row>
    <row r="95" spans="12:13" ht="13.5">
      <c r="L95" t="s">
        <v>49</v>
      </c>
      <c r="M95" t="str">
        <f t="shared" si="1"/>
        <v> </v>
      </c>
    </row>
    <row r="96" spans="12:13" ht="13.5">
      <c r="L96" t="s">
        <v>49</v>
      </c>
      <c r="M96" t="str">
        <f t="shared" si="1"/>
        <v> </v>
      </c>
    </row>
    <row r="97" spans="12:13" ht="13.5">
      <c r="L97" t="s">
        <v>49</v>
      </c>
      <c r="M97" t="str">
        <f t="shared" si="1"/>
        <v> </v>
      </c>
    </row>
    <row r="98" spans="12:13" ht="13.5">
      <c r="L98" t="s">
        <v>49</v>
      </c>
      <c r="M98" t="str">
        <f t="shared" si="1"/>
        <v> </v>
      </c>
    </row>
    <row r="99" spans="12:13" ht="13.5">
      <c r="L99" t="s">
        <v>49</v>
      </c>
      <c r="M99" t="str">
        <f t="shared" si="1"/>
        <v> </v>
      </c>
    </row>
    <row r="100" spans="12:13" ht="13.5">
      <c r="L100" t="s">
        <v>49</v>
      </c>
      <c r="M100" t="str">
        <f t="shared" si="1"/>
        <v> </v>
      </c>
    </row>
    <row r="101" spans="12:13" ht="13.5">
      <c r="L101" t="s">
        <v>49</v>
      </c>
      <c r="M101" t="str">
        <f t="shared" si="1"/>
        <v> </v>
      </c>
    </row>
    <row r="102" spans="12:13" ht="13.5">
      <c r="L102" t="s">
        <v>49</v>
      </c>
      <c r="M102" t="str">
        <f t="shared" si="1"/>
        <v> </v>
      </c>
    </row>
    <row r="103" spans="12:13" ht="13.5">
      <c r="L103" t="s">
        <v>49</v>
      </c>
      <c r="M103" t="str">
        <f t="shared" si="1"/>
        <v> </v>
      </c>
    </row>
    <row r="104" spans="12:13" ht="13.5">
      <c r="L104" t="s">
        <v>49</v>
      </c>
      <c r="M104" t="str">
        <f t="shared" si="1"/>
        <v> </v>
      </c>
    </row>
    <row r="105" spans="12:13" ht="13.5">
      <c r="L105" t="s">
        <v>49</v>
      </c>
      <c r="M105" t="str">
        <f t="shared" si="1"/>
        <v> </v>
      </c>
    </row>
    <row r="106" spans="12:13" ht="13.5">
      <c r="L106" t="s">
        <v>49</v>
      </c>
      <c r="M106" t="str">
        <f t="shared" si="1"/>
        <v> </v>
      </c>
    </row>
    <row r="107" spans="12:13" ht="13.5">
      <c r="L107" t="s">
        <v>49</v>
      </c>
      <c r="M107" t="str">
        <f t="shared" si="1"/>
        <v>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6.28125" style="0" customWidth="1"/>
    <col min="10" max="10" width="24.421875" style="0" customWidth="1"/>
  </cols>
  <sheetData>
    <row r="2" ht="23.25" customHeight="1">
      <c r="B2" s="20" t="s">
        <v>55</v>
      </c>
    </row>
    <row r="3" ht="14.25">
      <c r="B3" s="28" t="s">
        <v>51</v>
      </c>
    </row>
    <row r="45" ht="14.25">
      <c r="L45" s="28" t="s">
        <v>52</v>
      </c>
    </row>
    <row r="50" spans="9:12" ht="14.25" thickBot="1">
      <c r="I50" s="26" t="s">
        <v>56</v>
      </c>
      <c r="K50" s="25" t="s">
        <v>47</v>
      </c>
      <c r="L50" s="26" t="s">
        <v>48</v>
      </c>
    </row>
    <row r="51" spans="9:12" ht="14.25" thickBot="1">
      <c r="I51" s="23" t="s">
        <v>21</v>
      </c>
      <c r="J51" s="24" t="s">
        <v>38</v>
      </c>
      <c r="K51" t="s">
        <v>49</v>
      </c>
      <c r="L51" t="str">
        <f aca="true" t="shared" si="0" ref="L51:L59">CONCATENATE(I51,K51,J51)</f>
        <v>a 公的老人ホーム</v>
      </c>
    </row>
    <row r="52" spans="9:12" ht="14.25" thickBot="1">
      <c r="I52" s="23" t="s">
        <v>22</v>
      </c>
      <c r="J52" s="24" t="s">
        <v>39</v>
      </c>
      <c r="K52" t="s">
        <v>49</v>
      </c>
      <c r="L52" s="27" t="str">
        <f t="shared" si="0"/>
        <v>b 有料老人ホーム</v>
      </c>
    </row>
    <row r="53" spans="9:12" ht="14.25" thickBot="1">
      <c r="I53" s="23" t="s">
        <v>23</v>
      </c>
      <c r="J53" s="24" t="s">
        <v>40</v>
      </c>
      <c r="K53" t="s">
        <v>49</v>
      </c>
      <c r="L53" t="str">
        <f t="shared" si="0"/>
        <v>c 老人ホーム全般</v>
      </c>
    </row>
    <row r="54" spans="9:12" ht="14.25" thickBot="1">
      <c r="I54" s="23" t="s">
        <v>24</v>
      </c>
      <c r="J54" s="24" t="s">
        <v>41</v>
      </c>
      <c r="K54" t="s">
        <v>49</v>
      </c>
      <c r="L54" t="str">
        <f t="shared" si="0"/>
        <v>d 在宅介護サービス</v>
      </c>
    </row>
    <row r="55" spans="9:12" ht="14.25" thickBot="1">
      <c r="I55" s="23" t="s">
        <v>25</v>
      </c>
      <c r="J55" s="24" t="s">
        <v>42</v>
      </c>
      <c r="K55" t="s">
        <v>49</v>
      </c>
      <c r="L55" t="str">
        <f t="shared" si="0"/>
        <v>e 在宅入浴サービス</v>
      </c>
    </row>
    <row r="56" spans="9:12" ht="14.25" thickBot="1">
      <c r="I56" s="23" t="s">
        <v>26</v>
      </c>
      <c r="J56" s="24" t="s">
        <v>43</v>
      </c>
      <c r="K56" t="s">
        <v>49</v>
      </c>
      <c r="L56" t="str">
        <f t="shared" si="0"/>
        <v>f 老人給食サービス</v>
      </c>
    </row>
    <row r="57" spans="9:12" ht="14.25" thickBot="1">
      <c r="I57" s="23" t="s">
        <v>27</v>
      </c>
      <c r="J57" s="24" t="s">
        <v>44</v>
      </c>
      <c r="K57" t="s">
        <v>49</v>
      </c>
      <c r="L57" t="str">
        <f t="shared" si="0"/>
        <v>g デイケアサービス</v>
      </c>
    </row>
    <row r="58" spans="9:12" ht="14.25" thickBot="1">
      <c r="I58" s="23" t="s">
        <v>28</v>
      </c>
      <c r="J58" s="24" t="s">
        <v>45</v>
      </c>
      <c r="K58" t="s">
        <v>49</v>
      </c>
      <c r="L58" t="str">
        <f t="shared" si="0"/>
        <v>h グループホーム</v>
      </c>
    </row>
    <row r="59" spans="9:12" ht="14.25" thickBot="1">
      <c r="I59" s="23" t="s">
        <v>29</v>
      </c>
      <c r="J59" s="24" t="s">
        <v>46</v>
      </c>
      <c r="K59" t="s">
        <v>49</v>
      </c>
      <c r="L59" t="str">
        <f t="shared" si="0"/>
        <v>i 老人福祉・サービスその他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2014-07-13T08:15:58Z</dcterms:modified>
  <cp:category/>
  <cp:version/>
  <cp:contentType/>
  <cp:contentStatus/>
</cp:coreProperties>
</file>